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9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ast\OneDrive - University of Wales Trinity Saint David\year 2\assigments\alt prep (14th jan)\"/>
    </mc:Choice>
  </mc:AlternateContent>
  <xr:revisionPtr revIDLastSave="0" documentId="13_ncr:1_{F1E6B961-2185-4421-8D40-D0D753BCEB2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WLTC_class_3" sheetId="1" r:id="rId1"/>
    <sheet name="dia_class3_600" sheetId="18" r:id="rId2"/>
    <sheet name="dia_class3_600_1200" sheetId="17" r:id="rId3"/>
    <sheet name="dia_class3_1200_1800" sheetId="16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1" l="1"/>
  <c r="O13" i="1" a="1"/>
  <c r="O13" i="1"/>
  <c r="O9" i="1" a="1"/>
  <c r="O9" i="1" s="1"/>
  <c r="O10" i="1" s="1" a="1"/>
  <c r="O10" i="1" s="1"/>
  <c r="O11" i="1" s="1" a="1"/>
  <c r="O11" i="1" s="1"/>
  <c r="O12" i="1" s="1" a="1"/>
  <c r="O12" i="1" s="1"/>
  <c r="AC21" i="1"/>
  <c r="AC20" i="1"/>
  <c r="J9" i="1" a="1"/>
  <c r="J9" i="1" s="1"/>
  <c r="F9" i="1"/>
  <c r="K9" i="1" s="1" a="1"/>
  <c r="K9" i="1" s="1"/>
  <c r="F10" i="1"/>
  <c r="K10" i="1" s="1" a="1"/>
  <c r="K10" i="1" s="1"/>
  <c r="F11" i="1"/>
  <c r="K11" i="1" s="1" a="1"/>
  <c r="K11" i="1" s="1"/>
  <c r="F12" i="1"/>
  <c r="K12" i="1" s="1" a="1"/>
  <c r="K12" i="1" s="1"/>
  <c r="F13" i="1"/>
  <c r="K13" i="1" s="1" a="1"/>
  <c r="K13" i="1" s="1"/>
  <c r="F14" i="1"/>
  <c r="K14" i="1" s="1" a="1"/>
  <c r="K14" i="1" s="1"/>
  <c r="F15" i="1"/>
  <c r="K15" i="1" s="1" a="1"/>
  <c r="K15" i="1" s="1"/>
  <c r="F16" i="1"/>
  <c r="K16" i="1" s="1" a="1"/>
  <c r="K16" i="1" s="1"/>
  <c r="F17" i="1"/>
  <c r="K17" i="1" s="1" a="1"/>
  <c r="K17" i="1" s="1"/>
  <c r="F18" i="1"/>
  <c r="K18" i="1" s="1" a="1"/>
  <c r="K18" i="1" s="1"/>
  <c r="F19" i="1"/>
  <c r="K19" i="1" s="1" a="1"/>
  <c r="K19" i="1" s="1"/>
  <c r="F20" i="1"/>
  <c r="K20" i="1" s="1" a="1"/>
  <c r="K20" i="1" s="1"/>
  <c r="F21" i="1"/>
  <c r="K21" i="1" s="1" a="1"/>
  <c r="K21" i="1" s="1"/>
  <c r="F22" i="1"/>
  <c r="K22" i="1" s="1" a="1"/>
  <c r="K22" i="1" s="1"/>
  <c r="F23" i="1"/>
  <c r="K23" i="1" s="1" a="1"/>
  <c r="K23" i="1" s="1"/>
  <c r="F24" i="1"/>
  <c r="K24" i="1" s="1" a="1"/>
  <c r="K24" i="1" s="1"/>
  <c r="F25" i="1"/>
  <c r="K25" i="1" s="1" a="1"/>
  <c r="K25" i="1" s="1"/>
  <c r="F26" i="1"/>
  <c r="K26" i="1" s="1" a="1"/>
  <c r="K26" i="1" s="1"/>
  <c r="F27" i="1"/>
  <c r="K27" i="1" s="1" a="1"/>
  <c r="K27" i="1" s="1"/>
  <c r="F28" i="1"/>
  <c r="K28" i="1" s="1" a="1"/>
  <c r="K28" i="1" s="1"/>
  <c r="F29" i="1"/>
  <c r="K29" i="1" s="1" a="1"/>
  <c r="K29" i="1" s="1"/>
  <c r="F30" i="1"/>
  <c r="K30" i="1" s="1" a="1"/>
  <c r="K30" i="1" s="1"/>
  <c r="F31" i="1"/>
  <c r="K31" i="1" s="1" a="1"/>
  <c r="K31" i="1" s="1"/>
  <c r="F32" i="1"/>
  <c r="K32" i="1" s="1" a="1"/>
  <c r="K32" i="1" s="1"/>
  <c r="F33" i="1"/>
  <c r="K33" i="1" s="1" a="1"/>
  <c r="K33" i="1" s="1"/>
  <c r="F34" i="1"/>
  <c r="K34" i="1" s="1" a="1"/>
  <c r="K34" i="1" s="1"/>
  <c r="F35" i="1"/>
  <c r="K35" i="1" s="1" a="1"/>
  <c r="K35" i="1" s="1"/>
  <c r="F36" i="1"/>
  <c r="K36" i="1" s="1" a="1"/>
  <c r="K36" i="1" s="1"/>
  <c r="F37" i="1"/>
  <c r="K37" i="1" s="1" a="1"/>
  <c r="K37" i="1" s="1"/>
  <c r="F38" i="1"/>
  <c r="K38" i="1" s="1" a="1"/>
  <c r="K38" i="1" s="1"/>
  <c r="F39" i="1"/>
  <c r="K39" i="1" s="1" a="1"/>
  <c r="K39" i="1" s="1"/>
  <c r="F40" i="1"/>
  <c r="K40" i="1" s="1" a="1"/>
  <c r="K40" i="1" s="1"/>
  <c r="F41" i="1"/>
  <c r="K41" i="1" s="1" a="1"/>
  <c r="K41" i="1" s="1"/>
  <c r="F42" i="1"/>
  <c r="K42" i="1" s="1" a="1"/>
  <c r="K42" i="1" s="1"/>
  <c r="F43" i="1"/>
  <c r="K43" i="1" s="1" a="1"/>
  <c r="K43" i="1" s="1"/>
  <c r="F44" i="1"/>
  <c r="K44" i="1" s="1" a="1"/>
  <c r="K44" i="1" s="1"/>
  <c r="F45" i="1"/>
  <c r="K45" i="1" s="1" a="1"/>
  <c r="K45" i="1" s="1"/>
  <c r="F46" i="1"/>
  <c r="K46" i="1" s="1" a="1"/>
  <c r="K46" i="1" s="1"/>
  <c r="F47" i="1"/>
  <c r="K47" i="1" s="1" a="1"/>
  <c r="K47" i="1" s="1"/>
  <c r="F48" i="1"/>
  <c r="K48" i="1" s="1" a="1"/>
  <c r="K48" i="1" s="1"/>
  <c r="F49" i="1"/>
  <c r="K49" i="1" s="1" a="1"/>
  <c r="K49" i="1" s="1"/>
  <c r="F50" i="1"/>
  <c r="K50" i="1" s="1" a="1"/>
  <c r="K50" i="1" s="1"/>
  <c r="F51" i="1"/>
  <c r="K51" i="1" s="1" a="1"/>
  <c r="K51" i="1" s="1"/>
  <c r="F52" i="1"/>
  <c r="K52" i="1" s="1" a="1"/>
  <c r="K52" i="1" s="1"/>
  <c r="F53" i="1"/>
  <c r="K53" i="1" s="1" a="1"/>
  <c r="K53" i="1" s="1"/>
  <c r="F54" i="1"/>
  <c r="K54" i="1" s="1" a="1"/>
  <c r="K54" i="1" s="1"/>
  <c r="F55" i="1"/>
  <c r="K55" i="1" s="1" a="1"/>
  <c r="K55" i="1" s="1"/>
  <c r="F56" i="1"/>
  <c r="K56" i="1" s="1" a="1"/>
  <c r="K56" i="1" s="1"/>
  <c r="F57" i="1"/>
  <c r="K57" i="1" s="1" a="1"/>
  <c r="K57" i="1" s="1"/>
  <c r="F58" i="1"/>
  <c r="K58" i="1" s="1" a="1"/>
  <c r="K58" i="1" s="1"/>
  <c r="F59" i="1"/>
  <c r="K59" i="1" s="1" a="1"/>
  <c r="K59" i="1" s="1"/>
  <c r="F60" i="1"/>
  <c r="K60" i="1" s="1" a="1"/>
  <c r="K60" i="1" s="1"/>
  <c r="F61" i="1"/>
  <c r="K61" i="1" s="1" a="1"/>
  <c r="K61" i="1" s="1"/>
  <c r="F62" i="1"/>
  <c r="K62" i="1" s="1" a="1"/>
  <c r="K62" i="1" s="1"/>
  <c r="F63" i="1"/>
  <c r="K63" i="1" s="1" a="1"/>
  <c r="K63" i="1" s="1"/>
  <c r="F64" i="1"/>
  <c r="K64" i="1" s="1" a="1"/>
  <c r="K64" i="1" s="1"/>
  <c r="F65" i="1"/>
  <c r="K65" i="1" s="1" a="1"/>
  <c r="K65" i="1" s="1"/>
  <c r="F66" i="1"/>
  <c r="K66" i="1" s="1" a="1"/>
  <c r="K66" i="1" s="1"/>
  <c r="F67" i="1"/>
  <c r="K67" i="1" s="1" a="1"/>
  <c r="K67" i="1" s="1"/>
  <c r="F68" i="1"/>
  <c r="K68" i="1" s="1" a="1"/>
  <c r="K68" i="1" s="1"/>
  <c r="F69" i="1"/>
  <c r="K69" i="1" s="1" a="1"/>
  <c r="K69" i="1" s="1"/>
  <c r="F70" i="1"/>
  <c r="K70" i="1" s="1" a="1"/>
  <c r="K70" i="1" s="1"/>
  <c r="F71" i="1"/>
  <c r="K71" i="1" s="1" a="1"/>
  <c r="K71" i="1" s="1"/>
  <c r="F72" i="1"/>
  <c r="K72" i="1" s="1" a="1"/>
  <c r="K72" i="1" s="1"/>
  <c r="F73" i="1"/>
  <c r="K73" i="1" s="1" a="1"/>
  <c r="K73" i="1" s="1"/>
  <c r="F74" i="1"/>
  <c r="K74" i="1" s="1" a="1"/>
  <c r="K74" i="1" s="1"/>
  <c r="F75" i="1"/>
  <c r="K75" i="1" s="1" a="1"/>
  <c r="K75" i="1" s="1"/>
  <c r="F76" i="1"/>
  <c r="K76" i="1" s="1" a="1"/>
  <c r="K76" i="1" s="1"/>
  <c r="F77" i="1"/>
  <c r="K77" i="1" s="1" a="1"/>
  <c r="K77" i="1" s="1"/>
  <c r="F78" i="1"/>
  <c r="K78" i="1" s="1" a="1"/>
  <c r="K78" i="1" s="1"/>
  <c r="F79" i="1"/>
  <c r="K79" i="1" s="1" a="1"/>
  <c r="K79" i="1" s="1"/>
  <c r="F80" i="1"/>
  <c r="K80" i="1" s="1" a="1"/>
  <c r="K80" i="1" s="1"/>
  <c r="F81" i="1"/>
  <c r="K81" i="1" s="1" a="1"/>
  <c r="K81" i="1" s="1"/>
  <c r="F82" i="1"/>
  <c r="K82" i="1" s="1" a="1"/>
  <c r="K82" i="1" s="1"/>
  <c r="F83" i="1"/>
  <c r="K83" i="1" s="1" a="1"/>
  <c r="K83" i="1" s="1"/>
  <c r="F84" i="1"/>
  <c r="K84" i="1" s="1" a="1"/>
  <c r="K84" i="1" s="1"/>
  <c r="F85" i="1"/>
  <c r="K85" i="1" s="1" a="1"/>
  <c r="K85" i="1" s="1"/>
  <c r="F86" i="1"/>
  <c r="K86" i="1" s="1" a="1"/>
  <c r="K86" i="1" s="1"/>
  <c r="F87" i="1"/>
  <c r="K87" i="1" s="1" a="1"/>
  <c r="K87" i="1" s="1"/>
  <c r="F88" i="1"/>
  <c r="K88" i="1" s="1" a="1"/>
  <c r="K88" i="1" s="1"/>
  <c r="F89" i="1"/>
  <c r="K89" i="1" s="1" a="1"/>
  <c r="K89" i="1" s="1"/>
  <c r="F90" i="1"/>
  <c r="K90" i="1" s="1" a="1"/>
  <c r="K90" i="1" s="1"/>
  <c r="F91" i="1"/>
  <c r="K91" i="1" s="1" a="1"/>
  <c r="K91" i="1" s="1"/>
  <c r="F92" i="1"/>
  <c r="K92" i="1" s="1" a="1"/>
  <c r="K92" i="1" s="1"/>
  <c r="F93" i="1"/>
  <c r="K93" i="1" s="1" a="1"/>
  <c r="K93" i="1" s="1"/>
  <c r="F94" i="1"/>
  <c r="K94" i="1" s="1" a="1"/>
  <c r="K94" i="1" s="1"/>
  <c r="F95" i="1"/>
  <c r="K95" i="1" s="1" a="1"/>
  <c r="K95" i="1" s="1"/>
  <c r="F96" i="1"/>
  <c r="K96" i="1" s="1" a="1"/>
  <c r="K96" i="1" s="1"/>
  <c r="F97" i="1"/>
  <c r="K97" i="1" s="1" a="1"/>
  <c r="K97" i="1" s="1"/>
  <c r="F98" i="1"/>
  <c r="K98" i="1" s="1" a="1"/>
  <c r="K98" i="1" s="1"/>
  <c r="F99" i="1"/>
  <c r="K99" i="1" s="1" a="1"/>
  <c r="K99" i="1" s="1"/>
  <c r="F100" i="1"/>
  <c r="K100" i="1" s="1" a="1"/>
  <c r="K100" i="1" s="1"/>
  <c r="F101" i="1"/>
  <c r="K101" i="1" s="1" a="1"/>
  <c r="K101" i="1" s="1"/>
  <c r="F102" i="1"/>
  <c r="K102" i="1" s="1" a="1"/>
  <c r="K102" i="1" s="1"/>
  <c r="F103" i="1"/>
  <c r="K103" i="1" s="1" a="1"/>
  <c r="K103" i="1" s="1"/>
  <c r="F104" i="1"/>
  <c r="K104" i="1" s="1" a="1"/>
  <c r="K104" i="1" s="1"/>
  <c r="F105" i="1"/>
  <c r="K105" i="1" s="1" a="1"/>
  <c r="K105" i="1" s="1"/>
  <c r="F106" i="1"/>
  <c r="K106" i="1" s="1" a="1"/>
  <c r="K106" i="1" s="1"/>
  <c r="F107" i="1"/>
  <c r="K107" i="1" s="1" a="1"/>
  <c r="K107" i="1" s="1"/>
  <c r="F108" i="1"/>
  <c r="K108" i="1" s="1" a="1"/>
  <c r="K108" i="1" s="1"/>
  <c r="F109" i="1"/>
  <c r="K109" i="1" s="1" a="1"/>
  <c r="K109" i="1" s="1"/>
  <c r="F110" i="1"/>
  <c r="K110" i="1" s="1" a="1"/>
  <c r="K110" i="1" s="1"/>
  <c r="F111" i="1"/>
  <c r="K111" i="1" s="1" a="1"/>
  <c r="K111" i="1" s="1"/>
  <c r="F112" i="1"/>
  <c r="K112" i="1" s="1" a="1"/>
  <c r="K112" i="1" s="1"/>
  <c r="F113" i="1"/>
  <c r="K113" i="1" s="1" a="1"/>
  <c r="K113" i="1" s="1"/>
  <c r="F114" i="1"/>
  <c r="K114" i="1" s="1" a="1"/>
  <c r="K114" i="1" s="1"/>
  <c r="F115" i="1"/>
  <c r="K115" i="1" s="1" a="1"/>
  <c r="K115" i="1" s="1"/>
  <c r="F116" i="1"/>
  <c r="K116" i="1" s="1" a="1"/>
  <c r="K116" i="1" s="1"/>
  <c r="F117" i="1"/>
  <c r="K117" i="1" s="1" a="1"/>
  <c r="K117" i="1" s="1"/>
  <c r="F118" i="1"/>
  <c r="K118" i="1" s="1" a="1"/>
  <c r="K118" i="1" s="1"/>
  <c r="F119" i="1"/>
  <c r="K119" i="1" s="1" a="1"/>
  <c r="K119" i="1" s="1"/>
  <c r="F120" i="1"/>
  <c r="K120" i="1" s="1" a="1"/>
  <c r="K120" i="1" s="1"/>
  <c r="F121" i="1"/>
  <c r="K121" i="1" s="1" a="1"/>
  <c r="K121" i="1" s="1"/>
  <c r="F122" i="1"/>
  <c r="K122" i="1" s="1" a="1"/>
  <c r="K122" i="1" s="1"/>
  <c r="F123" i="1"/>
  <c r="K123" i="1" s="1" a="1"/>
  <c r="K123" i="1" s="1"/>
  <c r="F124" i="1"/>
  <c r="K124" i="1" s="1" a="1"/>
  <c r="K124" i="1" s="1"/>
  <c r="F125" i="1"/>
  <c r="K125" i="1" s="1" a="1"/>
  <c r="K125" i="1" s="1"/>
  <c r="F126" i="1"/>
  <c r="K126" i="1" s="1" a="1"/>
  <c r="K126" i="1" s="1"/>
  <c r="F127" i="1"/>
  <c r="K127" i="1" s="1" a="1"/>
  <c r="K127" i="1" s="1"/>
  <c r="F128" i="1"/>
  <c r="K128" i="1" s="1" a="1"/>
  <c r="K128" i="1" s="1"/>
  <c r="F129" i="1"/>
  <c r="K129" i="1" s="1" a="1"/>
  <c r="K129" i="1" s="1"/>
  <c r="F130" i="1"/>
  <c r="K130" i="1" s="1" a="1"/>
  <c r="K130" i="1" s="1"/>
  <c r="F131" i="1"/>
  <c r="K131" i="1" s="1" a="1"/>
  <c r="K131" i="1" s="1"/>
  <c r="F132" i="1"/>
  <c r="K132" i="1" s="1" a="1"/>
  <c r="K132" i="1" s="1"/>
  <c r="F133" i="1"/>
  <c r="K133" i="1" s="1" a="1"/>
  <c r="K133" i="1" s="1"/>
  <c r="F134" i="1"/>
  <c r="K134" i="1" s="1" a="1"/>
  <c r="K134" i="1" s="1"/>
  <c r="F135" i="1"/>
  <c r="K135" i="1" s="1" a="1"/>
  <c r="K135" i="1" s="1"/>
  <c r="F136" i="1"/>
  <c r="K136" i="1" s="1" a="1"/>
  <c r="K136" i="1" s="1"/>
  <c r="F137" i="1"/>
  <c r="K137" i="1" s="1" a="1"/>
  <c r="K137" i="1" s="1"/>
  <c r="F138" i="1"/>
  <c r="K138" i="1" s="1" a="1"/>
  <c r="K138" i="1" s="1"/>
  <c r="F139" i="1"/>
  <c r="K139" i="1" s="1" a="1"/>
  <c r="K139" i="1" s="1"/>
  <c r="F140" i="1"/>
  <c r="K140" i="1" s="1" a="1"/>
  <c r="K140" i="1" s="1"/>
  <c r="F141" i="1"/>
  <c r="K141" i="1" s="1" a="1"/>
  <c r="K141" i="1" s="1"/>
  <c r="F142" i="1"/>
  <c r="K142" i="1" s="1" a="1"/>
  <c r="K142" i="1" s="1"/>
  <c r="F143" i="1"/>
  <c r="K143" i="1" s="1" a="1"/>
  <c r="K143" i="1" s="1"/>
  <c r="F144" i="1"/>
  <c r="K144" i="1" s="1" a="1"/>
  <c r="K144" i="1" s="1"/>
  <c r="F145" i="1"/>
  <c r="K145" i="1" s="1" a="1"/>
  <c r="K145" i="1" s="1"/>
  <c r="F146" i="1"/>
  <c r="K146" i="1" s="1" a="1"/>
  <c r="K146" i="1" s="1"/>
  <c r="F147" i="1"/>
  <c r="K147" i="1" s="1" a="1"/>
  <c r="K147" i="1" s="1"/>
  <c r="F148" i="1"/>
  <c r="K148" i="1" s="1" a="1"/>
  <c r="K148" i="1" s="1"/>
  <c r="F149" i="1"/>
  <c r="K149" i="1" s="1" a="1"/>
  <c r="K149" i="1" s="1"/>
  <c r="F150" i="1"/>
  <c r="K150" i="1" s="1" a="1"/>
  <c r="K150" i="1" s="1"/>
  <c r="F151" i="1"/>
  <c r="K151" i="1" s="1" a="1"/>
  <c r="K151" i="1" s="1"/>
  <c r="F152" i="1"/>
  <c r="K152" i="1" s="1" a="1"/>
  <c r="K152" i="1" s="1"/>
  <c r="F153" i="1"/>
  <c r="K153" i="1" s="1" a="1"/>
  <c r="K153" i="1" s="1"/>
  <c r="F154" i="1"/>
  <c r="K154" i="1" s="1" a="1"/>
  <c r="K154" i="1" s="1"/>
  <c r="F155" i="1"/>
  <c r="K155" i="1" s="1" a="1"/>
  <c r="K155" i="1" s="1"/>
  <c r="F156" i="1"/>
  <c r="K156" i="1" s="1" a="1"/>
  <c r="K156" i="1" s="1"/>
  <c r="F157" i="1"/>
  <c r="K157" i="1" s="1" a="1"/>
  <c r="K157" i="1" s="1"/>
  <c r="F158" i="1"/>
  <c r="K158" i="1" s="1" a="1"/>
  <c r="K158" i="1" s="1"/>
  <c r="F159" i="1"/>
  <c r="K159" i="1" s="1" a="1"/>
  <c r="K159" i="1" s="1"/>
  <c r="F160" i="1"/>
  <c r="K160" i="1" s="1" a="1"/>
  <c r="K160" i="1" s="1"/>
  <c r="F161" i="1"/>
  <c r="K161" i="1" s="1" a="1"/>
  <c r="K161" i="1" s="1"/>
  <c r="F162" i="1"/>
  <c r="K162" i="1" s="1" a="1"/>
  <c r="K162" i="1" s="1"/>
  <c r="F163" i="1"/>
  <c r="K163" i="1" s="1" a="1"/>
  <c r="K163" i="1" s="1"/>
  <c r="F164" i="1"/>
  <c r="K164" i="1" s="1" a="1"/>
  <c r="K164" i="1" s="1"/>
  <c r="F165" i="1"/>
  <c r="K165" i="1" s="1" a="1"/>
  <c r="K165" i="1" s="1"/>
  <c r="F166" i="1"/>
  <c r="K166" i="1" s="1" a="1"/>
  <c r="K166" i="1" s="1"/>
  <c r="F167" i="1"/>
  <c r="K167" i="1" s="1" a="1"/>
  <c r="K167" i="1" s="1"/>
  <c r="F168" i="1"/>
  <c r="K168" i="1" s="1" a="1"/>
  <c r="K168" i="1" s="1"/>
  <c r="F169" i="1"/>
  <c r="K169" i="1" s="1" a="1"/>
  <c r="K169" i="1" s="1"/>
  <c r="F170" i="1"/>
  <c r="K170" i="1" s="1" a="1"/>
  <c r="K170" i="1" s="1"/>
  <c r="F171" i="1"/>
  <c r="K171" i="1" s="1" a="1"/>
  <c r="K171" i="1" s="1"/>
  <c r="F172" i="1"/>
  <c r="K172" i="1" s="1" a="1"/>
  <c r="K172" i="1" s="1"/>
  <c r="F173" i="1"/>
  <c r="K173" i="1" s="1" a="1"/>
  <c r="K173" i="1" s="1"/>
  <c r="F174" i="1"/>
  <c r="K174" i="1" s="1" a="1"/>
  <c r="K174" i="1" s="1"/>
  <c r="F175" i="1"/>
  <c r="K175" i="1" s="1" a="1"/>
  <c r="K175" i="1" s="1"/>
  <c r="F176" i="1"/>
  <c r="K176" i="1" s="1" a="1"/>
  <c r="K176" i="1" s="1"/>
  <c r="F177" i="1"/>
  <c r="K177" i="1" s="1" a="1"/>
  <c r="K177" i="1" s="1"/>
  <c r="F178" i="1"/>
  <c r="K178" i="1" s="1" a="1"/>
  <c r="K178" i="1" s="1"/>
  <c r="F179" i="1"/>
  <c r="K179" i="1" s="1" a="1"/>
  <c r="K179" i="1" s="1"/>
  <c r="F180" i="1"/>
  <c r="K180" i="1" s="1" a="1"/>
  <c r="K180" i="1" s="1"/>
  <c r="F181" i="1"/>
  <c r="K181" i="1" s="1" a="1"/>
  <c r="K181" i="1" s="1"/>
  <c r="F182" i="1"/>
  <c r="K182" i="1" s="1" a="1"/>
  <c r="K182" i="1" s="1"/>
  <c r="F183" i="1"/>
  <c r="K183" i="1" s="1" a="1"/>
  <c r="K183" i="1" s="1"/>
  <c r="F184" i="1"/>
  <c r="K184" i="1" s="1" a="1"/>
  <c r="K184" i="1" s="1"/>
  <c r="F185" i="1"/>
  <c r="K185" i="1" s="1" a="1"/>
  <c r="K185" i="1" s="1"/>
  <c r="F186" i="1"/>
  <c r="K186" i="1" s="1" a="1"/>
  <c r="K186" i="1" s="1"/>
  <c r="F187" i="1"/>
  <c r="K187" i="1" s="1" a="1"/>
  <c r="K187" i="1" s="1"/>
  <c r="F188" i="1"/>
  <c r="K188" i="1" s="1" a="1"/>
  <c r="K188" i="1" s="1"/>
  <c r="F189" i="1"/>
  <c r="K189" i="1" s="1" a="1"/>
  <c r="K189" i="1" s="1"/>
  <c r="F190" i="1"/>
  <c r="K190" i="1" s="1" a="1"/>
  <c r="K190" i="1" s="1"/>
  <c r="F191" i="1"/>
  <c r="K191" i="1" s="1" a="1"/>
  <c r="K191" i="1" s="1"/>
  <c r="F192" i="1"/>
  <c r="K192" i="1" s="1" a="1"/>
  <c r="K192" i="1" s="1"/>
  <c r="F193" i="1"/>
  <c r="K193" i="1" s="1" a="1"/>
  <c r="K193" i="1" s="1"/>
  <c r="F194" i="1"/>
  <c r="K194" i="1" s="1" a="1"/>
  <c r="K194" i="1" s="1"/>
  <c r="F195" i="1"/>
  <c r="K195" i="1" s="1" a="1"/>
  <c r="K195" i="1" s="1"/>
  <c r="F196" i="1"/>
  <c r="K196" i="1" s="1" a="1"/>
  <c r="K196" i="1" s="1"/>
  <c r="F197" i="1"/>
  <c r="K197" i="1" s="1" a="1"/>
  <c r="K197" i="1" s="1"/>
  <c r="F198" i="1"/>
  <c r="K198" i="1" s="1" a="1"/>
  <c r="K198" i="1" s="1"/>
  <c r="F199" i="1"/>
  <c r="K199" i="1" s="1" a="1"/>
  <c r="K199" i="1" s="1"/>
  <c r="F200" i="1"/>
  <c r="K200" i="1" s="1" a="1"/>
  <c r="K200" i="1" s="1"/>
  <c r="F201" i="1"/>
  <c r="K201" i="1" s="1" a="1"/>
  <c r="K201" i="1" s="1"/>
  <c r="F202" i="1"/>
  <c r="K202" i="1" s="1" a="1"/>
  <c r="K202" i="1" s="1"/>
  <c r="F203" i="1"/>
  <c r="K203" i="1" s="1" a="1"/>
  <c r="K203" i="1" s="1"/>
  <c r="F204" i="1"/>
  <c r="K204" i="1" s="1" a="1"/>
  <c r="K204" i="1" s="1"/>
  <c r="F205" i="1"/>
  <c r="K205" i="1" s="1" a="1"/>
  <c r="K205" i="1" s="1"/>
  <c r="F206" i="1"/>
  <c r="K206" i="1" s="1" a="1"/>
  <c r="K206" i="1" s="1"/>
  <c r="F207" i="1"/>
  <c r="K207" i="1" s="1" a="1"/>
  <c r="K207" i="1" s="1"/>
  <c r="F208" i="1"/>
  <c r="K208" i="1" s="1" a="1"/>
  <c r="K208" i="1" s="1"/>
  <c r="F209" i="1"/>
  <c r="K209" i="1" s="1" a="1"/>
  <c r="K209" i="1" s="1"/>
  <c r="F210" i="1"/>
  <c r="K210" i="1" s="1" a="1"/>
  <c r="K210" i="1" s="1"/>
  <c r="F211" i="1"/>
  <c r="K211" i="1" s="1" a="1"/>
  <c r="K211" i="1" s="1"/>
  <c r="F212" i="1"/>
  <c r="K212" i="1" s="1" a="1"/>
  <c r="K212" i="1" s="1"/>
  <c r="F213" i="1"/>
  <c r="K213" i="1" s="1" a="1"/>
  <c r="K213" i="1" s="1"/>
  <c r="F214" i="1"/>
  <c r="K214" i="1" s="1" a="1"/>
  <c r="K214" i="1" s="1"/>
  <c r="F215" i="1"/>
  <c r="K215" i="1" s="1" a="1"/>
  <c r="K215" i="1" s="1"/>
  <c r="F216" i="1"/>
  <c r="K216" i="1" s="1" a="1"/>
  <c r="K216" i="1" s="1"/>
  <c r="F217" i="1"/>
  <c r="K217" i="1" s="1" a="1"/>
  <c r="K217" i="1" s="1"/>
  <c r="F218" i="1"/>
  <c r="K218" i="1" s="1" a="1"/>
  <c r="K218" i="1" s="1"/>
  <c r="F219" i="1"/>
  <c r="K219" i="1" s="1" a="1"/>
  <c r="K219" i="1" s="1"/>
  <c r="F220" i="1"/>
  <c r="K220" i="1" s="1" a="1"/>
  <c r="K220" i="1" s="1"/>
  <c r="F221" i="1"/>
  <c r="K221" i="1" s="1" a="1"/>
  <c r="K221" i="1" s="1"/>
  <c r="F222" i="1"/>
  <c r="K222" i="1" s="1" a="1"/>
  <c r="K222" i="1" s="1"/>
  <c r="F223" i="1"/>
  <c r="K223" i="1" s="1" a="1"/>
  <c r="K223" i="1" s="1"/>
  <c r="F224" i="1"/>
  <c r="K224" i="1" s="1" a="1"/>
  <c r="K224" i="1" s="1"/>
  <c r="F225" i="1"/>
  <c r="K225" i="1" s="1" a="1"/>
  <c r="K225" i="1" s="1"/>
  <c r="F226" i="1"/>
  <c r="K226" i="1" s="1" a="1"/>
  <c r="K226" i="1" s="1"/>
  <c r="F227" i="1"/>
  <c r="K227" i="1" s="1" a="1"/>
  <c r="K227" i="1" s="1"/>
  <c r="F228" i="1"/>
  <c r="K228" i="1" s="1" a="1"/>
  <c r="K228" i="1" s="1"/>
  <c r="F229" i="1"/>
  <c r="K229" i="1" s="1" a="1"/>
  <c r="K229" i="1" s="1"/>
  <c r="F230" i="1"/>
  <c r="K230" i="1" s="1" a="1"/>
  <c r="K230" i="1" s="1"/>
  <c r="F231" i="1"/>
  <c r="K231" i="1" s="1" a="1"/>
  <c r="K231" i="1" s="1"/>
  <c r="F232" i="1"/>
  <c r="K232" i="1" s="1" a="1"/>
  <c r="K232" i="1" s="1"/>
  <c r="F233" i="1"/>
  <c r="K233" i="1" s="1" a="1"/>
  <c r="K233" i="1" s="1"/>
  <c r="F234" i="1"/>
  <c r="K234" i="1" s="1" a="1"/>
  <c r="K234" i="1" s="1"/>
  <c r="F235" i="1"/>
  <c r="K235" i="1" s="1" a="1"/>
  <c r="K235" i="1" s="1"/>
  <c r="F236" i="1"/>
  <c r="K236" i="1" s="1" a="1"/>
  <c r="K236" i="1" s="1"/>
  <c r="F237" i="1"/>
  <c r="K237" i="1" s="1" a="1"/>
  <c r="K237" i="1" s="1"/>
  <c r="F238" i="1"/>
  <c r="K238" i="1" s="1" a="1"/>
  <c r="K238" i="1" s="1"/>
  <c r="F239" i="1"/>
  <c r="K239" i="1" s="1" a="1"/>
  <c r="K239" i="1" s="1"/>
  <c r="F240" i="1"/>
  <c r="K240" i="1" s="1" a="1"/>
  <c r="K240" i="1" s="1"/>
  <c r="F241" i="1"/>
  <c r="K241" i="1" s="1" a="1"/>
  <c r="K241" i="1" s="1"/>
  <c r="F242" i="1"/>
  <c r="K242" i="1" s="1" a="1"/>
  <c r="K242" i="1" s="1"/>
  <c r="F243" i="1"/>
  <c r="K243" i="1" s="1" a="1"/>
  <c r="K243" i="1" s="1"/>
  <c r="F244" i="1"/>
  <c r="K244" i="1" s="1" a="1"/>
  <c r="K244" i="1" s="1"/>
  <c r="F245" i="1"/>
  <c r="K245" i="1" s="1" a="1"/>
  <c r="K245" i="1" s="1"/>
  <c r="F246" i="1"/>
  <c r="K246" i="1" s="1" a="1"/>
  <c r="K246" i="1" s="1"/>
  <c r="F247" i="1"/>
  <c r="K247" i="1" s="1" a="1"/>
  <c r="K247" i="1" s="1"/>
  <c r="F248" i="1"/>
  <c r="K248" i="1" s="1" a="1"/>
  <c r="K248" i="1" s="1"/>
  <c r="F249" i="1"/>
  <c r="K249" i="1" s="1" a="1"/>
  <c r="K249" i="1" s="1"/>
  <c r="F250" i="1"/>
  <c r="K250" i="1" s="1" a="1"/>
  <c r="K250" i="1" s="1"/>
  <c r="F251" i="1"/>
  <c r="K251" i="1" s="1" a="1"/>
  <c r="K251" i="1" s="1"/>
  <c r="F252" i="1"/>
  <c r="K252" i="1" s="1" a="1"/>
  <c r="K252" i="1" s="1"/>
  <c r="F253" i="1"/>
  <c r="K253" i="1" s="1" a="1"/>
  <c r="K253" i="1" s="1"/>
  <c r="F254" i="1"/>
  <c r="K254" i="1" s="1" a="1"/>
  <c r="K254" i="1" s="1"/>
  <c r="F255" i="1"/>
  <c r="K255" i="1" s="1" a="1"/>
  <c r="K255" i="1" s="1"/>
  <c r="F256" i="1"/>
  <c r="K256" i="1" s="1" a="1"/>
  <c r="K256" i="1" s="1"/>
  <c r="F257" i="1"/>
  <c r="K257" i="1" s="1" a="1"/>
  <c r="K257" i="1" s="1"/>
  <c r="F258" i="1"/>
  <c r="K258" i="1" s="1" a="1"/>
  <c r="K258" i="1" s="1"/>
  <c r="F259" i="1"/>
  <c r="K259" i="1" s="1" a="1"/>
  <c r="K259" i="1" s="1"/>
  <c r="F260" i="1"/>
  <c r="K260" i="1" s="1" a="1"/>
  <c r="K260" i="1" s="1"/>
  <c r="F261" i="1"/>
  <c r="K261" i="1" s="1" a="1"/>
  <c r="K261" i="1" s="1"/>
  <c r="F262" i="1"/>
  <c r="K262" i="1" s="1" a="1"/>
  <c r="K262" i="1" s="1"/>
  <c r="F263" i="1"/>
  <c r="K263" i="1" s="1" a="1"/>
  <c r="K263" i="1" s="1"/>
  <c r="F264" i="1"/>
  <c r="K264" i="1" s="1" a="1"/>
  <c r="K264" i="1" s="1"/>
  <c r="F265" i="1"/>
  <c r="K265" i="1" s="1" a="1"/>
  <c r="K265" i="1" s="1"/>
  <c r="F266" i="1"/>
  <c r="K266" i="1" s="1" a="1"/>
  <c r="K266" i="1" s="1"/>
  <c r="F267" i="1"/>
  <c r="K267" i="1" s="1" a="1"/>
  <c r="K267" i="1" s="1"/>
  <c r="F268" i="1"/>
  <c r="K268" i="1" s="1" a="1"/>
  <c r="K268" i="1" s="1"/>
  <c r="F269" i="1"/>
  <c r="K269" i="1" s="1" a="1"/>
  <c r="K269" i="1" s="1"/>
  <c r="F270" i="1"/>
  <c r="K270" i="1" s="1" a="1"/>
  <c r="K270" i="1" s="1"/>
  <c r="F271" i="1"/>
  <c r="K271" i="1" s="1" a="1"/>
  <c r="K271" i="1" s="1"/>
  <c r="F272" i="1"/>
  <c r="K272" i="1" s="1" a="1"/>
  <c r="K272" i="1" s="1"/>
  <c r="F273" i="1"/>
  <c r="K273" i="1" s="1" a="1"/>
  <c r="K273" i="1" s="1"/>
  <c r="F274" i="1"/>
  <c r="K274" i="1" s="1" a="1"/>
  <c r="K274" i="1" s="1"/>
  <c r="F275" i="1"/>
  <c r="K275" i="1" s="1" a="1"/>
  <c r="K275" i="1" s="1"/>
  <c r="F276" i="1"/>
  <c r="K276" i="1" s="1" a="1"/>
  <c r="K276" i="1" s="1"/>
  <c r="F277" i="1"/>
  <c r="K277" i="1" s="1" a="1"/>
  <c r="K277" i="1" s="1"/>
  <c r="F278" i="1"/>
  <c r="K278" i="1" s="1" a="1"/>
  <c r="K278" i="1" s="1"/>
  <c r="F279" i="1"/>
  <c r="K279" i="1" s="1" a="1"/>
  <c r="K279" i="1" s="1"/>
  <c r="F280" i="1"/>
  <c r="K280" i="1" s="1" a="1"/>
  <c r="K280" i="1" s="1"/>
  <c r="F281" i="1"/>
  <c r="K281" i="1" s="1" a="1"/>
  <c r="K281" i="1" s="1"/>
  <c r="F282" i="1"/>
  <c r="K282" i="1" s="1" a="1"/>
  <c r="K282" i="1" s="1"/>
  <c r="F283" i="1"/>
  <c r="K283" i="1" s="1" a="1"/>
  <c r="K283" i="1" s="1"/>
  <c r="F284" i="1"/>
  <c r="K284" i="1" s="1" a="1"/>
  <c r="K284" i="1" s="1"/>
  <c r="F285" i="1"/>
  <c r="K285" i="1" s="1" a="1"/>
  <c r="K285" i="1" s="1"/>
  <c r="F286" i="1"/>
  <c r="K286" i="1" s="1" a="1"/>
  <c r="K286" i="1" s="1"/>
  <c r="F287" i="1"/>
  <c r="K287" i="1" s="1" a="1"/>
  <c r="K287" i="1" s="1"/>
  <c r="F288" i="1"/>
  <c r="K288" i="1" s="1" a="1"/>
  <c r="K288" i="1" s="1"/>
  <c r="F289" i="1"/>
  <c r="K289" i="1" s="1" a="1"/>
  <c r="K289" i="1" s="1"/>
  <c r="F290" i="1"/>
  <c r="K290" i="1" s="1" a="1"/>
  <c r="K290" i="1" s="1"/>
  <c r="F291" i="1"/>
  <c r="K291" i="1" s="1" a="1"/>
  <c r="K291" i="1" s="1"/>
  <c r="F292" i="1"/>
  <c r="K292" i="1" s="1" a="1"/>
  <c r="K292" i="1" s="1"/>
  <c r="F293" i="1"/>
  <c r="K293" i="1" s="1" a="1"/>
  <c r="K293" i="1" s="1"/>
  <c r="F294" i="1"/>
  <c r="K294" i="1" s="1" a="1"/>
  <c r="K294" i="1" s="1"/>
  <c r="F295" i="1"/>
  <c r="K295" i="1" s="1" a="1"/>
  <c r="K295" i="1" s="1"/>
  <c r="F296" i="1"/>
  <c r="K296" i="1" s="1" a="1"/>
  <c r="K296" i="1" s="1"/>
  <c r="F297" i="1"/>
  <c r="K297" i="1" s="1" a="1"/>
  <c r="K297" i="1" s="1"/>
  <c r="F298" i="1"/>
  <c r="K298" i="1" s="1" a="1"/>
  <c r="K298" i="1" s="1"/>
  <c r="F299" i="1"/>
  <c r="K299" i="1" s="1" a="1"/>
  <c r="K299" i="1" s="1"/>
  <c r="F300" i="1"/>
  <c r="K300" i="1" s="1" a="1"/>
  <c r="K300" i="1" s="1"/>
  <c r="F301" i="1"/>
  <c r="K301" i="1" s="1" a="1"/>
  <c r="K301" i="1" s="1"/>
  <c r="F302" i="1"/>
  <c r="K302" i="1" s="1" a="1"/>
  <c r="K302" i="1" s="1"/>
  <c r="F303" i="1"/>
  <c r="K303" i="1" s="1" a="1"/>
  <c r="K303" i="1" s="1"/>
  <c r="F304" i="1"/>
  <c r="K304" i="1" s="1" a="1"/>
  <c r="K304" i="1" s="1"/>
  <c r="F305" i="1"/>
  <c r="K305" i="1" s="1" a="1"/>
  <c r="K305" i="1" s="1"/>
  <c r="F306" i="1"/>
  <c r="K306" i="1" s="1" a="1"/>
  <c r="K306" i="1" s="1"/>
  <c r="F307" i="1"/>
  <c r="K307" i="1" s="1" a="1"/>
  <c r="K307" i="1" s="1"/>
  <c r="F308" i="1"/>
  <c r="K308" i="1" s="1" a="1"/>
  <c r="K308" i="1" s="1"/>
  <c r="F309" i="1"/>
  <c r="K309" i="1" s="1" a="1"/>
  <c r="K309" i="1" s="1"/>
  <c r="F310" i="1"/>
  <c r="K310" i="1" s="1" a="1"/>
  <c r="K310" i="1" s="1"/>
  <c r="F311" i="1"/>
  <c r="K311" i="1" s="1" a="1"/>
  <c r="K311" i="1" s="1"/>
  <c r="F312" i="1"/>
  <c r="K312" i="1" s="1" a="1"/>
  <c r="K312" i="1" s="1"/>
  <c r="F313" i="1"/>
  <c r="K313" i="1" s="1" a="1"/>
  <c r="K313" i="1" s="1"/>
  <c r="F314" i="1"/>
  <c r="K314" i="1" s="1" a="1"/>
  <c r="K314" i="1" s="1"/>
  <c r="F315" i="1"/>
  <c r="K315" i="1" s="1" a="1"/>
  <c r="K315" i="1" s="1"/>
  <c r="F316" i="1"/>
  <c r="K316" i="1" s="1" a="1"/>
  <c r="K316" i="1" s="1"/>
  <c r="F317" i="1"/>
  <c r="K317" i="1" s="1" a="1"/>
  <c r="K317" i="1" s="1"/>
  <c r="F318" i="1"/>
  <c r="K318" i="1" s="1" a="1"/>
  <c r="K318" i="1" s="1"/>
  <c r="F319" i="1"/>
  <c r="K319" i="1" s="1" a="1"/>
  <c r="K319" i="1" s="1"/>
  <c r="F320" i="1"/>
  <c r="K320" i="1" s="1" a="1"/>
  <c r="K320" i="1" s="1"/>
  <c r="F321" i="1"/>
  <c r="K321" i="1" s="1" a="1"/>
  <c r="K321" i="1" s="1"/>
  <c r="F322" i="1"/>
  <c r="K322" i="1" s="1" a="1"/>
  <c r="K322" i="1" s="1"/>
  <c r="F323" i="1"/>
  <c r="K323" i="1" s="1" a="1"/>
  <c r="K323" i="1" s="1"/>
  <c r="F324" i="1"/>
  <c r="K324" i="1" s="1" a="1"/>
  <c r="K324" i="1" s="1"/>
  <c r="F325" i="1"/>
  <c r="K325" i="1" s="1" a="1"/>
  <c r="K325" i="1" s="1"/>
  <c r="F326" i="1"/>
  <c r="K326" i="1" s="1" a="1"/>
  <c r="K326" i="1" s="1"/>
  <c r="F327" i="1"/>
  <c r="K327" i="1" s="1" a="1"/>
  <c r="K327" i="1" s="1"/>
  <c r="F328" i="1"/>
  <c r="K328" i="1" s="1" a="1"/>
  <c r="K328" i="1" s="1"/>
  <c r="F329" i="1"/>
  <c r="K329" i="1" s="1" a="1"/>
  <c r="K329" i="1" s="1"/>
  <c r="F330" i="1"/>
  <c r="K330" i="1" s="1" a="1"/>
  <c r="K330" i="1" s="1"/>
  <c r="F331" i="1"/>
  <c r="K331" i="1" s="1" a="1"/>
  <c r="K331" i="1" s="1"/>
  <c r="F332" i="1"/>
  <c r="K332" i="1" s="1" a="1"/>
  <c r="K332" i="1" s="1"/>
  <c r="F333" i="1"/>
  <c r="K333" i="1" s="1" a="1"/>
  <c r="K333" i="1" s="1"/>
  <c r="F334" i="1"/>
  <c r="K334" i="1" s="1" a="1"/>
  <c r="K334" i="1" s="1"/>
  <c r="F335" i="1"/>
  <c r="K335" i="1" s="1" a="1"/>
  <c r="K335" i="1" s="1"/>
  <c r="F336" i="1"/>
  <c r="K336" i="1" s="1" a="1"/>
  <c r="K336" i="1" s="1"/>
  <c r="F337" i="1"/>
  <c r="K337" i="1" s="1" a="1"/>
  <c r="K337" i="1" s="1"/>
  <c r="F338" i="1"/>
  <c r="K338" i="1" s="1" a="1"/>
  <c r="K338" i="1" s="1"/>
  <c r="F339" i="1"/>
  <c r="K339" i="1" s="1" a="1"/>
  <c r="K339" i="1" s="1"/>
  <c r="F340" i="1"/>
  <c r="K340" i="1" s="1" a="1"/>
  <c r="K340" i="1" s="1"/>
  <c r="F341" i="1"/>
  <c r="K341" i="1" s="1" a="1"/>
  <c r="K341" i="1" s="1"/>
  <c r="F342" i="1"/>
  <c r="K342" i="1" s="1" a="1"/>
  <c r="K342" i="1" s="1"/>
  <c r="F343" i="1"/>
  <c r="K343" i="1" s="1" a="1"/>
  <c r="K343" i="1" s="1"/>
  <c r="F344" i="1"/>
  <c r="K344" i="1" s="1" a="1"/>
  <c r="K344" i="1" s="1"/>
  <c r="F345" i="1"/>
  <c r="K345" i="1" s="1" a="1"/>
  <c r="K345" i="1" s="1"/>
  <c r="F346" i="1"/>
  <c r="K346" i="1" s="1" a="1"/>
  <c r="K346" i="1" s="1"/>
  <c r="F347" i="1"/>
  <c r="K347" i="1" s="1" a="1"/>
  <c r="K347" i="1" s="1"/>
  <c r="F348" i="1"/>
  <c r="K348" i="1" s="1" a="1"/>
  <c r="K348" i="1" s="1"/>
  <c r="F349" i="1"/>
  <c r="K349" i="1" s="1" a="1"/>
  <c r="K349" i="1" s="1"/>
  <c r="F350" i="1"/>
  <c r="K350" i="1" s="1" a="1"/>
  <c r="K350" i="1" s="1"/>
  <c r="F351" i="1"/>
  <c r="K351" i="1" s="1" a="1"/>
  <c r="K351" i="1" s="1"/>
  <c r="F352" i="1"/>
  <c r="K352" i="1" s="1" a="1"/>
  <c r="K352" i="1" s="1"/>
  <c r="F353" i="1"/>
  <c r="K353" i="1" s="1" a="1"/>
  <c r="K353" i="1" s="1"/>
  <c r="F354" i="1"/>
  <c r="K354" i="1" s="1" a="1"/>
  <c r="K354" i="1" s="1"/>
  <c r="F355" i="1"/>
  <c r="K355" i="1" s="1" a="1"/>
  <c r="K355" i="1" s="1"/>
  <c r="F356" i="1"/>
  <c r="K356" i="1" s="1" a="1"/>
  <c r="K356" i="1" s="1"/>
  <c r="F357" i="1"/>
  <c r="K357" i="1" s="1" a="1"/>
  <c r="K357" i="1" s="1"/>
  <c r="F358" i="1"/>
  <c r="K358" i="1" s="1" a="1"/>
  <c r="K358" i="1" s="1"/>
  <c r="F359" i="1"/>
  <c r="K359" i="1" s="1" a="1"/>
  <c r="K359" i="1" s="1"/>
  <c r="F360" i="1"/>
  <c r="K360" i="1" s="1" a="1"/>
  <c r="K360" i="1" s="1"/>
  <c r="F361" i="1"/>
  <c r="K361" i="1" s="1" a="1"/>
  <c r="K361" i="1" s="1"/>
  <c r="F362" i="1"/>
  <c r="K362" i="1" s="1" a="1"/>
  <c r="K362" i="1" s="1"/>
  <c r="F363" i="1"/>
  <c r="K363" i="1" s="1" a="1"/>
  <c r="K363" i="1" s="1"/>
  <c r="F364" i="1"/>
  <c r="K364" i="1" s="1" a="1"/>
  <c r="K364" i="1" s="1"/>
  <c r="F365" i="1"/>
  <c r="K365" i="1" s="1" a="1"/>
  <c r="K365" i="1" s="1"/>
  <c r="F366" i="1"/>
  <c r="K366" i="1" s="1" a="1"/>
  <c r="K366" i="1" s="1"/>
  <c r="F367" i="1"/>
  <c r="K367" i="1" s="1" a="1"/>
  <c r="K367" i="1" s="1"/>
  <c r="F368" i="1"/>
  <c r="K368" i="1" s="1" a="1"/>
  <c r="K368" i="1" s="1"/>
  <c r="F369" i="1"/>
  <c r="K369" i="1" s="1" a="1"/>
  <c r="K369" i="1" s="1"/>
  <c r="F370" i="1"/>
  <c r="K370" i="1" s="1" a="1"/>
  <c r="K370" i="1" s="1"/>
  <c r="F371" i="1"/>
  <c r="K371" i="1" s="1" a="1"/>
  <c r="K371" i="1" s="1"/>
  <c r="F372" i="1"/>
  <c r="K372" i="1" s="1" a="1"/>
  <c r="K372" i="1" s="1"/>
  <c r="F373" i="1"/>
  <c r="K373" i="1" s="1" a="1"/>
  <c r="K373" i="1" s="1"/>
  <c r="F374" i="1"/>
  <c r="K374" i="1" s="1" a="1"/>
  <c r="K374" i="1" s="1"/>
  <c r="F375" i="1"/>
  <c r="K375" i="1" s="1" a="1"/>
  <c r="K375" i="1" s="1"/>
  <c r="F376" i="1"/>
  <c r="K376" i="1" s="1" a="1"/>
  <c r="K376" i="1" s="1"/>
  <c r="F377" i="1"/>
  <c r="K377" i="1" s="1" a="1"/>
  <c r="K377" i="1" s="1"/>
  <c r="F378" i="1"/>
  <c r="K378" i="1" s="1" a="1"/>
  <c r="K378" i="1" s="1"/>
  <c r="F379" i="1"/>
  <c r="K379" i="1" s="1" a="1"/>
  <c r="K379" i="1" s="1"/>
  <c r="F380" i="1"/>
  <c r="K380" i="1" s="1" a="1"/>
  <c r="K380" i="1" s="1"/>
  <c r="F381" i="1"/>
  <c r="K381" i="1" s="1" a="1"/>
  <c r="K381" i="1" s="1"/>
  <c r="F382" i="1"/>
  <c r="K382" i="1" s="1" a="1"/>
  <c r="K382" i="1" s="1"/>
  <c r="F383" i="1"/>
  <c r="K383" i="1" s="1" a="1"/>
  <c r="K383" i="1" s="1"/>
  <c r="F384" i="1"/>
  <c r="K384" i="1" s="1" a="1"/>
  <c r="K384" i="1" s="1"/>
  <c r="F385" i="1"/>
  <c r="K385" i="1" s="1" a="1"/>
  <c r="K385" i="1" s="1"/>
  <c r="F386" i="1"/>
  <c r="K386" i="1" s="1" a="1"/>
  <c r="K386" i="1" s="1"/>
  <c r="F387" i="1"/>
  <c r="K387" i="1" s="1" a="1"/>
  <c r="K387" i="1" s="1"/>
  <c r="F388" i="1"/>
  <c r="K388" i="1" s="1" a="1"/>
  <c r="K388" i="1" s="1"/>
  <c r="F389" i="1"/>
  <c r="K389" i="1" s="1" a="1"/>
  <c r="K389" i="1" s="1"/>
  <c r="F390" i="1"/>
  <c r="K390" i="1" s="1" a="1"/>
  <c r="K390" i="1" s="1"/>
  <c r="F391" i="1"/>
  <c r="K391" i="1" s="1" a="1"/>
  <c r="K391" i="1" s="1"/>
  <c r="F392" i="1"/>
  <c r="K392" i="1" s="1" a="1"/>
  <c r="K392" i="1" s="1"/>
  <c r="F393" i="1"/>
  <c r="K393" i="1" s="1" a="1"/>
  <c r="K393" i="1" s="1"/>
  <c r="F394" i="1"/>
  <c r="K394" i="1" s="1" a="1"/>
  <c r="K394" i="1" s="1"/>
  <c r="F395" i="1"/>
  <c r="K395" i="1" s="1" a="1"/>
  <c r="K395" i="1" s="1"/>
  <c r="F396" i="1"/>
  <c r="K396" i="1" s="1" a="1"/>
  <c r="K396" i="1" s="1"/>
  <c r="F397" i="1"/>
  <c r="K397" i="1" s="1" a="1"/>
  <c r="K397" i="1" s="1"/>
  <c r="F398" i="1"/>
  <c r="K398" i="1" s="1" a="1"/>
  <c r="K398" i="1" s="1"/>
  <c r="F399" i="1"/>
  <c r="K399" i="1" s="1" a="1"/>
  <c r="K399" i="1" s="1"/>
  <c r="F400" i="1"/>
  <c r="K400" i="1" s="1" a="1"/>
  <c r="K400" i="1" s="1"/>
  <c r="F401" i="1"/>
  <c r="K401" i="1" s="1" a="1"/>
  <c r="K401" i="1" s="1"/>
  <c r="F402" i="1"/>
  <c r="K402" i="1" s="1" a="1"/>
  <c r="K402" i="1" s="1"/>
  <c r="F403" i="1"/>
  <c r="K403" i="1" s="1" a="1"/>
  <c r="K403" i="1" s="1"/>
  <c r="F404" i="1"/>
  <c r="K404" i="1" s="1" a="1"/>
  <c r="K404" i="1" s="1"/>
  <c r="F405" i="1"/>
  <c r="K405" i="1" s="1" a="1"/>
  <c r="K405" i="1" s="1"/>
  <c r="F406" i="1"/>
  <c r="K406" i="1" s="1" a="1"/>
  <c r="K406" i="1" s="1"/>
  <c r="F407" i="1"/>
  <c r="K407" i="1" s="1" a="1"/>
  <c r="K407" i="1" s="1"/>
  <c r="F408" i="1"/>
  <c r="K408" i="1" s="1" a="1"/>
  <c r="K408" i="1" s="1"/>
  <c r="F409" i="1"/>
  <c r="K409" i="1" s="1" a="1"/>
  <c r="K409" i="1" s="1"/>
  <c r="F410" i="1"/>
  <c r="K410" i="1" s="1" a="1"/>
  <c r="K410" i="1" s="1"/>
  <c r="F411" i="1"/>
  <c r="K411" i="1" s="1" a="1"/>
  <c r="K411" i="1" s="1"/>
  <c r="F412" i="1"/>
  <c r="K412" i="1" s="1" a="1"/>
  <c r="K412" i="1" s="1"/>
  <c r="F413" i="1"/>
  <c r="K413" i="1" s="1" a="1"/>
  <c r="K413" i="1" s="1"/>
  <c r="F414" i="1"/>
  <c r="K414" i="1" s="1" a="1"/>
  <c r="K414" i="1" s="1"/>
  <c r="F415" i="1"/>
  <c r="K415" i="1" s="1" a="1"/>
  <c r="K415" i="1" s="1"/>
  <c r="F416" i="1"/>
  <c r="K416" i="1" s="1" a="1"/>
  <c r="K416" i="1" s="1"/>
  <c r="F417" i="1"/>
  <c r="K417" i="1" s="1" a="1"/>
  <c r="K417" i="1" s="1"/>
  <c r="F418" i="1"/>
  <c r="K418" i="1" s="1" a="1"/>
  <c r="K418" i="1" s="1"/>
  <c r="F419" i="1"/>
  <c r="K419" i="1" s="1" a="1"/>
  <c r="K419" i="1" s="1"/>
  <c r="F420" i="1"/>
  <c r="K420" i="1" s="1" a="1"/>
  <c r="K420" i="1" s="1"/>
  <c r="F421" i="1"/>
  <c r="K421" i="1" s="1" a="1"/>
  <c r="K421" i="1" s="1"/>
  <c r="F422" i="1"/>
  <c r="K422" i="1" s="1" a="1"/>
  <c r="K422" i="1" s="1"/>
  <c r="F423" i="1"/>
  <c r="K423" i="1" s="1" a="1"/>
  <c r="K423" i="1" s="1"/>
  <c r="F424" i="1"/>
  <c r="K424" i="1" s="1" a="1"/>
  <c r="K424" i="1" s="1"/>
  <c r="F425" i="1"/>
  <c r="K425" i="1" s="1" a="1"/>
  <c r="K425" i="1" s="1"/>
  <c r="F426" i="1"/>
  <c r="K426" i="1" s="1" a="1"/>
  <c r="K426" i="1" s="1"/>
  <c r="F427" i="1"/>
  <c r="K427" i="1" s="1" a="1"/>
  <c r="K427" i="1" s="1"/>
  <c r="F428" i="1"/>
  <c r="K428" i="1" s="1" a="1"/>
  <c r="K428" i="1" s="1"/>
  <c r="F429" i="1"/>
  <c r="K429" i="1" s="1" a="1"/>
  <c r="K429" i="1" s="1"/>
  <c r="F430" i="1"/>
  <c r="K430" i="1" s="1" a="1"/>
  <c r="K430" i="1" s="1"/>
  <c r="F431" i="1"/>
  <c r="K431" i="1" s="1" a="1"/>
  <c r="K431" i="1" s="1"/>
  <c r="F432" i="1"/>
  <c r="K432" i="1" s="1" a="1"/>
  <c r="K432" i="1" s="1"/>
  <c r="F433" i="1"/>
  <c r="K433" i="1" s="1" a="1"/>
  <c r="K433" i="1" s="1"/>
  <c r="F434" i="1"/>
  <c r="K434" i="1" s="1" a="1"/>
  <c r="K434" i="1" s="1"/>
  <c r="F435" i="1"/>
  <c r="K435" i="1" s="1" a="1"/>
  <c r="K435" i="1" s="1"/>
  <c r="F436" i="1"/>
  <c r="K436" i="1" s="1" a="1"/>
  <c r="K436" i="1" s="1"/>
  <c r="F437" i="1"/>
  <c r="K437" i="1" s="1" a="1"/>
  <c r="K437" i="1" s="1"/>
  <c r="F438" i="1"/>
  <c r="K438" i="1" s="1" a="1"/>
  <c r="K438" i="1" s="1"/>
  <c r="F439" i="1"/>
  <c r="K439" i="1" s="1" a="1"/>
  <c r="K439" i="1" s="1"/>
  <c r="F440" i="1"/>
  <c r="K440" i="1" s="1" a="1"/>
  <c r="K440" i="1" s="1"/>
  <c r="F441" i="1"/>
  <c r="K441" i="1" s="1" a="1"/>
  <c r="K441" i="1" s="1"/>
  <c r="F442" i="1"/>
  <c r="K442" i="1" s="1" a="1"/>
  <c r="K442" i="1" s="1"/>
  <c r="F443" i="1"/>
  <c r="K443" i="1" s="1" a="1"/>
  <c r="K443" i="1" s="1"/>
  <c r="F444" i="1"/>
  <c r="K444" i="1" s="1" a="1"/>
  <c r="K444" i="1" s="1"/>
  <c r="F445" i="1"/>
  <c r="K445" i="1" s="1" a="1"/>
  <c r="K445" i="1" s="1"/>
  <c r="F446" i="1"/>
  <c r="K446" i="1" s="1" a="1"/>
  <c r="K446" i="1" s="1"/>
  <c r="F447" i="1"/>
  <c r="K447" i="1" s="1" a="1"/>
  <c r="K447" i="1" s="1"/>
  <c r="F448" i="1"/>
  <c r="K448" i="1" s="1" a="1"/>
  <c r="K448" i="1" s="1"/>
  <c r="F449" i="1"/>
  <c r="K449" i="1" s="1" a="1"/>
  <c r="K449" i="1" s="1"/>
  <c r="F450" i="1"/>
  <c r="K450" i="1" s="1" a="1"/>
  <c r="K450" i="1" s="1"/>
  <c r="F451" i="1"/>
  <c r="K451" i="1" s="1" a="1"/>
  <c r="K451" i="1" s="1"/>
  <c r="F452" i="1"/>
  <c r="K452" i="1" s="1" a="1"/>
  <c r="K452" i="1" s="1"/>
  <c r="F453" i="1"/>
  <c r="K453" i="1" s="1" a="1"/>
  <c r="K453" i="1" s="1"/>
  <c r="F454" i="1"/>
  <c r="K454" i="1" s="1" a="1"/>
  <c r="K454" i="1" s="1"/>
  <c r="F455" i="1"/>
  <c r="K455" i="1" s="1" a="1"/>
  <c r="K455" i="1" s="1"/>
  <c r="F456" i="1"/>
  <c r="K456" i="1" s="1" a="1"/>
  <c r="K456" i="1" s="1"/>
  <c r="F457" i="1"/>
  <c r="K457" i="1" s="1" a="1"/>
  <c r="K457" i="1" s="1"/>
  <c r="F458" i="1"/>
  <c r="K458" i="1" s="1" a="1"/>
  <c r="K458" i="1" s="1"/>
  <c r="F459" i="1"/>
  <c r="K459" i="1" s="1" a="1"/>
  <c r="K459" i="1" s="1"/>
  <c r="F460" i="1"/>
  <c r="K460" i="1" s="1" a="1"/>
  <c r="K460" i="1" s="1"/>
  <c r="F461" i="1"/>
  <c r="K461" i="1" s="1" a="1"/>
  <c r="K461" i="1" s="1"/>
  <c r="F462" i="1"/>
  <c r="K462" i="1" s="1" a="1"/>
  <c r="K462" i="1" s="1"/>
  <c r="F463" i="1"/>
  <c r="K463" i="1" s="1" a="1"/>
  <c r="K463" i="1" s="1"/>
  <c r="F464" i="1"/>
  <c r="K464" i="1" s="1" a="1"/>
  <c r="K464" i="1" s="1"/>
  <c r="F465" i="1"/>
  <c r="K465" i="1" s="1" a="1"/>
  <c r="K465" i="1" s="1"/>
  <c r="F466" i="1"/>
  <c r="K466" i="1" s="1" a="1"/>
  <c r="K466" i="1" s="1"/>
  <c r="F467" i="1"/>
  <c r="K467" i="1" s="1" a="1"/>
  <c r="K467" i="1" s="1"/>
  <c r="F468" i="1"/>
  <c r="K468" i="1" s="1" a="1"/>
  <c r="K468" i="1" s="1"/>
  <c r="F469" i="1"/>
  <c r="K469" i="1" s="1" a="1"/>
  <c r="K469" i="1" s="1"/>
  <c r="F470" i="1"/>
  <c r="K470" i="1" s="1" a="1"/>
  <c r="K470" i="1" s="1"/>
  <c r="F471" i="1"/>
  <c r="K471" i="1" s="1" a="1"/>
  <c r="K471" i="1" s="1"/>
  <c r="F472" i="1"/>
  <c r="K472" i="1" s="1" a="1"/>
  <c r="K472" i="1" s="1"/>
  <c r="F473" i="1"/>
  <c r="K473" i="1" s="1" a="1"/>
  <c r="K473" i="1" s="1"/>
  <c r="F474" i="1"/>
  <c r="K474" i="1" s="1" a="1"/>
  <c r="K474" i="1" s="1"/>
  <c r="F475" i="1"/>
  <c r="K475" i="1" s="1" a="1"/>
  <c r="K475" i="1" s="1"/>
  <c r="F476" i="1"/>
  <c r="K476" i="1" s="1" a="1"/>
  <c r="K476" i="1" s="1"/>
  <c r="F477" i="1"/>
  <c r="K477" i="1" s="1" a="1"/>
  <c r="K477" i="1" s="1"/>
  <c r="F478" i="1"/>
  <c r="K478" i="1" s="1" a="1"/>
  <c r="K478" i="1" s="1"/>
  <c r="F479" i="1"/>
  <c r="K479" i="1" s="1" a="1"/>
  <c r="K479" i="1" s="1"/>
  <c r="F480" i="1"/>
  <c r="K480" i="1" s="1" a="1"/>
  <c r="K480" i="1" s="1"/>
  <c r="F481" i="1"/>
  <c r="K481" i="1" s="1" a="1"/>
  <c r="K481" i="1" s="1"/>
  <c r="F482" i="1"/>
  <c r="K482" i="1" s="1" a="1"/>
  <c r="K482" i="1" s="1"/>
  <c r="F483" i="1"/>
  <c r="K483" i="1" s="1" a="1"/>
  <c r="K483" i="1" s="1"/>
  <c r="F484" i="1"/>
  <c r="K484" i="1" s="1" a="1"/>
  <c r="K484" i="1" s="1"/>
  <c r="F485" i="1"/>
  <c r="K485" i="1" s="1" a="1"/>
  <c r="K485" i="1" s="1"/>
  <c r="F486" i="1"/>
  <c r="K486" i="1" s="1" a="1"/>
  <c r="K486" i="1" s="1"/>
  <c r="F487" i="1"/>
  <c r="K487" i="1" s="1" a="1"/>
  <c r="K487" i="1" s="1"/>
  <c r="F488" i="1"/>
  <c r="K488" i="1" s="1" a="1"/>
  <c r="K488" i="1" s="1"/>
  <c r="F489" i="1"/>
  <c r="K489" i="1" s="1" a="1"/>
  <c r="K489" i="1" s="1"/>
  <c r="F490" i="1"/>
  <c r="K490" i="1" s="1" a="1"/>
  <c r="K490" i="1" s="1"/>
  <c r="F491" i="1"/>
  <c r="K491" i="1" s="1" a="1"/>
  <c r="K491" i="1" s="1"/>
  <c r="F492" i="1"/>
  <c r="K492" i="1" s="1" a="1"/>
  <c r="K492" i="1" s="1"/>
  <c r="F493" i="1"/>
  <c r="K493" i="1" s="1" a="1"/>
  <c r="K493" i="1" s="1"/>
  <c r="F494" i="1"/>
  <c r="K494" i="1" s="1" a="1"/>
  <c r="K494" i="1" s="1"/>
  <c r="F495" i="1"/>
  <c r="K495" i="1" s="1" a="1"/>
  <c r="K495" i="1" s="1"/>
  <c r="F496" i="1"/>
  <c r="K496" i="1" s="1" a="1"/>
  <c r="K496" i="1" s="1"/>
  <c r="F497" i="1"/>
  <c r="K497" i="1" s="1" a="1"/>
  <c r="K497" i="1" s="1"/>
  <c r="F498" i="1"/>
  <c r="K498" i="1" s="1" a="1"/>
  <c r="K498" i="1" s="1"/>
  <c r="F499" i="1"/>
  <c r="K499" i="1" s="1" a="1"/>
  <c r="K499" i="1" s="1"/>
  <c r="F500" i="1"/>
  <c r="K500" i="1" s="1" a="1"/>
  <c r="K500" i="1" s="1"/>
  <c r="F501" i="1"/>
  <c r="K501" i="1" s="1" a="1"/>
  <c r="K501" i="1" s="1"/>
  <c r="F502" i="1"/>
  <c r="K502" i="1" s="1" a="1"/>
  <c r="K502" i="1" s="1"/>
  <c r="F503" i="1"/>
  <c r="K503" i="1" s="1" a="1"/>
  <c r="K503" i="1" s="1"/>
  <c r="F504" i="1"/>
  <c r="K504" i="1" s="1" a="1"/>
  <c r="K504" i="1" s="1"/>
  <c r="F505" i="1"/>
  <c r="K505" i="1" s="1" a="1"/>
  <c r="K505" i="1" s="1"/>
  <c r="F506" i="1"/>
  <c r="K506" i="1" s="1" a="1"/>
  <c r="K506" i="1" s="1"/>
  <c r="F507" i="1"/>
  <c r="K507" i="1" s="1" a="1"/>
  <c r="K507" i="1" s="1"/>
  <c r="F508" i="1"/>
  <c r="K508" i="1" s="1" a="1"/>
  <c r="K508" i="1" s="1"/>
  <c r="F509" i="1"/>
  <c r="K509" i="1" s="1" a="1"/>
  <c r="K509" i="1" s="1"/>
  <c r="F510" i="1"/>
  <c r="K510" i="1" s="1" a="1"/>
  <c r="K510" i="1" s="1"/>
  <c r="F511" i="1"/>
  <c r="K511" i="1" s="1" a="1"/>
  <c r="K511" i="1" s="1"/>
  <c r="F512" i="1"/>
  <c r="K512" i="1" s="1" a="1"/>
  <c r="K512" i="1" s="1"/>
  <c r="F513" i="1"/>
  <c r="K513" i="1" s="1" a="1"/>
  <c r="K513" i="1" s="1"/>
  <c r="F514" i="1"/>
  <c r="K514" i="1" s="1" a="1"/>
  <c r="K514" i="1" s="1"/>
  <c r="F515" i="1"/>
  <c r="K515" i="1" s="1" a="1"/>
  <c r="K515" i="1" s="1"/>
  <c r="F516" i="1"/>
  <c r="K516" i="1" s="1" a="1"/>
  <c r="K516" i="1" s="1"/>
  <c r="F517" i="1"/>
  <c r="K517" i="1" s="1" a="1"/>
  <c r="K517" i="1" s="1"/>
  <c r="F518" i="1"/>
  <c r="K518" i="1" s="1" a="1"/>
  <c r="K518" i="1" s="1"/>
  <c r="F519" i="1"/>
  <c r="K519" i="1" s="1" a="1"/>
  <c r="K519" i="1" s="1"/>
  <c r="F520" i="1"/>
  <c r="K520" i="1" s="1" a="1"/>
  <c r="K520" i="1" s="1"/>
  <c r="F521" i="1"/>
  <c r="K521" i="1" s="1" a="1"/>
  <c r="K521" i="1" s="1"/>
  <c r="F522" i="1"/>
  <c r="K522" i="1" s="1" a="1"/>
  <c r="K522" i="1" s="1"/>
  <c r="F523" i="1"/>
  <c r="K523" i="1" s="1" a="1"/>
  <c r="K523" i="1" s="1"/>
  <c r="F524" i="1"/>
  <c r="K524" i="1" s="1" a="1"/>
  <c r="K524" i="1" s="1"/>
  <c r="F525" i="1"/>
  <c r="K525" i="1" s="1" a="1"/>
  <c r="K525" i="1" s="1"/>
  <c r="F526" i="1"/>
  <c r="K526" i="1" s="1" a="1"/>
  <c r="K526" i="1" s="1"/>
  <c r="F527" i="1"/>
  <c r="K527" i="1" s="1" a="1"/>
  <c r="K527" i="1" s="1"/>
  <c r="F528" i="1"/>
  <c r="K528" i="1" s="1" a="1"/>
  <c r="K528" i="1" s="1"/>
  <c r="F529" i="1"/>
  <c r="K529" i="1" s="1" a="1"/>
  <c r="K529" i="1" s="1"/>
  <c r="F530" i="1"/>
  <c r="K530" i="1" s="1" a="1"/>
  <c r="K530" i="1" s="1"/>
  <c r="F531" i="1"/>
  <c r="K531" i="1" s="1" a="1"/>
  <c r="K531" i="1" s="1"/>
  <c r="F532" i="1"/>
  <c r="K532" i="1" s="1" a="1"/>
  <c r="K532" i="1" s="1"/>
  <c r="F533" i="1"/>
  <c r="K533" i="1" s="1" a="1"/>
  <c r="K533" i="1" s="1"/>
  <c r="F534" i="1"/>
  <c r="K534" i="1" s="1" a="1"/>
  <c r="K534" i="1" s="1"/>
  <c r="F535" i="1"/>
  <c r="K535" i="1" s="1" a="1"/>
  <c r="K535" i="1" s="1"/>
  <c r="F536" i="1"/>
  <c r="K536" i="1" s="1" a="1"/>
  <c r="K536" i="1" s="1"/>
  <c r="F537" i="1"/>
  <c r="K537" i="1" s="1" a="1"/>
  <c r="K537" i="1" s="1"/>
  <c r="F538" i="1"/>
  <c r="K538" i="1" s="1" a="1"/>
  <c r="K538" i="1" s="1"/>
  <c r="F539" i="1"/>
  <c r="K539" i="1" s="1" a="1"/>
  <c r="K539" i="1" s="1"/>
  <c r="F540" i="1"/>
  <c r="K540" i="1" s="1" a="1"/>
  <c r="K540" i="1" s="1"/>
  <c r="F541" i="1"/>
  <c r="K541" i="1" s="1" a="1"/>
  <c r="K541" i="1" s="1"/>
  <c r="F542" i="1"/>
  <c r="K542" i="1" s="1" a="1"/>
  <c r="K542" i="1" s="1"/>
  <c r="F543" i="1"/>
  <c r="K543" i="1" s="1" a="1"/>
  <c r="K543" i="1" s="1"/>
  <c r="F544" i="1"/>
  <c r="K544" i="1" s="1" a="1"/>
  <c r="K544" i="1" s="1"/>
  <c r="F545" i="1"/>
  <c r="K545" i="1" s="1" a="1"/>
  <c r="K545" i="1" s="1"/>
  <c r="F546" i="1"/>
  <c r="K546" i="1" s="1" a="1"/>
  <c r="K546" i="1" s="1"/>
  <c r="F547" i="1"/>
  <c r="K547" i="1" s="1" a="1"/>
  <c r="K547" i="1" s="1"/>
  <c r="F548" i="1"/>
  <c r="K548" i="1" s="1" a="1"/>
  <c r="K548" i="1" s="1"/>
  <c r="F549" i="1"/>
  <c r="K549" i="1" s="1" a="1"/>
  <c r="K549" i="1" s="1"/>
  <c r="F550" i="1"/>
  <c r="K550" i="1" s="1" a="1"/>
  <c r="K550" i="1" s="1"/>
  <c r="F551" i="1"/>
  <c r="K551" i="1" s="1" a="1"/>
  <c r="K551" i="1" s="1"/>
  <c r="F552" i="1"/>
  <c r="K552" i="1" s="1" a="1"/>
  <c r="K552" i="1" s="1"/>
  <c r="F553" i="1"/>
  <c r="K553" i="1" s="1" a="1"/>
  <c r="K553" i="1" s="1"/>
  <c r="F554" i="1"/>
  <c r="K554" i="1" s="1" a="1"/>
  <c r="K554" i="1" s="1"/>
  <c r="F555" i="1"/>
  <c r="K555" i="1" s="1" a="1"/>
  <c r="K555" i="1" s="1"/>
  <c r="F556" i="1"/>
  <c r="K556" i="1" s="1" a="1"/>
  <c r="K556" i="1" s="1"/>
  <c r="F557" i="1"/>
  <c r="K557" i="1" s="1" a="1"/>
  <c r="K557" i="1" s="1"/>
  <c r="F558" i="1"/>
  <c r="K558" i="1" s="1" a="1"/>
  <c r="K558" i="1" s="1"/>
  <c r="F559" i="1"/>
  <c r="K559" i="1" s="1" a="1"/>
  <c r="K559" i="1" s="1"/>
  <c r="F560" i="1"/>
  <c r="K560" i="1" s="1" a="1"/>
  <c r="K560" i="1" s="1"/>
  <c r="F561" i="1"/>
  <c r="K561" i="1" s="1" a="1"/>
  <c r="K561" i="1" s="1"/>
  <c r="F562" i="1"/>
  <c r="K562" i="1" s="1" a="1"/>
  <c r="K562" i="1" s="1"/>
  <c r="F563" i="1"/>
  <c r="K563" i="1" s="1" a="1"/>
  <c r="K563" i="1" s="1"/>
  <c r="F564" i="1"/>
  <c r="K564" i="1" s="1" a="1"/>
  <c r="K564" i="1" s="1"/>
  <c r="F565" i="1"/>
  <c r="K565" i="1" s="1" a="1"/>
  <c r="K565" i="1" s="1"/>
  <c r="F566" i="1"/>
  <c r="K566" i="1" s="1" a="1"/>
  <c r="K566" i="1" s="1"/>
  <c r="F567" i="1"/>
  <c r="K567" i="1" s="1" a="1"/>
  <c r="K567" i="1" s="1"/>
  <c r="F568" i="1"/>
  <c r="K568" i="1" s="1" a="1"/>
  <c r="K568" i="1" s="1"/>
  <c r="F569" i="1"/>
  <c r="K569" i="1" s="1" a="1"/>
  <c r="K569" i="1" s="1"/>
  <c r="F570" i="1"/>
  <c r="K570" i="1" s="1" a="1"/>
  <c r="K570" i="1" s="1"/>
  <c r="F571" i="1"/>
  <c r="K571" i="1" s="1" a="1"/>
  <c r="K571" i="1" s="1"/>
  <c r="F572" i="1"/>
  <c r="K572" i="1" s="1" a="1"/>
  <c r="K572" i="1" s="1"/>
  <c r="F573" i="1"/>
  <c r="K573" i="1" s="1" a="1"/>
  <c r="K573" i="1" s="1"/>
  <c r="F574" i="1"/>
  <c r="K574" i="1" s="1" a="1"/>
  <c r="K574" i="1" s="1"/>
  <c r="F575" i="1"/>
  <c r="K575" i="1" s="1" a="1"/>
  <c r="K575" i="1" s="1"/>
  <c r="F576" i="1"/>
  <c r="K576" i="1" s="1" a="1"/>
  <c r="K576" i="1" s="1"/>
  <c r="F577" i="1"/>
  <c r="K577" i="1" s="1" a="1"/>
  <c r="K577" i="1" s="1"/>
  <c r="F578" i="1"/>
  <c r="K578" i="1" s="1" a="1"/>
  <c r="K578" i="1" s="1"/>
  <c r="F579" i="1"/>
  <c r="K579" i="1" s="1" a="1"/>
  <c r="K579" i="1" s="1"/>
  <c r="F580" i="1"/>
  <c r="K580" i="1" s="1" a="1"/>
  <c r="K580" i="1" s="1"/>
  <c r="F581" i="1"/>
  <c r="K581" i="1" s="1" a="1"/>
  <c r="K581" i="1" s="1"/>
  <c r="F582" i="1"/>
  <c r="K582" i="1" s="1" a="1"/>
  <c r="K582" i="1" s="1"/>
  <c r="F583" i="1"/>
  <c r="K583" i="1" s="1" a="1"/>
  <c r="K583" i="1" s="1"/>
  <c r="F584" i="1"/>
  <c r="K584" i="1" s="1" a="1"/>
  <c r="K584" i="1" s="1"/>
  <c r="F585" i="1"/>
  <c r="K585" i="1" s="1" a="1"/>
  <c r="K585" i="1" s="1"/>
  <c r="F586" i="1"/>
  <c r="K586" i="1" s="1" a="1"/>
  <c r="K586" i="1" s="1"/>
  <c r="F587" i="1"/>
  <c r="K587" i="1" s="1" a="1"/>
  <c r="K587" i="1" s="1"/>
  <c r="F588" i="1"/>
  <c r="K588" i="1" s="1" a="1"/>
  <c r="K588" i="1" s="1"/>
  <c r="F589" i="1"/>
  <c r="K589" i="1" s="1" a="1"/>
  <c r="K589" i="1" s="1"/>
  <c r="F590" i="1"/>
  <c r="K590" i="1" s="1" a="1"/>
  <c r="K590" i="1" s="1"/>
  <c r="F591" i="1"/>
  <c r="K591" i="1" s="1" a="1"/>
  <c r="K591" i="1" s="1"/>
  <c r="F592" i="1"/>
  <c r="K592" i="1" s="1" a="1"/>
  <c r="K592" i="1" s="1"/>
  <c r="F593" i="1"/>
  <c r="K593" i="1" s="1" a="1"/>
  <c r="K593" i="1" s="1"/>
  <c r="F594" i="1"/>
  <c r="K594" i="1" s="1" a="1"/>
  <c r="K594" i="1" s="1"/>
  <c r="F595" i="1"/>
  <c r="K595" i="1" s="1" a="1"/>
  <c r="K595" i="1" s="1"/>
  <c r="F596" i="1"/>
  <c r="K596" i="1" s="1" a="1"/>
  <c r="K596" i="1" s="1"/>
  <c r="F597" i="1"/>
  <c r="K597" i="1" s="1" a="1"/>
  <c r="K597" i="1" s="1"/>
  <c r="F598" i="1"/>
  <c r="K598" i="1" s="1" a="1"/>
  <c r="K598" i="1" s="1"/>
  <c r="F599" i="1"/>
  <c r="K599" i="1" s="1" a="1"/>
  <c r="K599" i="1" s="1"/>
  <c r="F600" i="1"/>
  <c r="K600" i="1" s="1" a="1"/>
  <c r="K600" i="1" s="1"/>
  <c r="F601" i="1"/>
  <c r="K601" i="1" s="1" a="1"/>
  <c r="K601" i="1" s="1"/>
  <c r="F602" i="1"/>
  <c r="K602" i="1" s="1" a="1"/>
  <c r="K602" i="1" s="1"/>
  <c r="F603" i="1"/>
  <c r="K603" i="1" s="1" a="1"/>
  <c r="K603" i="1" s="1"/>
  <c r="F604" i="1"/>
  <c r="K604" i="1" s="1" a="1"/>
  <c r="K604" i="1" s="1"/>
  <c r="F605" i="1"/>
  <c r="K605" i="1" s="1" a="1"/>
  <c r="K605" i="1" s="1"/>
  <c r="F606" i="1"/>
  <c r="K606" i="1" s="1" a="1"/>
  <c r="K606" i="1" s="1"/>
  <c r="F607" i="1"/>
  <c r="K607" i="1" s="1" a="1"/>
  <c r="K607" i="1" s="1"/>
  <c r="F608" i="1"/>
  <c r="K608" i="1" s="1" a="1"/>
  <c r="K608" i="1" s="1"/>
  <c r="F609" i="1"/>
  <c r="K609" i="1" s="1" a="1"/>
  <c r="K609" i="1" s="1"/>
  <c r="F610" i="1"/>
  <c r="K610" i="1" s="1" a="1"/>
  <c r="K610" i="1" s="1"/>
  <c r="F611" i="1"/>
  <c r="K611" i="1" s="1" a="1"/>
  <c r="K611" i="1" s="1"/>
  <c r="F612" i="1"/>
  <c r="K612" i="1" s="1" a="1"/>
  <c r="K612" i="1" s="1"/>
  <c r="F613" i="1"/>
  <c r="K613" i="1" s="1" a="1"/>
  <c r="K613" i="1" s="1"/>
  <c r="F614" i="1"/>
  <c r="K614" i="1" s="1" a="1"/>
  <c r="K614" i="1" s="1"/>
  <c r="F615" i="1"/>
  <c r="K615" i="1" s="1" a="1"/>
  <c r="K615" i="1" s="1"/>
  <c r="F616" i="1"/>
  <c r="K616" i="1" s="1" a="1"/>
  <c r="K616" i="1" s="1"/>
  <c r="F617" i="1"/>
  <c r="K617" i="1" s="1" a="1"/>
  <c r="K617" i="1" s="1"/>
  <c r="F618" i="1"/>
  <c r="K618" i="1" s="1" a="1"/>
  <c r="K618" i="1" s="1"/>
  <c r="F619" i="1"/>
  <c r="K619" i="1" s="1" a="1"/>
  <c r="K619" i="1" s="1"/>
  <c r="F620" i="1"/>
  <c r="K620" i="1" s="1" a="1"/>
  <c r="K620" i="1" s="1"/>
  <c r="F621" i="1"/>
  <c r="K621" i="1" s="1" a="1"/>
  <c r="K621" i="1" s="1"/>
  <c r="F622" i="1"/>
  <c r="K622" i="1" s="1" a="1"/>
  <c r="K622" i="1" s="1"/>
  <c r="F623" i="1"/>
  <c r="K623" i="1" s="1" a="1"/>
  <c r="K623" i="1" s="1"/>
  <c r="F624" i="1"/>
  <c r="K624" i="1" s="1" a="1"/>
  <c r="K624" i="1" s="1"/>
  <c r="F625" i="1"/>
  <c r="K625" i="1" s="1" a="1"/>
  <c r="K625" i="1" s="1"/>
  <c r="F626" i="1"/>
  <c r="K626" i="1" s="1" a="1"/>
  <c r="K626" i="1" s="1"/>
  <c r="F627" i="1"/>
  <c r="K627" i="1" s="1" a="1"/>
  <c r="K627" i="1" s="1"/>
  <c r="F628" i="1"/>
  <c r="K628" i="1" s="1" a="1"/>
  <c r="K628" i="1" s="1"/>
  <c r="F629" i="1"/>
  <c r="K629" i="1" s="1" a="1"/>
  <c r="K629" i="1" s="1"/>
  <c r="F630" i="1"/>
  <c r="K630" i="1" s="1" a="1"/>
  <c r="K630" i="1" s="1"/>
  <c r="F631" i="1"/>
  <c r="K631" i="1" s="1" a="1"/>
  <c r="K631" i="1" s="1"/>
  <c r="F632" i="1"/>
  <c r="K632" i="1" s="1" a="1"/>
  <c r="K632" i="1" s="1"/>
  <c r="F633" i="1"/>
  <c r="K633" i="1" s="1" a="1"/>
  <c r="K633" i="1" s="1"/>
  <c r="F634" i="1"/>
  <c r="K634" i="1" s="1" a="1"/>
  <c r="K634" i="1" s="1"/>
  <c r="F635" i="1"/>
  <c r="K635" i="1" s="1" a="1"/>
  <c r="K635" i="1" s="1"/>
  <c r="F636" i="1"/>
  <c r="K636" i="1" s="1" a="1"/>
  <c r="K636" i="1" s="1"/>
  <c r="F637" i="1"/>
  <c r="K637" i="1" s="1" a="1"/>
  <c r="K637" i="1" s="1"/>
  <c r="F638" i="1"/>
  <c r="K638" i="1" s="1" a="1"/>
  <c r="K638" i="1" s="1"/>
  <c r="F639" i="1"/>
  <c r="K639" i="1" s="1" a="1"/>
  <c r="K639" i="1" s="1"/>
  <c r="F640" i="1"/>
  <c r="K640" i="1" s="1" a="1"/>
  <c r="K640" i="1" s="1"/>
  <c r="F641" i="1"/>
  <c r="K641" i="1" s="1" a="1"/>
  <c r="K641" i="1" s="1"/>
  <c r="F642" i="1"/>
  <c r="K642" i="1" s="1" a="1"/>
  <c r="K642" i="1" s="1"/>
  <c r="F643" i="1"/>
  <c r="K643" i="1" s="1" a="1"/>
  <c r="K643" i="1" s="1"/>
  <c r="F644" i="1"/>
  <c r="K644" i="1" s="1" a="1"/>
  <c r="K644" i="1" s="1"/>
  <c r="F645" i="1"/>
  <c r="K645" i="1" s="1" a="1"/>
  <c r="K645" i="1" s="1"/>
  <c r="F646" i="1"/>
  <c r="K646" i="1" s="1" a="1"/>
  <c r="K646" i="1" s="1"/>
  <c r="F647" i="1"/>
  <c r="K647" i="1" s="1" a="1"/>
  <c r="K647" i="1" s="1"/>
  <c r="F648" i="1"/>
  <c r="K648" i="1" s="1" a="1"/>
  <c r="K648" i="1" s="1"/>
  <c r="F649" i="1"/>
  <c r="K649" i="1" s="1" a="1"/>
  <c r="K649" i="1" s="1"/>
  <c r="F650" i="1"/>
  <c r="K650" i="1" s="1" a="1"/>
  <c r="K650" i="1" s="1"/>
  <c r="F651" i="1"/>
  <c r="K651" i="1" s="1" a="1"/>
  <c r="K651" i="1" s="1"/>
  <c r="F652" i="1"/>
  <c r="K652" i="1" s="1" a="1"/>
  <c r="K652" i="1" s="1"/>
  <c r="F653" i="1"/>
  <c r="K653" i="1" s="1" a="1"/>
  <c r="K653" i="1" s="1"/>
  <c r="F654" i="1"/>
  <c r="K654" i="1" s="1" a="1"/>
  <c r="K654" i="1" s="1"/>
  <c r="F655" i="1"/>
  <c r="K655" i="1" s="1" a="1"/>
  <c r="K655" i="1" s="1"/>
  <c r="F656" i="1"/>
  <c r="K656" i="1" s="1" a="1"/>
  <c r="K656" i="1" s="1"/>
  <c r="F657" i="1"/>
  <c r="K657" i="1" s="1" a="1"/>
  <c r="K657" i="1" s="1"/>
  <c r="F658" i="1"/>
  <c r="K658" i="1" s="1" a="1"/>
  <c r="K658" i="1" s="1"/>
  <c r="F659" i="1"/>
  <c r="K659" i="1" s="1" a="1"/>
  <c r="K659" i="1" s="1"/>
  <c r="F660" i="1"/>
  <c r="K660" i="1" s="1" a="1"/>
  <c r="K660" i="1" s="1"/>
  <c r="F661" i="1"/>
  <c r="K661" i="1" s="1" a="1"/>
  <c r="K661" i="1" s="1"/>
  <c r="F662" i="1"/>
  <c r="K662" i="1" s="1" a="1"/>
  <c r="K662" i="1" s="1"/>
  <c r="F663" i="1"/>
  <c r="K663" i="1" s="1" a="1"/>
  <c r="K663" i="1" s="1"/>
  <c r="F664" i="1"/>
  <c r="K664" i="1" s="1" a="1"/>
  <c r="K664" i="1" s="1"/>
  <c r="F665" i="1"/>
  <c r="K665" i="1" s="1" a="1"/>
  <c r="K665" i="1" s="1"/>
  <c r="F666" i="1"/>
  <c r="K666" i="1" s="1" a="1"/>
  <c r="K666" i="1" s="1"/>
  <c r="F667" i="1"/>
  <c r="K667" i="1" s="1" a="1"/>
  <c r="K667" i="1" s="1"/>
  <c r="F668" i="1"/>
  <c r="K668" i="1" s="1" a="1"/>
  <c r="K668" i="1" s="1"/>
  <c r="F669" i="1"/>
  <c r="K669" i="1" s="1" a="1"/>
  <c r="K669" i="1" s="1"/>
  <c r="F670" i="1"/>
  <c r="K670" i="1" s="1" a="1"/>
  <c r="K670" i="1" s="1"/>
  <c r="F671" i="1"/>
  <c r="K671" i="1" s="1" a="1"/>
  <c r="K671" i="1" s="1"/>
  <c r="F672" i="1"/>
  <c r="K672" i="1" s="1" a="1"/>
  <c r="K672" i="1" s="1"/>
  <c r="F673" i="1"/>
  <c r="K673" i="1" s="1" a="1"/>
  <c r="K673" i="1" s="1"/>
  <c r="F674" i="1"/>
  <c r="K674" i="1" s="1" a="1"/>
  <c r="K674" i="1" s="1"/>
  <c r="F675" i="1"/>
  <c r="K675" i="1" s="1" a="1"/>
  <c r="K675" i="1" s="1"/>
  <c r="F676" i="1"/>
  <c r="K676" i="1" s="1" a="1"/>
  <c r="K676" i="1" s="1"/>
  <c r="F677" i="1"/>
  <c r="K677" i="1" s="1" a="1"/>
  <c r="K677" i="1" s="1"/>
  <c r="F678" i="1"/>
  <c r="K678" i="1" s="1" a="1"/>
  <c r="K678" i="1" s="1"/>
  <c r="F679" i="1"/>
  <c r="K679" i="1" s="1" a="1"/>
  <c r="K679" i="1" s="1"/>
  <c r="F680" i="1"/>
  <c r="K680" i="1" s="1" a="1"/>
  <c r="K680" i="1" s="1"/>
  <c r="F681" i="1"/>
  <c r="K681" i="1" s="1" a="1"/>
  <c r="K681" i="1" s="1"/>
  <c r="F682" i="1"/>
  <c r="K682" i="1" s="1" a="1"/>
  <c r="K682" i="1" s="1"/>
  <c r="F683" i="1"/>
  <c r="K683" i="1" s="1" a="1"/>
  <c r="K683" i="1" s="1"/>
  <c r="F684" i="1"/>
  <c r="K684" i="1" s="1" a="1"/>
  <c r="K684" i="1" s="1"/>
  <c r="F685" i="1"/>
  <c r="K685" i="1" s="1" a="1"/>
  <c r="K685" i="1" s="1"/>
  <c r="F686" i="1"/>
  <c r="K686" i="1" s="1" a="1"/>
  <c r="K686" i="1" s="1"/>
  <c r="F687" i="1"/>
  <c r="K687" i="1" s="1" a="1"/>
  <c r="K687" i="1" s="1"/>
  <c r="F688" i="1"/>
  <c r="K688" i="1" s="1" a="1"/>
  <c r="K688" i="1" s="1"/>
  <c r="F689" i="1"/>
  <c r="K689" i="1" s="1" a="1"/>
  <c r="K689" i="1" s="1"/>
  <c r="F690" i="1"/>
  <c r="K690" i="1" s="1" a="1"/>
  <c r="K690" i="1" s="1"/>
  <c r="F691" i="1"/>
  <c r="K691" i="1" s="1" a="1"/>
  <c r="K691" i="1" s="1"/>
  <c r="F692" i="1"/>
  <c r="K692" i="1" s="1" a="1"/>
  <c r="K692" i="1" s="1"/>
  <c r="F693" i="1"/>
  <c r="K693" i="1" s="1" a="1"/>
  <c r="K693" i="1" s="1"/>
  <c r="F694" i="1"/>
  <c r="K694" i="1" s="1" a="1"/>
  <c r="K694" i="1" s="1"/>
  <c r="F695" i="1"/>
  <c r="K695" i="1" s="1" a="1"/>
  <c r="K695" i="1" s="1"/>
  <c r="F696" i="1"/>
  <c r="K696" i="1" s="1" a="1"/>
  <c r="K696" i="1" s="1"/>
  <c r="F697" i="1"/>
  <c r="K697" i="1" s="1" a="1"/>
  <c r="K697" i="1" s="1"/>
  <c r="F698" i="1"/>
  <c r="K698" i="1" s="1" a="1"/>
  <c r="K698" i="1" s="1"/>
  <c r="F699" i="1"/>
  <c r="K699" i="1" s="1" a="1"/>
  <c r="K699" i="1" s="1"/>
  <c r="F700" i="1"/>
  <c r="K700" i="1" s="1" a="1"/>
  <c r="K700" i="1" s="1"/>
  <c r="F701" i="1"/>
  <c r="K701" i="1" s="1" a="1"/>
  <c r="K701" i="1" s="1"/>
  <c r="F702" i="1"/>
  <c r="K702" i="1" s="1" a="1"/>
  <c r="K702" i="1" s="1"/>
  <c r="F703" i="1"/>
  <c r="K703" i="1" s="1" a="1"/>
  <c r="K703" i="1" s="1"/>
  <c r="F704" i="1"/>
  <c r="K704" i="1" s="1" a="1"/>
  <c r="K704" i="1" s="1"/>
  <c r="F705" i="1"/>
  <c r="K705" i="1" s="1" a="1"/>
  <c r="K705" i="1" s="1"/>
  <c r="F706" i="1"/>
  <c r="K706" i="1" s="1" a="1"/>
  <c r="K706" i="1" s="1"/>
  <c r="F707" i="1"/>
  <c r="K707" i="1" s="1" a="1"/>
  <c r="K707" i="1" s="1"/>
  <c r="F708" i="1"/>
  <c r="K708" i="1" s="1" a="1"/>
  <c r="K708" i="1" s="1"/>
  <c r="F709" i="1"/>
  <c r="K709" i="1" s="1" a="1"/>
  <c r="K709" i="1" s="1"/>
  <c r="F710" i="1"/>
  <c r="K710" i="1" s="1" a="1"/>
  <c r="K710" i="1" s="1"/>
  <c r="F711" i="1"/>
  <c r="K711" i="1" s="1" a="1"/>
  <c r="K711" i="1" s="1"/>
  <c r="F712" i="1"/>
  <c r="K712" i="1" s="1" a="1"/>
  <c r="K712" i="1" s="1"/>
  <c r="F713" i="1"/>
  <c r="K713" i="1" s="1" a="1"/>
  <c r="K713" i="1" s="1"/>
  <c r="F714" i="1"/>
  <c r="K714" i="1" s="1" a="1"/>
  <c r="K714" i="1" s="1"/>
  <c r="F715" i="1"/>
  <c r="K715" i="1" s="1" a="1"/>
  <c r="K715" i="1" s="1"/>
  <c r="F716" i="1"/>
  <c r="K716" i="1" s="1" a="1"/>
  <c r="K716" i="1" s="1"/>
  <c r="F717" i="1"/>
  <c r="K717" i="1" s="1" a="1"/>
  <c r="K717" i="1" s="1"/>
  <c r="F718" i="1"/>
  <c r="K718" i="1" s="1" a="1"/>
  <c r="K718" i="1" s="1"/>
  <c r="F719" i="1"/>
  <c r="K719" i="1" s="1" a="1"/>
  <c r="K719" i="1" s="1"/>
  <c r="F720" i="1"/>
  <c r="K720" i="1" s="1" a="1"/>
  <c r="K720" i="1" s="1"/>
  <c r="F721" i="1"/>
  <c r="K721" i="1" s="1" a="1"/>
  <c r="K721" i="1" s="1"/>
  <c r="F722" i="1"/>
  <c r="K722" i="1" s="1" a="1"/>
  <c r="K722" i="1" s="1"/>
  <c r="F723" i="1"/>
  <c r="K723" i="1" s="1" a="1"/>
  <c r="K723" i="1" s="1"/>
  <c r="F724" i="1"/>
  <c r="K724" i="1" s="1" a="1"/>
  <c r="K724" i="1" s="1"/>
  <c r="F725" i="1"/>
  <c r="K725" i="1" s="1" a="1"/>
  <c r="K725" i="1" s="1"/>
  <c r="F726" i="1"/>
  <c r="K726" i="1" s="1" a="1"/>
  <c r="K726" i="1" s="1"/>
  <c r="F727" i="1"/>
  <c r="K727" i="1" s="1" a="1"/>
  <c r="K727" i="1" s="1"/>
  <c r="F728" i="1"/>
  <c r="K728" i="1" s="1" a="1"/>
  <c r="K728" i="1" s="1"/>
  <c r="F729" i="1"/>
  <c r="K729" i="1" s="1" a="1"/>
  <c r="K729" i="1" s="1"/>
  <c r="F730" i="1"/>
  <c r="K730" i="1" s="1" a="1"/>
  <c r="K730" i="1" s="1"/>
  <c r="F731" i="1"/>
  <c r="K731" i="1" s="1" a="1"/>
  <c r="K731" i="1" s="1"/>
  <c r="F732" i="1"/>
  <c r="K732" i="1" s="1" a="1"/>
  <c r="K732" i="1" s="1"/>
  <c r="F733" i="1"/>
  <c r="K733" i="1" s="1" a="1"/>
  <c r="K733" i="1" s="1"/>
  <c r="F734" i="1"/>
  <c r="K734" i="1" s="1" a="1"/>
  <c r="K734" i="1" s="1"/>
  <c r="F735" i="1"/>
  <c r="K735" i="1" s="1" a="1"/>
  <c r="K735" i="1" s="1"/>
  <c r="F736" i="1"/>
  <c r="K736" i="1" s="1" a="1"/>
  <c r="K736" i="1" s="1"/>
  <c r="F737" i="1"/>
  <c r="K737" i="1" s="1" a="1"/>
  <c r="K737" i="1" s="1"/>
  <c r="F738" i="1"/>
  <c r="K738" i="1" s="1" a="1"/>
  <c r="K738" i="1" s="1"/>
  <c r="F739" i="1"/>
  <c r="K739" i="1" s="1" a="1"/>
  <c r="K739" i="1" s="1"/>
  <c r="F740" i="1"/>
  <c r="K740" i="1" s="1" a="1"/>
  <c r="K740" i="1" s="1"/>
  <c r="F741" i="1"/>
  <c r="K741" i="1" s="1" a="1"/>
  <c r="K741" i="1" s="1"/>
  <c r="F742" i="1"/>
  <c r="K742" i="1" s="1" a="1"/>
  <c r="K742" i="1" s="1"/>
  <c r="F743" i="1"/>
  <c r="K743" i="1" s="1" a="1"/>
  <c r="K743" i="1" s="1"/>
  <c r="F744" i="1"/>
  <c r="K744" i="1" s="1" a="1"/>
  <c r="K744" i="1" s="1"/>
  <c r="F745" i="1"/>
  <c r="K745" i="1" s="1" a="1"/>
  <c r="K745" i="1" s="1"/>
  <c r="F746" i="1"/>
  <c r="K746" i="1" s="1" a="1"/>
  <c r="K746" i="1" s="1"/>
  <c r="F747" i="1"/>
  <c r="K747" i="1" s="1" a="1"/>
  <c r="K747" i="1" s="1"/>
  <c r="F748" i="1"/>
  <c r="K748" i="1" s="1" a="1"/>
  <c r="K748" i="1" s="1"/>
  <c r="F749" i="1"/>
  <c r="K749" i="1" s="1" a="1"/>
  <c r="K749" i="1" s="1"/>
  <c r="F750" i="1"/>
  <c r="K750" i="1" s="1" a="1"/>
  <c r="K750" i="1" s="1"/>
  <c r="F751" i="1"/>
  <c r="K751" i="1" s="1" a="1"/>
  <c r="K751" i="1" s="1"/>
  <c r="F752" i="1"/>
  <c r="K752" i="1" s="1" a="1"/>
  <c r="K752" i="1" s="1"/>
  <c r="F753" i="1"/>
  <c r="K753" i="1" s="1" a="1"/>
  <c r="K753" i="1" s="1"/>
  <c r="F754" i="1"/>
  <c r="K754" i="1" s="1" a="1"/>
  <c r="K754" i="1" s="1"/>
  <c r="F755" i="1"/>
  <c r="K755" i="1" s="1" a="1"/>
  <c r="K755" i="1" s="1"/>
  <c r="F756" i="1"/>
  <c r="K756" i="1" s="1" a="1"/>
  <c r="K756" i="1" s="1"/>
  <c r="F757" i="1"/>
  <c r="K757" i="1" s="1" a="1"/>
  <c r="K757" i="1" s="1"/>
  <c r="F758" i="1"/>
  <c r="K758" i="1" s="1" a="1"/>
  <c r="K758" i="1" s="1"/>
  <c r="F759" i="1"/>
  <c r="K759" i="1" s="1" a="1"/>
  <c r="K759" i="1" s="1"/>
  <c r="F760" i="1"/>
  <c r="K760" i="1" s="1" a="1"/>
  <c r="K760" i="1" s="1"/>
  <c r="F761" i="1"/>
  <c r="K761" i="1" s="1" a="1"/>
  <c r="K761" i="1" s="1"/>
  <c r="F762" i="1"/>
  <c r="K762" i="1" s="1" a="1"/>
  <c r="K762" i="1" s="1"/>
  <c r="F763" i="1"/>
  <c r="K763" i="1" s="1" a="1"/>
  <c r="K763" i="1" s="1"/>
  <c r="F764" i="1"/>
  <c r="K764" i="1" s="1" a="1"/>
  <c r="K764" i="1" s="1"/>
  <c r="F765" i="1"/>
  <c r="K765" i="1" s="1" a="1"/>
  <c r="K765" i="1" s="1"/>
  <c r="F766" i="1"/>
  <c r="K766" i="1" s="1" a="1"/>
  <c r="K766" i="1" s="1"/>
  <c r="F767" i="1"/>
  <c r="K767" i="1" s="1" a="1"/>
  <c r="K767" i="1" s="1"/>
  <c r="F768" i="1"/>
  <c r="K768" i="1" s="1" a="1"/>
  <c r="K768" i="1" s="1"/>
  <c r="F769" i="1"/>
  <c r="K769" i="1" s="1" a="1"/>
  <c r="K769" i="1" s="1"/>
  <c r="F770" i="1"/>
  <c r="K770" i="1" s="1" a="1"/>
  <c r="K770" i="1" s="1"/>
  <c r="F771" i="1"/>
  <c r="K771" i="1" s="1" a="1"/>
  <c r="K771" i="1" s="1"/>
  <c r="F772" i="1"/>
  <c r="K772" i="1" s="1" a="1"/>
  <c r="K772" i="1" s="1"/>
  <c r="F773" i="1"/>
  <c r="K773" i="1" s="1" a="1"/>
  <c r="K773" i="1" s="1"/>
  <c r="F774" i="1"/>
  <c r="K774" i="1" s="1" a="1"/>
  <c r="K774" i="1" s="1"/>
  <c r="F775" i="1"/>
  <c r="K775" i="1" s="1" a="1"/>
  <c r="K775" i="1" s="1"/>
  <c r="F776" i="1"/>
  <c r="K776" i="1" s="1" a="1"/>
  <c r="K776" i="1" s="1"/>
  <c r="F777" i="1"/>
  <c r="K777" i="1" s="1" a="1"/>
  <c r="K777" i="1" s="1"/>
  <c r="F778" i="1"/>
  <c r="K778" i="1" s="1" a="1"/>
  <c r="K778" i="1" s="1"/>
  <c r="F779" i="1"/>
  <c r="K779" i="1" s="1" a="1"/>
  <c r="K779" i="1" s="1"/>
  <c r="F780" i="1"/>
  <c r="K780" i="1" s="1" a="1"/>
  <c r="K780" i="1" s="1"/>
  <c r="F781" i="1"/>
  <c r="K781" i="1" s="1" a="1"/>
  <c r="K781" i="1" s="1"/>
  <c r="F782" i="1"/>
  <c r="K782" i="1" s="1" a="1"/>
  <c r="K782" i="1" s="1"/>
  <c r="F783" i="1"/>
  <c r="K783" i="1" s="1" a="1"/>
  <c r="K783" i="1" s="1"/>
  <c r="F784" i="1"/>
  <c r="K784" i="1" s="1" a="1"/>
  <c r="K784" i="1" s="1"/>
  <c r="F785" i="1"/>
  <c r="K785" i="1" s="1" a="1"/>
  <c r="K785" i="1" s="1"/>
  <c r="F786" i="1"/>
  <c r="K786" i="1" s="1" a="1"/>
  <c r="K786" i="1" s="1"/>
  <c r="F787" i="1"/>
  <c r="K787" i="1" s="1" a="1"/>
  <c r="K787" i="1" s="1"/>
  <c r="F788" i="1"/>
  <c r="K788" i="1" s="1" a="1"/>
  <c r="K788" i="1" s="1"/>
  <c r="F789" i="1"/>
  <c r="K789" i="1" s="1" a="1"/>
  <c r="K789" i="1" s="1"/>
  <c r="F790" i="1"/>
  <c r="K790" i="1" s="1" a="1"/>
  <c r="K790" i="1" s="1"/>
  <c r="F791" i="1"/>
  <c r="K791" i="1" s="1" a="1"/>
  <c r="K791" i="1" s="1"/>
  <c r="F792" i="1"/>
  <c r="K792" i="1" s="1" a="1"/>
  <c r="K792" i="1" s="1"/>
  <c r="F793" i="1"/>
  <c r="K793" i="1" s="1" a="1"/>
  <c r="K793" i="1" s="1"/>
  <c r="F794" i="1"/>
  <c r="K794" i="1" s="1" a="1"/>
  <c r="K794" i="1" s="1"/>
  <c r="F795" i="1"/>
  <c r="K795" i="1" s="1" a="1"/>
  <c r="K795" i="1" s="1"/>
  <c r="F796" i="1"/>
  <c r="K796" i="1" s="1" a="1"/>
  <c r="K796" i="1" s="1"/>
  <c r="F797" i="1"/>
  <c r="K797" i="1" s="1" a="1"/>
  <c r="K797" i="1" s="1"/>
  <c r="F798" i="1"/>
  <c r="K798" i="1" s="1" a="1"/>
  <c r="K798" i="1" s="1"/>
  <c r="F799" i="1"/>
  <c r="K799" i="1" s="1" a="1"/>
  <c r="K799" i="1" s="1"/>
  <c r="F800" i="1"/>
  <c r="K800" i="1" s="1" a="1"/>
  <c r="K800" i="1" s="1"/>
  <c r="F801" i="1"/>
  <c r="K801" i="1" s="1" a="1"/>
  <c r="K801" i="1" s="1"/>
  <c r="F802" i="1"/>
  <c r="K802" i="1" s="1" a="1"/>
  <c r="K802" i="1" s="1"/>
  <c r="F803" i="1"/>
  <c r="K803" i="1" s="1" a="1"/>
  <c r="K803" i="1" s="1"/>
  <c r="F804" i="1"/>
  <c r="K804" i="1" s="1" a="1"/>
  <c r="K804" i="1" s="1"/>
  <c r="F805" i="1"/>
  <c r="K805" i="1" s="1" a="1"/>
  <c r="K805" i="1" s="1"/>
  <c r="F806" i="1"/>
  <c r="K806" i="1" s="1" a="1"/>
  <c r="K806" i="1" s="1"/>
  <c r="F807" i="1"/>
  <c r="K807" i="1" s="1" a="1"/>
  <c r="K807" i="1" s="1"/>
  <c r="F808" i="1"/>
  <c r="K808" i="1" s="1" a="1"/>
  <c r="K808" i="1" s="1"/>
  <c r="F809" i="1"/>
  <c r="K809" i="1" s="1" a="1"/>
  <c r="K809" i="1" s="1"/>
  <c r="F810" i="1"/>
  <c r="K810" i="1" s="1" a="1"/>
  <c r="K810" i="1" s="1"/>
  <c r="F811" i="1"/>
  <c r="K811" i="1" s="1" a="1"/>
  <c r="K811" i="1" s="1"/>
  <c r="F812" i="1"/>
  <c r="K812" i="1" s="1" a="1"/>
  <c r="K812" i="1" s="1"/>
  <c r="F813" i="1"/>
  <c r="K813" i="1" s="1" a="1"/>
  <c r="K813" i="1" s="1"/>
  <c r="F814" i="1"/>
  <c r="K814" i="1" s="1" a="1"/>
  <c r="K814" i="1" s="1"/>
  <c r="F815" i="1"/>
  <c r="K815" i="1" s="1" a="1"/>
  <c r="K815" i="1" s="1"/>
  <c r="F816" i="1"/>
  <c r="K816" i="1" s="1" a="1"/>
  <c r="K816" i="1" s="1"/>
  <c r="F817" i="1"/>
  <c r="K817" i="1" s="1" a="1"/>
  <c r="K817" i="1" s="1"/>
  <c r="F818" i="1"/>
  <c r="K818" i="1" s="1" a="1"/>
  <c r="K818" i="1" s="1"/>
  <c r="F819" i="1"/>
  <c r="K819" i="1" s="1" a="1"/>
  <c r="K819" i="1" s="1"/>
  <c r="F820" i="1"/>
  <c r="K820" i="1" s="1" a="1"/>
  <c r="K820" i="1" s="1"/>
  <c r="F821" i="1"/>
  <c r="K821" i="1" s="1" a="1"/>
  <c r="K821" i="1" s="1"/>
  <c r="F822" i="1"/>
  <c r="K822" i="1" s="1" a="1"/>
  <c r="K822" i="1" s="1"/>
  <c r="F823" i="1"/>
  <c r="K823" i="1" s="1" a="1"/>
  <c r="K823" i="1" s="1"/>
  <c r="F824" i="1"/>
  <c r="K824" i="1" s="1" a="1"/>
  <c r="K824" i="1" s="1"/>
  <c r="F825" i="1"/>
  <c r="K825" i="1" s="1" a="1"/>
  <c r="K825" i="1" s="1"/>
  <c r="F826" i="1"/>
  <c r="K826" i="1" s="1" a="1"/>
  <c r="K826" i="1" s="1"/>
  <c r="F827" i="1"/>
  <c r="K827" i="1" s="1" a="1"/>
  <c r="K827" i="1" s="1"/>
  <c r="F828" i="1"/>
  <c r="K828" i="1" s="1" a="1"/>
  <c r="K828" i="1" s="1"/>
  <c r="F829" i="1"/>
  <c r="K829" i="1" s="1" a="1"/>
  <c r="K829" i="1" s="1"/>
  <c r="F830" i="1"/>
  <c r="K830" i="1" s="1" a="1"/>
  <c r="K830" i="1" s="1"/>
  <c r="F831" i="1"/>
  <c r="K831" i="1" s="1" a="1"/>
  <c r="K831" i="1" s="1"/>
  <c r="F832" i="1"/>
  <c r="K832" i="1" s="1" a="1"/>
  <c r="K832" i="1" s="1"/>
  <c r="F833" i="1"/>
  <c r="K833" i="1" s="1" a="1"/>
  <c r="K833" i="1" s="1"/>
  <c r="F834" i="1"/>
  <c r="K834" i="1" s="1" a="1"/>
  <c r="K834" i="1" s="1"/>
  <c r="F835" i="1"/>
  <c r="K835" i="1" s="1" a="1"/>
  <c r="K835" i="1" s="1"/>
  <c r="F836" i="1"/>
  <c r="K836" i="1" s="1" a="1"/>
  <c r="K836" i="1" s="1"/>
  <c r="F837" i="1"/>
  <c r="K837" i="1" s="1" a="1"/>
  <c r="K837" i="1" s="1"/>
  <c r="F838" i="1"/>
  <c r="K838" i="1" s="1" a="1"/>
  <c r="K838" i="1" s="1"/>
  <c r="F839" i="1"/>
  <c r="K839" i="1" s="1" a="1"/>
  <c r="K839" i="1" s="1"/>
  <c r="F840" i="1"/>
  <c r="K840" i="1" s="1" a="1"/>
  <c r="K840" i="1" s="1"/>
  <c r="F841" i="1"/>
  <c r="K841" i="1" s="1" a="1"/>
  <c r="K841" i="1" s="1"/>
  <c r="F842" i="1"/>
  <c r="K842" i="1" s="1" a="1"/>
  <c r="K842" i="1" s="1"/>
  <c r="F843" i="1"/>
  <c r="K843" i="1" s="1" a="1"/>
  <c r="K843" i="1" s="1"/>
  <c r="F844" i="1"/>
  <c r="K844" i="1" s="1" a="1"/>
  <c r="K844" i="1" s="1"/>
  <c r="F845" i="1"/>
  <c r="K845" i="1" s="1" a="1"/>
  <c r="K845" i="1" s="1"/>
  <c r="F846" i="1"/>
  <c r="K846" i="1" s="1" a="1"/>
  <c r="K846" i="1" s="1"/>
  <c r="F847" i="1"/>
  <c r="K847" i="1" s="1" a="1"/>
  <c r="K847" i="1" s="1"/>
  <c r="F848" i="1"/>
  <c r="K848" i="1" s="1" a="1"/>
  <c r="K848" i="1" s="1"/>
  <c r="F849" i="1"/>
  <c r="K849" i="1" s="1" a="1"/>
  <c r="K849" i="1" s="1"/>
  <c r="F850" i="1"/>
  <c r="K850" i="1" s="1" a="1"/>
  <c r="K850" i="1" s="1"/>
  <c r="F851" i="1"/>
  <c r="K851" i="1" s="1" a="1"/>
  <c r="K851" i="1" s="1"/>
  <c r="F852" i="1"/>
  <c r="K852" i="1" s="1" a="1"/>
  <c r="K852" i="1" s="1"/>
  <c r="F853" i="1"/>
  <c r="K853" i="1" s="1" a="1"/>
  <c r="K853" i="1" s="1"/>
  <c r="F854" i="1"/>
  <c r="K854" i="1" s="1" a="1"/>
  <c r="K854" i="1" s="1"/>
  <c r="F855" i="1"/>
  <c r="K855" i="1" s="1" a="1"/>
  <c r="K855" i="1" s="1"/>
  <c r="F856" i="1"/>
  <c r="K856" i="1" s="1" a="1"/>
  <c r="K856" i="1" s="1"/>
  <c r="F857" i="1"/>
  <c r="K857" i="1" s="1" a="1"/>
  <c r="K857" i="1" s="1"/>
  <c r="F858" i="1"/>
  <c r="K858" i="1" s="1" a="1"/>
  <c r="K858" i="1" s="1"/>
  <c r="F859" i="1"/>
  <c r="K859" i="1" s="1" a="1"/>
  <c r="K859" i="1" s="1"/>
  <c r="F860" i="1"/>
  <c r="K860" i="1" s="1" a="1"/>
  <c r="K860" i="1" s="1"/>
  <c r="F861" i="1"/>
  <c r="K861" i="1" s="1" a="1"/>
  <c r="K861" i="1" s="1"/>
  <c r="F862" i="1"/>
  <c r="K862" i="1" s="1" a="1"/>
  <c r="K862" i="1" s="1"/>
  <c r="F863" i="1"/>
  <c r="K863" i="1" s="1" a="1"/>
  <c r="K863" i="1" s="1"/>
  <c r="F864" i="1"/>
  <c r="K864" i="1" s="1" a="1"/>
  <c r="K864" i="1" s="1"/>
  <c r="F865" i="1"/>
  <c r="K865" i="1" s="1" a="1"/>
  <c r="K865" i="1" s="1"/>
  <c r="F866" i="1"/>
  <c r="K866" i="1" s="1" a="1"/>
  <c r="K866" i="1" s="1"/>
  <c r="F867" i="1"/>
  <c r="K867" i="1" s="1" a="1"/>
  <c r="K867" i="1" s="1"/>
  <c r="F868" i="1"/>
  <c r="K868" i="1" s="1" a="1"/>
  <c r="K868" i="1" s="1"/>
  <c r="F869" i="1"/>
  <c r="K869" i="1" s="1" a="1"/>
  <c r="K869" i="1" s="1"/>
  <c r="F870" i="1"/>
  <c r="K870" i="1" s="1" a="1"/>
  <c r="K870" i="1" s="1"/>
  <c r="F871" i="1"/>
  <c r="K871" i="1" s="1" a="1"/>
  <c r="K871" i="1" s="1"/>
  <c r="F872" i="1"/>
  <c r="K872" i="1" s="1" a="1"/>
  <c r="K872" i="1" s="1"/>
  <c r="F873" i="1"/>
  <c r="K873" i="1" s="1" a="1"/>
  <c r="K873" i="1" s="1"/>
  <c r="F874" i="1"/>
  <c r="K874" i="1" s="1" a="1"/>
  <c r="K874" i="1" s="1"/>
  <c r="F875" i="1"/>
  <c r="K875" i="1" s="1" a="1"/>
  <c r="K875" i="1" s="1"/>
  <c r="F876" i="1"/>
  <c r="K876" i="1" s="1" a="1"/>
  <c r="K876" i="1" s="1"/>
  <c r="F877" i="1"/>
  <c r="K877" i="1" s="1" a="1"/>
  <c r="K877" i="1" s="1"/>
  <c r="F878" i="1"/>
  <c r="K878" i="1" s="1" a="1"/>
  <c r="K878" i="1" s="1"/>
  <c r="F879" i="1"/>
  <c r="K879" i="1" s="1" a="1"/>
  <c r="K879" i="1" s="1"/>
  <c r="F880" i="1"/>
  <c r="K880" i="1" s="1" a="1"/>
  <c r="K880" i="1" s="1"/>
  <c r="F881" i="1"/>
  <c r="K881" i="1" s="1" a="1"/>
  <c r="K881" i="1" s="1"/>
  <c r="F882" i="1"/>
  <c r="K882" i="1" s="1" a="1"/>
  <c r="K882" i="1" s="1"/>
  <c r="F883" i="1"/>
  <c r="K883" i="1" s="1" a="1"/>
  <c r="K883" i="1" s="1"/>
  <c r="F884" i="1"/>
  <c r="K884" i="1" s="1" a="1"/>
  <c r="K884" i="1" s="1"/>
  <c r="F885" i="1"/>
  <c r="K885" i="1" s="1" a="1"/>
  <c r="K885" i="1" s="1"/>
  <c r="F886" i="1"/>
  <c r="K886" i="1" s="1" a="1"/>
  <c r="K886" i="1" s="1"/>
  <c r="F887" i="1"/>
  <c r="K887" i="1" s="1" a="1"/>
  <c r="K887" i="1" s="1"/>
  <c r="F888" i="1"/>
  <c r="K888" i="1" s="1" a="1"/>
  <c r="K888" i="1" s="1"/>
  <c r="F889" i="1"/>
  <c r="K889" i="1" s="1" a="1"/>
  <c r="K889" i="1" s="1"/>
  <c r="F890" i="1"/>
  <c r="K890" i="1" s="1" a="1"/>
  <c r="K890" i="1" s="1"/>
  <c r="F891" i="1"/>
  <c r="K891" i="1" s="1" a="1"/>
  <c r="K891" i="1" s="1"/>
  <c r="F892" i="1"/>
  <c r="K892" i="1" s="1" a="1"/>
  <c r="K892" i="1" s="1"/>
  <c r="F893" i="1"/>
  <c r="K893" i="1" s="1" a="1"/>
  <c r="K893" i="1" s="1"/>
  <c r="F894" i="1"/>
  <c r="K894" i="1" s="1" a="1"/>
  <c r="K894" i="1" s="1"/>
  <c r="F895" i="1"/>
  <c r="K895" i="1" s="1" a="1"/>
  <c r="K895" i="1" s="1"/>
  <c r="F896" i="1"/>
  <c r="K896" i="1" s="1" a="1"/>
  <c r="K896" i="1" s="1"/>
  <c r="F897" i="1"/>
  <c r="K897" i="1" s="1" a="1"/>
  <c r="K897" i="1" s="1"/>
  <c r="F898" i="1"/>
  <c r="K898" i="1" s="1" a="1"/>
  <c r="K898" i="1" s="1"/>
  <c r="F899" i="1"/>
  <c r="K899" i="1" s="1" a="1"/>
  <c r="K899" i="1" s="1"/>
  <c r="F900" i="1"/>
  <c r="K900" i="1" s="1" a="1"/>
  <c r="K900" i="1" s="1"/>
  <c r="F901" i="1"/>
  <c r="K901" i="1" s="1" a="1"/>
  <c r="K901" i="1" s="1"/>
  <c r="F902" i="1"/>
  <c r="K902" i="1" s="1" a="1"/>
  <c r="K902" i="1" s="1"/>
  <c r="F903" i="1"/>
  <c r="K903" i="1" s="1" a="1"/>
  <c r="K903" i="1" s="1"/>
  <c r="F904" i="1"/>
  <c r="K904" i="1" s="1" a="1"/>
  <c r="K904" i="1" s="1"/>
  <c r="F905" i="1"/>
  <c r="K905" i="1" s="1" a="1"/>
  <c r="K905" i="1" s="1"/>
  <c r="F906" i="1"/>
  <c r="K906" i="1" s="1" a="1"/>
  <c r="K906" i="1" s="1"/>
  <c r="F907" i="1"/>
  <c r="K907" i="1" s="1" a="1"/>
  <c r="K907" i="1" s="1"/>
  <c r="F908" i="1"/>
  <c r="K908" i="1" s="1" a="1"/>
  <c r="K908" i="1" s="1"/>
  <c r="F909" i="1"/>
  <c r="K909" i="1" s="1" a="1"/>
  <c r="K909" i="1" s="1"/>
  <c r="F910" i="1"/>
  <c r="K910" i="1" s="1" a="1"/>
  <c r="K910" i="1" s="1"/>
  <c r="F911" i="1"/>
  <c r="K911" i="1" s="1" a="1"/>
  <c r="K911" i="1" s="1"/>
  <c r="F912" i="1"/>
  <c r="K912" i="1" s="1" a="1"/>
  <c r="K912" i="1" s="1"/>
  <c r="F913" i="1"/>
  <c r="K913" i="1" s="1" a="1"/>
  <c r="K913" i="1" s="1"/>
  <c r="F914" i="1"/>
  <c r="K914" i="1" s="1" a="1"/>
  <c r="K914" i="1" s="1"/>
  <c r="F915" i="1"/>
  <c r="K915" i="1" s="1" a="1"/>
  <c r="K915" i="1" s="1"/>
  <c r="F916" i="1"/>
  <c r="K916" i="1" s="1" a="1"/>
  <c r="K916" i="1" s="1"/>
  <c r="F917" i="1"/>
  <c r="K917" i="1" s="1" a="1"/>
  <c r="K917" i="1" s="1"/>
  <c r="F918" i="1"/>
  <c r="K918" i="1" s="1" a="1"/>
  <c r="K918" i="1" s="1"/>
  <c r="F919" i="1"/>
  <c r="K919" i="1" s="1" a="1"/>
  <c r="K919" i="1" s="1"/>
  <c r="F920" i="1"/>
  <c r="K920" i="1" s="1" a="1"/>
  <c r="K920" i="1" s="1"/>
  <c r="F921" i="1"/>
  <c r="K921" i="1" s="1" a="1"/>
  <c r="K921" i="1" s="1"/>
  <c r="F922" i="1"/>
  <c r="K922" i="1" s="1" a="1"/>
  <c r="K922" i="1" s="1"/>
  <c r="F923" i="1"/>
  <c r="K923" i="1" s="1" a="1"/>
  <c r="K923" i="1" s="1"/>
  <c r="F924" i="1"/>
  <c r="K924" i="1" s="1" a="1"/>
  <c r="K924" i="1" s="1"/>
  <c r="F925" i="1"/>
  <c r="K925" i="1" s="1" a="1"/>
  <c r="K925" i="1" s="1"/>
  <c r="F926" i="1"/>
  <c r="K926" i="1" s="1" a="1"/>
  <c r="K926" i="1" s="1"/>
  <c r="F927" i="1"/>
  <c r="K927" i="1" s="1" a="1"/>
  <c r="K927" i="1" s="1"/>
  <c r="F928" i="1"/>
  <c r="K928" i="1" s="1" a="1"/>
  <c r="K928" i="1" s="1"/>
  <c r="F929" i="1"/>
  <c r="K929" i="1" s="1" a="1"/>
  <c r="K929" i="1" s="1"/>
  <c r="F930" i="1"/>
  <c r="K930" i="1" s="1" a="1"/>
  <c r="K930" i="1" s="1"/>
  <c r="F931" i="1"/>
  <c r="K931" i="1" s="1" a="1"/>
  <c r="K931" i="1" s="1"/>
  <c r="F932" i="1"/>
  <c r="K932" i="1" s="1" a="1"/>
  <c r="K932" i="1" s="1"/>
  <c r="F933" i="1"/>
  <c r="K933" i="1" s="1" a="1"/>
  <c r="K933" i="1" s="1"/>
  <c r="F934" i="1"/>
  <c r="K934" i="1" s="1" a="1"/>
  <c r="K934" i="1" s="1"/>
  <c r="F935" i="1"/>
  <c r="K935" i="1" s="1" a="1"/>
  <c r="K935" i="1" s="1"/>
  <c r="F936" i="1"/>
  <c r="K936" i="1" s="1" a="1"/>
  <c r="K936" i="1" s="1"/>
  <c r="F937" i="1"/>
  <c r="K937" i="1" s="1" a="1"/>
  <c r="K937" i="1" s="1"/>
  <c r="F938" i="1"/>
  <c r="K938" i="1" s="1" a="1"/>
  <c r="K938" i="1" s="1"/>
  <c r="F939" i="1"/>
  <c r="K939" i="1" s="1" a="1"/>
  <c r="K939" i="1" s="1"/>
  <c r="F940" i="1"/>
  <c r="K940" i="1" s="1" a="1"/>
  <c r="K940" i="1" s="1"/>
  <c r="F941" i="1"/>
  <c r="K941" i="1" s="1" a="1"/>
  <c r="K941" i="1" s="1"/>
  <c r="F942" i="1"/>
  <c r="K942" i="1" s="1" a="1"/>
  <c r="K942" i="1" s="1"/>
  <c r="F943" i="1"/>
  <c r="K943" i="1" s="1" a="1"/>
  <c r="K943" i="1" s="1"/>
  <c r="F944" i="1"/>
  <c r="K944" i="1" s="1" a="1"/>
  <c r="K944" i="1" s="1"/>
  <c r="F945" i="1"/>
  <c r="K945" i="1" s="1" a="1"/>
  <c r="K945" i="1" s="1"/>
  <c r="F946" i="1"/>
  <c r="K946" i="1" s="1" a="1"/>
  <c r="K946" i="1" s="1"/>
  <c r="F947" i="1"/>
  <c r="K947" i="1" s="1" a="1"/>
  <c r="K947" i="1" s="1"/>
  <c r="F948" i="1"/>
  <c r="K948" i="1" s="1" a="1"/>
  <c r="K948" i="1" s="1"/>
  <c r="F949" i="1"/>
  <c r="K949" i="1" s="1" a="1"/>
  <c r="K949" i="1" s="1"/>
  <c r="F950" i="1"/>
  <c r="K950" i="1" s="1" a="1"/>
  <c r="K950" i="1" s="1"/>
  <c r="F951" i="1"/>
  <c r="K951" i="1" s="1" a="1"/>
  <c r="K951" i="1" s="1"/>
  <c r="F952" i="1"/>
  <c r="K952" i="1" s="1" a="1"/>
  <c r="K952" i="1" s="1"/>
  <c r="F953" i="1"/>
  <c r="K953" i="1" s="1" a="1"/>
  <c r="K953" i="1" s="1"/>
  <c r="F954" i="1"/>
  <c r="K954" i="1" s="1" a="1"/>
  <c r="K954" i="1" s="1"/>
  <c r="F955" i="1"/>
  <c r="K955" i="1" s="1" a="1"/>
  <c r="K955" i="1" s="1"/>
  <c r="F956" i="1"/>
  <c r="K956" i="1" s="1" a="1"/>
  <c r="K956" i="1" s="1"/>
  <c r="F957" i="1"/>
  <c r="K957" i="1" s="1" a="1"/>
  <c r="K957" i="1" s="1"/>
  <c r="F958" i="1"/>
  <c r="K958" i="1" s="1" a="1"/>
  <c r="K958" i="1" s="1"/>
  <c r="F959" i="1"/>
  <c r="K959" i="1" s="1" a="1"/>
  <c r="K959" i="1" s="1"/>
  <c r="F960" i="1"/>
  <c r="K960" i="1" s="1" a="1"/>
  <c r="K960" i="1" s="1"/>
  <c r="F961" i="1"/>
  <c r="K961" i="1" s="1" a="1"/>
  <c r="K961" i="1" s="1"/>
  <c r="F962" i="1"/>
  <c r="K962" i="1" s="1" a="1"/>
  <c r="K962" i="1" s="1"/>
  <c r="F963" i="1"/>
  <c r="K963" i="1" s="1" a="1"/>
  <c r="K963" i="1" s="1"/>
  <c r="F964" i="1"/>
  <c r="K964" i="1" s="1" a="1"/>
  <c r="K964" i="1" s="1"/>
  <c r="F965" i="1"/>
  <c r="K965" i="1" s="1" a="1"/>
  <c r="K965" i="1" s="1"/>
  <c r="F966" i="1"/>
  <c r="K966" i="1" s="1" a="1"/>
  <c r="K966" i="1" s="1"/>
  <c r="F967" i="1"/>
  <c r="K967" i="1" s="1" a="1"/>
  <c r="K967" i="1" s="1"/>
  <c r="F968" i="1"/>
  <c r="K968" i="1" s="1" a="1"/>
  <c r="K968" i="1" s="1"/>
  <c r="F969" i="1"/>
  <c r="K969" i="1" s="1" a="1"/>
  <c r="K969" i="1" s="1"/>
  <c r="F970" i="1"/>
  <c r="K970" i="1" s="1" a="1"/>
  <c r="K970" i="1" s="1"/>
  <c r="F971" i="1"/>
  <c r="K971" i="1" s="1" a="1"/>
  <c r="K971" i="1" s="1"/>
  <c r="F972" i="1"/>
  <c r="K972" i="1" s="1" a="1"/>
  <c r="K972" i="1" s="1"/>
  <c r="F973" i="1"/>
  <c r="K973" i="1" s="1" a="1"/>
  <c r="K973" i="1" s="1"/>
  <c r="F974" i="1"/>
  <c r="K974" i="1" s="1" a="1"/>
  <c r="K974" i="1" s="1"/>
  <c r="F975" i="1"/>
  <c r="K975" i="1" s="1" a="1"/>
  <c r="K975" i="1" s="1"/>
  <c r="F976" i="1"/>
  <c r="K976" i="1" s="1" a="1"/>
  <c r="K976" i="1" s="1"/>
  <c r="F977" i="1"/>
  <c r="K977" i="1" s="1" a="1"/>
  <c r="K977" i="1" s="1"/>
  <c r="F978" i="1"/>
  <c r="K978" i="1" s="1" a="1"/>
  <c r="K978" i="1" s="1"/>
  <c r="F979" i="1"/>
  <c r="K979" i="1" s="1" a="1"/>
  <c r="K979" i="1" s="1"/>
  <c r="F980" i="1"/>
  <c r="K980" i="1" s="1" a="1"/>
  <c r="K980" i="1" s="1"/>
  <c r="F981" i="1"/>
  <c r="K981" i="1" s="1" a="1"/>
  <c r="K981" i="1" s="1"/>
  <c r="F982" i="1"/>
  <c r="K982" i="1" s="1" a="1"/>
  <c r="K982" i="1" s="1"/>
  <c r="F983" i="1"/>
  <c r="K983" i="1" s="1" a="1"/>
  <c r="K983" i="1" s="1"/>
  <c r="F984" i="1"/>
  <c r="K984" i="1" s="1" a="1"/>
  <c r="K984" i="1" s="1"/>
  <c r="F985" i="1"/>
  <c r="K985" i="1" s="1" a="1"/>
  <c r="K985" i="1" s="1"/>
  <c r="F986" i="1"/>
  <c r="K986" i="1" s="1" a="1"/>
  <c r="K986" i="1" s="1"/>
  <c r="F987" i="1"/>
  <c r="K987" i="1" s="1" a="1"/>
  <c r="K987" i="1" s="1"/>
  <c r="F988" i="1"/>
  <c r="K988" i="1" s="1" a="1"/>
  <c r="K988" i="1" s="1"/>
  <c r="F989" i="1"/>
  <c r="K989" i="1" s="1" a="1"/>
  <c r="K989" i="1" s="1"/>
  <c r="F990" i="1"/>
  <c r="K990" i="1" s="1" a="1"/>
  <c r="K990" i="1" s="1"/>
  <c r="F991" i="1"/>
  <c r="K991" i="1" s="1" a="1"/>
  <c r="K991" i="1" s="1"/>
  <c r="F992" i="1"/>
  <c r="K992" i="1" s="1" a="1"/>
  <c r="K992" i="1" s="1"/>
  <c r="F993" i="1"/>
  <c r="K993" i="1" s="1" a="1"/>
  <c r="K993" i="1" s="1"/>
  <c r="F994" i="1"/>
  <c r="K994" i="1" s="1" a="1"/>
  <c r="K994" i="1" s="1"/>
  <c r="F995" i="1"/>
  <c r="K995" i="1" s="1" a="1"/>
  <c r="K995" i="1" s="1"/>
  <c r="F996" i="1"/>
  <c r="K996" i="1" s="1" a="1"/>
  <c r="K996" i="1" s="1"/>
  <c r="F997" i="1"/>
  <c r="K997" i="1" s="1" a="1"/>
  <c r="K997" i="1" s="1"/>
  <c r="F998" i="1"/>
  <c r="K998" i="1" s="1" a="1"/>
  <c r="K998" i="1" s="1"/>
  <c r="F999" i="1"/>
  <c r="K999" i="1" s="1" a="1"/>
  <c r="K999" i="1" s="1"/>
  <c r="F1000" i="1"/>
  <c r="K1000" i="1" s="1" a="1"/>
  <c r="K1000" i="1" s="1"/>
  <c r="F1001" i="1"/>
  <c r="K1001" i="1" s="1" a="1"/>
  <c r="K1001" i="1" s="1"/>
  <c r="F1002" i="1"/>
  <c r="K1002" i="1" s="1" a="1"/>
  <c r="K1002" i="1" s="1"/>
  <c r="F1003" i="1"/>
  <c r="K1003" i="1" s="1" a="1"/>
  <c r="K1003" i="1" s="1"/>
  <c r="F1004" i="1"/>
  <c r="K1004" i="1" s="1" a="1"/>
  <c r="K1004" i="1" s="1"/>
  <c r="F1005" i="1"/>
  <c r="K1005" i="1" s="1" a="1"/>
  <c r="K1005" i="1" s="1"/>
  <c r="F1006" i="1"/>
  <c r="K1006" i="1" s="1" a="1"/>
  <c r="K1006" i="1" s="1"/>
  <c r="F1007" i="1"/>
  <c r="K1007" i="1" s="1" a="1"/>
  <c r="K1007" i="1" s="1"/>
  <c r="F1008" i="1"/>
  <c r="K1008" i="1" s="1" a="1"/>
  <c r="K1008" i="1" s="1"/>
  <c r="F1009" i="1"/>
  <c r="K1009" i="1" s="1" a="1"/>
  <c r="K1009" i="1" s="1"/>
  <c r="F1010" i="1"/>
  <c r="K1010" i="1" s="1" a="1"/>
  <c r="K1010" i="1" s="1"/>
  <c r="F1011" i="1"/>
  <c r="K1011" i="1" s="1" a="1"/>
  <c r="K1011" i="1" s="1"/>
  <c r="F1012" i="1"/>
  <c r="K1012" i="1" s="1" a="1"/>
  <c r="K1012" i="1" s="1"/>
  <c r="F1013" i="1"/>
  <c r="K1013" i="1" s="1" a="1"/>
  <c r="K1013" i="1" s="1"/>
  <c r="F1014" i="1"/>
  <c r="K1014" i="1" s="1" a="1"/>
  <c r="K1014" i="1" s="1"/>
  <c r="F1015" i="1"/>
  <c r="K1015" i="1" s="1" a="1"/>
  <c r="K1015" i="1" s="1"/>
  <c r="F1016" i="1"/>
  <c r="K1016" i="1" s="1" a="1"/>
  <c r="K1016" i="1" s="1"/>
  <c r="F1017" i="1"/>
  <c r="K1017" i="1" s="1" a="1"/>
  <c r="K1017" i="1" s="1"/>
  <c r="F1018" i="1"/>
  <c r="K1018" i="1" s="1" a="1"/>
  <c r="K1018" i="1" s="1"/>
  <c r="F1019" i="1"/>
  <c r="K1019" i="1" s="1" a="1"/>
  <c r="K1019" i="1" s="1"/>
  <c r="F1020" i="1"/>
  <c r="K1020" i="1" s="1" a="1"/>
  <c r="K1020" i="1" s="1"/>
  <c r="F1021" i="1"/>
  <c r="K1021" i="1" s="1" a="1"/>
  <c r="K1021" i="1" s="1"/>
  <c r="F1022" i="1"/>
  <c r="K1022" i="1" s="1" a="1"/>
  <c r="K1022" i="1" s="1"/>
  <c r="F1023" i="1"/>
  <c r="K1023" i="1" s="1" a="1"/>
  <c r="K1023" i="1" s="1"/>
  <c r="F1024" i="1"/>
  <c r="K1024" i="1" s="1" a="1"/>
  <c r="K1024" i="1" s="1"/>
  <c r="F1025" i="1"/>
  <c r="K1025" i="1" s="1" a="1"/>
  <c r="K1025" i="1" s="1"/>
  <c r="F1026" i="1"/>
  <c r="K1026" i="1" s="1" a="1"/>
  <c r="K1026" i="1" s="1"/>
  <c r="F1027" i="1"/>
  <c r="K1027" i="1" s="1" a="1"/>
  <c r="K1027" i="1" s="1"/>
  <c r="F1028" i="1"/>
  <c r="K1028" i="1" s="1" a="1"/>
  <c r="K1028" i="1" s="1"/>
  <c r="F1029" i="1"/>
  <c r="K1029" i="1" s="1" a="1"/>
  <c r="K1029" i="1" s="1"/>
  <c r="F1030" i="1"/>
  <c r="K1030" i="1" s="1" a="1"/>
  <c r="K1030" i="1" s="1"/>
  <c r="F1031" i="1"/>
  <c r="K1031" i="1" s="1" a="1"/>
  <c r="K1031" i="1" s="1"/>
  <c r="F1032" i="1"/>
  <c r="K1032" i="1" s="1" a="1"/>
  <c r="K1032" i="1" s="1"/>
  <c r="F1033" i="1"/>
  <c r="K1033" i="1" s="1" a="1"/>
  <c r="K1033" i="1" s="1"/>
  <c r="F1034" i="1"/>
  <c r="K1034" i="1" s="1" a="1"/>
  <c r="K1034" i="1" s="1"/>
  <c r="F1035" i="1"/>
  <c r="K1035" i="1" s="1" a="1"/>
  <c r="K1035" i="1" s="1"/>
  <c r="F1036" i="1"/>
  <c r="K1036" i="1" s="1" a="1"/>
  <c r="K1036" i="1" s="1"/>
  <c r="F1037" i="1"/>
  <c r="K1037" i="1" s="1" a="1"/>
  <c r="K1037" i="1" s="1"/>
  <c r="F1038" i="1"/>
  <c r="K1038" i="1" s="1" a="1"/>
  <c r="K1038" i="1" s="1"/>
  <c r="F1039" i="1"/>
  <c r="K1039" i="1" s="1" a="1"/>
  <c r="K1039" i="1" s="1"/>
  <c r="F1040" i="1"/>
  <c r="K1040" i="1" s="1" a="1"/>
  <c r="K1040" i="1" s="1"/>
  <c r="F1041" i="1"/>
  <c r="K1041" i="1" s="1" a="1"/>
  <c r="K1041" i="1" s="1"/>
  <c r="F1042" i="1"/>
  <c r="K1042" i="1" s="1" a="1"/>
  <c r="K1042" i="1" s="1"/>
  <c r="F1043" i="1"/>
  <c r="K1043" i="1" s="1" a="1"/>
  <c r="K1043" i="1" s="1"/>
  <c r="F1044" i="1"/>
  <c r="K1044" i="1" s="1" a="1"/>
  <c r="K1044" i="1" s="1"/>
  <c r="F1045" i="1"/>
  <c r="K1045" i="1" s="1" a="1"/>
  <c r="K1045" i="1" s="1"/>
  <c r="F1046" i="1"/>
  <c r="K1046" i="1" s="1" a="1"/>
  <c r="K1046" i="1" s="1"/>
  <c r="F1047" i="1"/>
  <c r="K1047" i="1" s="1" a="1"/>
  <c r="K1047" i="1" s="1"/>
  <c r="F1048" i="1"/>
  <c r="K1048" i="1" s="1" a="1"/>
  <c r="K1048" i="1" s="1"/>
  <c r="F1049" i="1"/>
  <c r="K1049" i="1" s="1" a="1"/>
  <c r="K1049" i="1" s="1"/>
  <c r="F1050" i="1"/>
  <c r="K1050" i="1" s="1" a="1"/>
  <c r="K1050" i="1" s="1"/>
  <c r="F1051" i="1"/>
  <c r="K1051" i="1" s="1" a="1"/>
  <c r="K1051" i="1" s="1"/>
  <c r="F1052" i="1"/>
  <c r="K1052" i="1" s="1" a="1"/>
  <c r="K1052" i="1" s="1"/>
  <c r="F1053" i="1"/>
  <c r="K1053" i="1" s="1" a="1"/>
  <c r="K1053" i="1" s="1"/>
  <c r="F1054" i="1"/>
  <c r="K1054" i="1" s="1" a="1"/>
  <c r="K1054" i="1" s="1"/>
  <c r="F1055" i="1"/>
  <c r="K1055" i="1" s="1" a="1"/>
  <c r="K1055" i="1" s="1"/>
  <c r="F1056" i="1"/>
  <c r="K1056" i="1" s="1" a="1"/>
  <c r="K1056" i="1" s="1"/>
  <c r="F1057" i="1"/>
  <c r="K1057" i="1" s="1" a="1"/>
  <c r="K1057" i="1" s="1"/>
  <c r="F1058" i="1"/>
  <c r="K1058" i="1" s="1" a="1"/>
  <c r="K1058" i="1" s="1"/>
  <c r="F1059" i="1"/>
  <c r="K1059" i="1" s="1" a="1"/>
  <c r="K1059" i="1" s="1"/>
  <c r="F1060" i="1"/>
  <c r="K1060" i="1" s="1" a="1"/>
  <c r="K1060" i="1" s="1"/>
  <c r="F1061" i="1"/>
  <c r="K1061" i="1" s="1" a="1"/>
  <c r="K1061" i="1" s="1"/>
  <c r="F1062" i="1"/>
  <c r="K1062" i="1" s="1" a="1"/>
  <c r="K1062" i="1" s="1"/>
  <c r="F1063" i="1"/>
  <c r="K1063" i="1" s="1" a="1"/>
  <c r="K1063" i="1" s="1"/>
  <c r="F1064" i="1"/>
  <c r="K1064" i="1" s="1" a="1"/>
  <c r="K1064" i="1" s="1"/>
  <c r="F1065" i="1"/>
  <c r="K1065" i="1" s="1" a="1"/>
  <c r="K1065" i="1" s="1"/>
  <c r="F1066" i="1"/>
  <c r="K1066" i="1" s="1" a="1"/>
  <c r="K1066" i="1" s="1"/>
  <c r="F1067" i="1"/>
  <c r="K1067" i="1" s="1" a="1"/>
  <c r="K1067" i="1" s="1"/>
  <c r="F1068" i="1"/>
  <c r="K1068" i="1" s="1" a="1"/>
  <c r="K1068" i="1" s="1"/>
  <c r="F1069" i="1"/>
  <c r="K1069" i="1" s="1" a="1"/>
  <c r="K1069" i="1" s="1"/>
  <c r="F1070" i="1"/>
  <c r="K1070" i="1" s="1" a="1"/>
  <c r="K1070" i="1" s="1"/>
  <c r="F1071" i="1"/>
  <c r="K1071" i="1" s="1" a="1"/>
  <c r="K1071" i="1" s="1"/>
  <c r="F1072" i="1"/>
  <c r="K1072" i="1" s="1" a="1"/>
  <c r="K1072" i="1" s="1"/>
  <c r="F1073" i="1"/>
  <c r="K1073" i="1" s="1" a="1"/>
  <c r="K1073" i="1" s="1"/>
  <c r="F1074" i="1"/>
  <c r="K1074" i="1" s="1" a="1"/>
  <c r="K1074" i="1" s="1"/>
  <c r="F1075" i="1"/>
  <c r="K1075" i="1" s="1" a="1"/>
  <c r="K1075" i="1" s="1"/>
  <c r="F1076" i="1"/>
  <c r="K1076" i="1" s="1" a="1"/>
  <c r="K1076" i="1" s="1"/>
  <c r="F1077" i="1"/>
  <c r="K1077" i="1" s="1" a="1"/>
  <c r="K1077" i="1" s="1"/>
  <c r="F1078" i="1"/>
  <c r="K1078" i="1" s="1" a="1"/>
  <c r="K1078" i="1" s="1"/>
  <c r="F1079" i="1"/>
  <c r="K1079" i="1" s="1" a="1"/>
  <c r="K1079" i="1" s="1"/>
  <c r="F1080" i="1"/>
  <c r="K1080" i="1" s="1" a="1"/>
  <c r="K1080" i="1" s="1"/>
  <c r="F1081" i="1"/>
  <c r="K1081" i="1" s="1" a="1"/>
  <c r="K1081" i="1" s="1"/>
  <c r="F1082" i="1"/>
  <c r="K1082" i="1" s="1" a="1"/>
  <c r="K1082" i="1" s="1"/>
  <c r="F1083" i="1"/>
  <c r="K1083" i="1" s="1" a="1"/>
  <c r="K1083" i="1" s="1"/>
  <c r="F1084" i="1"/>
  <c r="K1084" i="1" s="1" a="1"/>
  <c r="K1084" i="1" s="1"/>
  <c r="F1085" i="1"/>
  <c r="K1085" i="1" s="1" a="1"/>
  <c r="K1085" i="1" s="1"/>
  <c r="F1086" i="1"/>
  <c r="K1086" i="1" s="1" a="1"/>
  <c r="K1086" i="1" s="1"/>
  <c r="F1087" i="1"/>
  <c r="K1087" i="1" s="1" a="1"/>
  <c r="K1087" i="1" s="1"/>
  <c r="F1088" i="1"/>
  <c r="K1088" i="1" s="1" a="1"/>
  <c r="K1088" i="1" s="1"/>
  <c r="F1089" i="1"/>
  <c r="K1089" i="1" s="1" a="1"/>
  <c r="K1089" i="1" s="1"/>
  <c r="F1090" i="1"/>
  <c r="K1090" i="1" s="1" a="1"/>
  <c r="K1090" i="1" s="1"/>
  <c r="F1091" i="1"/>
  <c r="K1091" i="1" s="1" a="1"/>
  <c r="K1091" i="1" s="1"/>
  <c r="F1092" i="1"/>
  <c r="K1092" i="1" s="1" a="1"/>
  <c r="K1092" i="1" s="1"/>
  <c r="F1093" i="1"/>
  <c r="K1093" i="1" s="1" a="1"/>
  <c r="K1093" i="1" s="1"/>
  <c r="F1094" i="1"/>
  <c r="K1094" i="1" s="1" a="1"/>
  <c r="K1094" i="1" s="1"/>
  <c r="F1095" i="1"/>
  <c r="K1095" i="1" s="1" a="1"/>
  <c r="K1095" i="1" s="1"/>
  <c r="F1096" i="1"/>
  <c r="K1096" i="1" s="1" a="1"/>
  <c r="K1096" i="1" s="1"/>
  <c r="F1097" i="1"/>
  <c r="K1097" i="1" s="1" a="1"/>
  <c r="K1097" i="1" s="1"/>
  <c r="F1098" i="1"/>
  <c r="K1098" i="1" s="1" a="1"/>
  <c r="K1098" i="1" s="1"/>
  <c r="F1099" i="1"/>
  <c r="K1099" i="1" s="1" a="1"/>
  <c r="K1099" i="1" s="1"/>
  <c r="F1100" i="1"/>
  <c r="K1100" i="1" s="1" a="1"/>
  <c r="K1100" i="1" s="1"/>
  <c r="F1101" i="1"/>
  <c r="K1101" i="1" s="1" a="1"/>
  <c r="K1101" i="1" s="1"/>
  <c r="F1102" i="1"/>
  <c r="K1102" i="1" s="1" a="1"/>
  <c r="K1102" i="1" s="1"/>
  <c r="F1103" i="1"/>
  <c r="K1103" i="1" s="1" a="1"/>
  <c r="K1103" i="1" s="1"/>
  <c r="F1104" i="1"/>
  <c r="K1104" i="1" s="1" a="1"/>
  <c r="K1104" i="1" s="1"/>
  <c r="F1105" i="1"/>
  <c r="K1105" i="1" s="1" a="1"/>
  <c r="K1105" i="1" s="1"/>
  <c r="F1106" i="1"/>
  <c r="K1106" i="1" s="1" a="1"/>
  <c r="K1106" i="1" s="1"/>
  <c r="F1107" i="1"/>
  <c r="K1107" i="1" s="1" a="1"/>
  <c r="K1107" i="1" s="1"/>
  <c r="F1108" i="1"/>
  <c r="K1108" i="1" s="1" a="1"/>
  <c r="K1108" i="1" s="1"/>
  <c r="F1109" i="1"/>
  <c r="K1109" i="1" s="1" a="1"/>
  <c r="K1109" i="1" s="1"/>
  <c r="F1110" i="1"/>
  <c r="K1110" i="1" s="1" a="1"/>
  <c r="K1110" i="1" s="1"/>
  <c r="F1111" i="1"/>
  <c r="K1111" i="1" s="1" a="1"/>
  <c r="K1111" i="1" s="1"/>
  <c r="F1112" i="1"/>
  <c r="K1112" i="1" s="1" a="1"/>
  <c r="K1112" i="1" s="1"/>
  <c r="F1113" i="1"/>
  <c r="K1113" i="1" s="1" a="1"/>
  <c r="K1113" i="1" s="1"/>
  <c r="F1114" i="1"/>
  <c r="K1114" i="1" s="1" a="1"/>
  <c r="K1114" i="1" s="1"/>
  <c r="F1115" i="1"/>
  <c r="K1115" i="1" s="1" a="1"/>
  <c r="K1115" i="1" s="1"/>
  <c r="F1116" i="1"/>
  <c r="K1116" i="1" s="1" a="1"/>
  <c r="K1116" i="1" s="1"/>
  <c r="F1117" i="1"/>
  <c r="K1117" i="1" s="1" a="1"/>
  <c r="K1117" i="1" s="1"/>
  <c r="F1118" i="1"/>
  <c r="K1118" i="1" s="1" a="1"/>
  <c r="K1118" i="1" s="1"/>
  <c r="F1119" i="1"/>
  <c r="K1119" i="1" s="1" a="1"/>
  <c r="K1119" i="1" s="1"/>
  <c r="F1120" i="1"/>
  <c r="K1120" i="1" s="1" a="1"/>
  <c r="K1120" i="1" s="1"/>
  <c r="F1121" i="1"/>
  <c r="K1121" i="1" s="1" a="1"/>
  <c r="K1121" i="1" s="1"/>
  <c r="F1122" i="1"/>
  <c r="K1122" i="1" s="1" a="1"/>
  <c r="K1122" i="1" s="1"/>
  <c r="F1123" i="1"/>
  <c r="K1123" i="1" s="1" a="1"/>
  <c r="K1123" i="1" s="1"/>
  <c r="F1124" i="1"/>
  <c r="K1124" i="1" s="1" a="1"/>
  <c r="K1124" i="1" s="1"/>
  <c r="F1125" i="1"/>
  <c r="K1125" i="1" s="1" a="1"/>
  <c r="K1125" i="1" s="1"/>
  <c r="F1126" i="1"/>
  <c r="K1126" i="1" s="1" a="1"/>
  <c r="K1126" i="1" s="1"/>
  <c r="F1127" i="1"/>
  <c r="K1127" i="1" s="1" a="1"/>
  <c r="K1127" i="1" s="1"/>
  <c r="F1128" i="1"/>
  <c r="K1128" i="1" s="1" a="1"/>
  <c r="K1128" i="1" s="1"/>
  <c r="F1129" i="1"/>
  <c r="K1129" i="1" s="1" a="1"/>
  <c r="K1129" i="1" s="1"/>
  <c r="F1130" i="1"/>
  <c r="K1130" i="1" s="1" a="1"/>
  <c r="K1130" i="1" s="1"/>
  <c r="F1131" i="1"/>
  <c r="K1131" i="1" s="1" a="1"/>
  <c r="K1131" i="1" s="1"/>
  <c r="F1132" i="1"/>
  <c r="K1132" i="1" s="1" a="1"/>
  <c r="K1132" i="1" s="1"/>
  <c r="F1133" i="1"/>
  <c r="K1133" i="1" s="1" a="1"/>
  <c r="K1133" i="1" s="1"/>
  <c r="F1134" i="1"/>
  <c r="K1134" i="1" s="1" a="1"/>
  <c r="K1134" i="1" s="1"/>
  <c r="F1135" i="1"/>
  <c r="K1135" i="1" s="1" a="1"/>
  <c r="K1135" i="1" s="1"/>
  <c r="F1136" i="1"/>
  <c r="K1136" i="1" s="1" a="1"/>
  <c r="K1136" i="1" s="1"/>
  <c r="F1137" i="1"/>
  <c r="K1137" i="1" s="1" a="1"/>
  <c r="K1137" i="1" s="1"/>
  <c r="F1138" i="1"/>
  <c r="K1138" i="1" s="1" a="1"/>
  <c r="K1138" i="1" s="1"/>
  <c r="F1139" i="1"/>
  <c r="K1139" i="1" s="1" a="1"/>
  <c r="K1139" i="1" s="1"/>
  <c r="F1140" i="1"/>
  <c r="K1140" i="1" s="1" a="1"/>
  <c r="K1140" i="1" s="1"/>
  <c r="F1141" i="1"/>
  <c r="K1141" i="1" s="1" a="1"/>
  <c r="K1141" i="1" s="1"/>
  <c r="F1142" i="1"/>
  <c r="K1142" i="1" s="1" a="1"/>
  <c r="K1142" i="1" s="1"/>
  <c r="F1143" i="1"/>
  <c r="K1143" i="1" s="1" a="1"/>
  <c r="K1143" i="1" s="1"/>
  <c r="F1144" i="1"/>
  <c r="K1144" i="1" s="1" a="1"/>
  <c r="K1144" i="1" s="1"/>
  <c r="F1145" i="1"/>
  <c r="K1145" i="1" s="1" a="1"/>
  <c r="K1145" i="1" s="1"/>
  <c r="F1146" i="1"/>
  <c r="K1146" i="1" s="1" a="1"/>
  <c r="K1146" i="1" s="1"/>
  <c r="F1147" i="1"/>
  <c r="K1147" i="1" s="1" a="1"/>
  <c r="K1147" i="1" s="1"/>
  <c r="F1148" i="1"/>
  <c r="K1148" i="1" s="1" a="1"/>
  <c r="K1148" i="1" s="1"/>
  <c r="F1149" i="1"/>
  <c r="K1149" i="1" s="1" a="1"/>
  <c r="K1149" i="1" s="1"/>
  <c r="F1150" i="1"/>
  <c r="K1150" i="1" s="1" a="1"/>
  <c r="K1150" i="1" s="1"/>
  <c r="F1151" i="1"/>
  <c r="K1151" i="1" s="1" a="1"/>
  <c r="K1151" i="1" s="1"/>
  <c r="F1152" i="1"/>
  <c r="K1152" i="1" s="1" a="1"/>
  <c r="K1152" i="1" s="1"/>
  <c r="F1153" i="1"/>
  <c r="K1153" i="1" s="1" a="1"/>
  <c r="K1153" i="1" s="1"/>
  <c r="F1154" i="1"/>
  <c r="K1154" i="1" s="1" a="1"/>
  <c r="K1154" i="1" s="1"/>
  <c r="F1155" i="1"/>
  <c r="K1155" i="1" s="1" a="1"/>
  <c r="K1155" i="1" s="1"/>
  <c r="F1156" i="1"/>
  <c r="K1156" i="1" s="1" a="1"/>
  <c r="K1156" i="1" s="1"/>
  <c r="F1157" i="1"/>
  <c r="K1157" i="1" s="1" a="1"/>
  <c r="K1157" i="1" s="1"/>
  <c r="F1158" i="1"/>
  <c r="K1158" i="1" s="1" a="1"/>
  <c r="K1158" i="1" s="1"/>
  <c r="F1159" i="1"/>
  <c r="K1159" i="1" s="1" a="1"/>
  <c r="K1159" i="1" s="1"/>
  <c r="F1160" i="1"/>
  <c r="K1160" i="1" s="1" a="1"/>
  <c r="K1160" i="1" s="1"/>
  <c r="F1161" i="1"/>
  <c r="K1161" i="1" s="1" a="1"/>
  <c r="K1161" i="1" s="1"/>
  <c r="F1162" i="1"/>
  <c r="K1162" i="1" s="1" a="1"/>
  <c r="K1162" i="1" s="1"/>
  <c r="F1163" i="1"/>
  <c r="K1163" i="1" s="1" a="1"/>
  <c r="K1163" i="1" s="1"/>
  <c r="F1164" i="1"/>
  <c r="K1164" i="1" s="1" a="1"/>
  <c r="K1164" i="1" s="1"/>
  <c r="F1165" i="1"/>
  <c r="K1165" i="1" s="1" a="1"/>
  <c r="K1165" i="1" s="1"/>
  <c r="F1166" i="1"/>
  <c r="K1166" i="1" s="1" a="1"/>
  <c r="K1166" i="1" s="1"/>
  <c r="F1167" i="1"/>
  <c r="K1167" i="1" s="1" a="1"/>
  <c r="K1167" i="1" s="1"/>
  <c r="F1168" i="1"/>
  <c r="K1168" i="1" s="1" a="1"/>
  <c r="K1168" i="1" s="1"/>
  <c r="F1169" i="1"/>
  <c r="K1169" i="1" s="1" a="1"/>
  <c r="K1169" i="1" s="1"/>
  <c r="F1170" i="1"/>
  <c r="K1170" i="1" s="1" a="1"/>
  <c r="K1170" i="1" s="1"/>
  <c r="F1171" i="1"/>
  <c r="K1171" i="1" s="1" a="1"/>
  <c r="K1171" i="1" s="1"/>
  <c r="F1172" i="1"/>
  <c r="K1172" i="1" s="1" a="1"/>
  <c r="K1172" i="1" s="1"/>
  <c r="F1173" i="1"/>
  <c r="K1173" i="1" s="1" a="1"/>
  <c r="K1173" i="1" s="1"/>
  <c r="F1174" i="1"/>
  <c r="K1174" i="1" s="1" a="1"/>
  <c r="K1174" i="1" s="1"/>
  <c r="F1175" i="1"/>
  <c r="K1175" i="1" s="1" a="1"/>
  <c r="K1175" i="1" s="1"/>
  <c r="F1176" i="1"/>
  <c r="K1176" i="1" s="1" a="1"/>
  <c r="K1176" i="1" s="1"/>
  <c r="F1177" i="1"/>
  <c r="K1177" i="1" s="1" a="1"/>
  <c r="K1177" i="1" s="1"/>
  <c r="F1178" i="1"/>
  <c r="K1178" i="1" s="1" a="1"/>
  <c r="K1178" i="1" s="1"/>
  <c r="F1179" i="1"/>
  <c r="K1179" i="1" s="1" a="1"/>
  <c r="K1179" i="1" s="1"/>
  <c r="F1180" i="1"/>
  <c r="K1180" i="1" s="1" a="1"/>
  <c r="K1180" i="1" s="1"/>
  <c r="F1181" i="1"/>
  <c r="K1181" i="1" s="1" a="1"/>
  <c r="K1181" i="1" s="1"/>
  <c r="F1182" i="1"/>
  <c r="K1182" i="1" s="1" a="1"/>
  <c r="K1182" i="1" s="1"/>
  <c r="F1183" i="1"/>
  <c r="K1183" i="1" s="1" a="1"/>
  <c r="K1183" i="1" s="1"/>
  <c r="F1184" i="1"/>
  <c r="K1184" i="1" s="1" a="1"/>
  <c r="K1184" i="1" s="1"/>
  <c r="F1185" i="1"/>
  <c r="K1185" i="1" s="1" a="1"/>
  <c r="K1185" i="1" s="1"/>
  <c r="F1186" i="1"/>
  <c r="K1186" i="1" s="1" a="1"/>
  <c r="K1186" i="1" s="1"/>
  <c r="F1187" i="1"/>
  <c r="K1187" i="1" s="1" a="1"/>
  <c r="K1187" i="1" s="1"/>
  <c r="F1188" i="1"/>
  <c r="K1188" i="1" s="1" a="1"/>
  <c r="K1188" i="1" s="1"/>
  <c r="F1189" i="1"/>
  <c r="K1189" i="1" s="1" a="1"/>
  <c r="K1189" i="1" s="1"/>
  <c r="F1190" i="1"/>
  <c r="K1190" i="1" s="1" a="1"/>
  <c r="K1190" i="1" s="1"/>
  <c r="F1191" i="1"/>
  <c r="K1191" i="1" s="1" a="1"/>
  <c r="K1191" i="1" s="1"/>
  <c r="F1192" i="1"/>
  <c r="K1192" i="1" s="1" a="1"/>
  <c r="K1192" i="1" s="1"/>
  <c r="F1193" i="1"/>
  <c r="K1193" i="1" s="1" a="1"/>
  <c r="K1193" i="1" s="1"/>
  <c r="F1194" i="1"/>
  <c r="K1194" i="1" s="1" a="1"/>
  <c r="K1194" i="1" s="1"/>
  <c r="F1195" i="1"/>
  <c r="K1195" i="1" s="1" a="1"/>
  <c r="K1195" i="1" s="1"/>
  <c r="F1196" i="1"/>
  <c r="K1196" i="1" s="1" a="1"/>
  <c r="K1196" i="1" s="1"/>
  <c r="F1197" i="1"/>
  <c r="K1197" i="1" s="1" a="1"/>
  <c r="K1197" i="1" s="1"/>
  <c r="F1198" i="1"/>
  <c r="K1198" i="1" s="1" a="1"/>
  <c r="K1198" i="1" s="1"/>
  <c r="F1199" i="1"/>
  <c r="K1199" i="1" s="1" a="1"/>
  <c r="K1199" i="1" s="1"/>
  <c r="F1200" i="1"/>
  <c r="K1200" i="1" s="1" a="1"/>
  <c r="K1200" i="1" s="1"/>
  <c r="F1201" i="1"/>
  <c r="K1201" i="1" s="1" a="1"/>
  <c r="K1201" i="1" s="1"/>
  <c r="F1202" i="1"/>
  <c r="K1202" i="1" s="1" a="1"/>
  <c r="K1202" i="1" s="1"/>
  <c r="F1203" i="1"/>
  <c r="K1203" i="1" s="1" a="1"/>
  <c r="K1203" i="1" s="1"/>
  <c r="F1204" i="1"/>
  <c r="K1204" i="1" s="1" a="1"/>
  <c r="K1204" i="1" s="1"/>
  <c r="F1205" i="1"/>
  <c r="K1205" i="1" s="1" a="1"/>
  <c r="K1205" i="1" s="1"/>
  <c r="F1206" i="1"/>
  <c r="K1206" i="1" s="1" a="1"/>
  <c r="K1206" i="1" s="1"/>
  <c r="F1207" i="1"/>
  <c r="K1207" i="1" s="1" a="1"/>
  <c r="K1207" i="1" s="1"/>
  <c r="F1208" i="1"/>
  <c r="K1208" i="1" s="1" a="1"/>
  <c r="K1208" i="1" s="1"/>
  <c r="F1209" i="1"/>
  <c r="K1209" i="1" s="1" a="1"/>
  <c r="K1209" i="1" s="1"/>
  <c r="F1210" i="1"/>
  <c r="K1210" i="1" s="1" a="1"/>
  <c r="K1210" i="1" s="1"/>
  <c r="F1211" i="1"/>
  <c r="K1211" i="1" s="1" a="1"/>
  <c r="K1211" i="1" s="1"/>
  <c r="F1212" i="1"/>
  <c r="K1212" i="1" s="1" a="1"/>
  <c r="K1212" i="1" s="1"/>
  <c r="F1213" i="1"/>
  <c r="K1213" i="1" s="1" a="1"/>
  <c r="K1213" i="1" s="1"/>
  <c r="F1214" i="1"/>
  <c r="K1214" i="1" s="1" a="1"/>
  <c r="K1214" i="1" s="1"/>
  <c r="F1215" i="1"/>
  <c r="K1215" i="1" s="1" a="1"/>
  <c r="K1215" i="1" s="1"/>
  <c r="F1216" i="1"/>
  <c r="K1216" i="1" s="1" a="1"/>
  <c r="K1216" i="1" s="1"/>
  <c r="F1217" i="1"/>
  <c r="K1217" i="1" s="1" a="1"/>
  <c r="K1217" i="1" s="1"/>
  <c r="F1218" i="1"/>
  <c r="K1218" i="1" s="1" a="1"/>
  <c r="K1218" i="1" s="1"/>
  <c r="F1219" i="1"/>
  <c r="K1219" i="1" s="1" a="1"/>
  <c r="K1219" i="1" s="1"/>
  <c r="F1220" i="1"/>
  <c r="K1220" i="1" s="1" a="1"/>
  <c r="K1220" i="1" s="1"/>
  <c r="F1221" i="1"/>
  <c r="K1221" i="1" s="1" a="1"/>
  <c r="K1221" i="1" s="1"/>
  <c r="F1222" i="1"/>
  <c r="K1222" i="1" s="1" a="1"/>
  <c r="K1222" i="1" s="1"/>
  <c r="F1223" i="1"/>
  <c r="K1223" i="1" s="1" a="1"/>
  <c r="K1223" i="1" s="1"/>
  <c r="F1224" i="1"/>
  <c r="K1224" i="1" s="1" a="1"/>
  <c r="K1224" i="1" s="1"/>
  <c r="F1225" i="1"/>
  <c r="K1225" i="1" s="1" a="1"/>
  <c r="K1225" i="1" s="1"/>
  <c r="F1226" i="1"/>
  <c r="K1226" i="1" s="1" a="1"/>
  <c r="K1226" i="1" s="1"/>
  <c r="F1227" i="1"/>
  <c r="K1227" i="1" s="1" a="1"/>
  <c r="K1227" i="1" s="1"/>
  <c r="F1228" i="1"/>
  <c r="K1228" i="1" s="1" a="1"/>
  <c r="K1228" i="1" s="1"/>
  <c r="F1229" i="1"/>
  <c r="K1229" i="1" s="1" a="1"/>
  <c r="K1229" i="1" s="1"/>
  <c r="F1230" i="1"/>
  <c r="K1230" i="1" s="1" a="1"/>
  <c r="K1230" i="1" s="1"/>
  <c r="F1231" i="1"/>
  <c r="K1231" i="1" s="1" a="1"/>
  <c r="K1231" i="1" s="1"/>
  <c r="F1232" i="1"/>
  <c r="K1232" i="1" s="1" a="1"/>
  <c r="K1232" i="1" s="1"/>
  <c r="F1233" i="1"/>
  <c r="K1233" i="1" s="1" a="1"/>
  <c r="K1233" i="1" s="1"/>
  <c r="F1234" i="1"/>
  <c r="K1234" i="1" s="1" a="1"/>
  <c r="K1234" i="1" s="1"/>
  <c r="F1235" i="1"/>
  <c r="K1235" i="1" s="1" a="1"/>
  <c r="K1235" i="1" s="1"/>
  <c r="F1236" i="1"/>
  <c r="K1236" i="1" s="1" a="1"/>
  <c r="K1236" i="1" s="1"/>
  <c r="F1237" i="1"/>
  <c r="K1237" i="1" s="1" a="1"/>
  <c r="K1237" i="1" s="1"/>
  <c r="F1238" i="1"/>
  <c r="K1238" i="1" s="1" a="1"/>
  <c r="K1238" i="1" s="1"/>
  <c r="F1239" i="1"/>
  <c r="K1239" i="1" s="1" a="1"/>
  <c r="K1239" i="1" s="1"/>
  <c r="F1240" i="1"/>
  <c r="K1240" i="1" s="1" a="1"/>
  <c r="K1240" i="1" s="1"/>
  <c r="F1241" i="1"/>
  <c r="K1241" i="1" s="1" a="1"/>
  <c r="K1241" i="1" s="1"/>
  <c r="F1242" i="1"/>
  <c r="K1242" i="1" s="1" a="1"/>
  <c r="K1242" i="1" s="1"/>
  <c r="F1243" i="1"/>
  <c r="K1243" i="1" s="1" a="1"/>
  <c r="K1243" i="1" s="1"/>
  <c r="F1244" i="1"/>
  <c r="K1244" i="1" s="1" a="1"/>
  <c r="K1244" i="1" s="1"/>
  <c r="F1245" i="1"/>
  <c r="K1245" i="1" s="1" a="1"/>
  <c r="K1245" i="1" s="1"/>
  <c r="F1246" i="1"/>
  <c r="K1246" i="1" s="1" a="1"/>
  <c r="K1246" i="1" s="1"/>
  <c r="F1247" i="1"/>
  <c r="K1247" i="1" s="1" a="1"/>
  <c r="K1247" i="1" s="1"/>
  <c r="F1248" i="1"/>
  <c r="K1248" i="1" s="1" a="1"/>
  <c r="K1248" i="1" s="1"/>
  <c r="F1249" i="1"/>
  <c r="K1249" i="1" s="1" a="1"/>
  <c r="K1249" i="1" s="1"/>
  <c r="F1250" i="1"/>
  <c r="K1250" i="1" s="1" a="1"/>
  <c r="K1250" i="1" s="1"/>
  <c r="F1251" i="1"/>
  <c r="K1251" i="1" s="1" a="1"/>
  <c r="K1251" i="1" s="1"/>
  <c r="F1252" i="1"/>
  <c r="K1252" i="1" s="1" a="1"/>
  <c r="K1252" i="1" s="1"/>
  <c r="F1253" i="1"/>
  <c r="K1253" i="1" s="1" a="1"/>
  <c r="K1253" i="1" s="1"/>
  <c r="F1254" i="1"/>
  <c r="K1254" i="1" s="1" a="1"/>
  <c r="K1254" i="1" s="1"/>
  <c r="F1255" i="1"/>
  <c r="K1255" i="1" s="1" a="1"/>
  <c r="K1255" i="1" s="1"/>
  <c r="F1256" i="1"/>
  <c r="K1256" i="1" s="1" a="1"/>
  <c r="K1256" i="1" s="1"/>
  <c r="F1257" i="1"/>
  <c r="K1257" i="1" s="1" a="1"/>
  <c r="K1257" i="1" s="1"/>
  <c r="F1258" i="1"/>
  <c r="K1258" i="1" s="1" a="1"/>
  <c r="K1258" i="1" s="1"/>
  <c r="F1259" i="1"/>
  <c r="K1259" i="1" s="1" a="1"/>
  <c r="K1259" i="1" s="1"/>
  <c r="F1260" i="1"/>
  <c r="K1260" i="1" s="1" a="1"/>
  <c r="K1260" i="1" s="1"/>
  <c r="F1261" i="1"/>
  <c r="K1261" i="1" s="1" a="1"/>
  <c r="K1261" i="1" s="1"/>
  <c r="F1262" i="1"/>
  <c r="K1262" i="1" s="1" a="1"/>
  <c r="K1262" i="1" s="1"/>
  <c r="F1263" i="1"/>
  <c r="K1263" i="1" s="1" a="1"/>
  <c r="K1263" i="1" s="1"/>
  <c r="F1264" i="1"/>
  <c r="K1264" i="1" s="1" a="1"/>
  <c r="K1264" i="1" s="1"/>
  <c r="F1265" i="1"/>
  <c r="K1265" i="1" s="1" a="1"/>
  <c r="K1265" i="1" s="1"/>
  <c r="F1266" i="1"/>
  <c r="K1266" i="1" s="1" a="1"/>
  <c r="K1266" i="1" s="1"/>
  <c r="F1267" i="1"/>
  <c r="K1267" i="1" s="1" a="1"/>
  <c r="K1267" i="1" s="1"/>
  <c r="F1268" i="1"/>
  <c r="K1268" i="1" s="1" a="1"/>
  <c r="K1268" i="1" s="1"/>
  <c r="F1269" i="1"/>
  <c r="K1269" i="1" s="1" a="1"/>
  <c r="K1269" i="1" s="1"/>
  <c r="F1270" i="1"/>
  <c r="K1270" i="1" s="1" a="1"/>
  <c r="K1270" i="1" s="1"/>
  <c r="F1271" i="1"/>
  <c r="K1271" i="1" s="1" a="1"/>
  <c r="K1271" i="1" s="1"/>
  <c r="F1272" i="1"/>
  <c r="K1272" i="1" s="1" a="1"/>
  <c r="K1272" i="1" s="1"/>
  <c r="F1273" i="1"/>
  <c r="K1273" i="1" s="1" a="1"/>
  <c r="K1273" i="1" s="1"/>
  <c r="F1274" i="1"/>
  <c r="K1274" i="1" s="1" a="1"/>
  <c r="K1274" i="1" s="1"/>
  <c r="F1275" i="1"/>
  <c r="K1275" i="1" s="1" a="1"/>
  <c r="K1275" i="1" s="1"/>
  <c r="F1276" i="1"/>
  <c r="K1276" i="1" s="1" a="1"/>
  <c r="K1276" i="1" s="1"/>
  <c r="F1277" i="1"/>
  <c r="K1277" i="1" s="1" a="1"/>
  <c r="K1277" i="1" s="1"/>
  <c r="F1278" i="1"/>
  <c r="K1278" i="1" s="1" a="1"/>
  <c r="K1278" i="1" s="1"/>
  <c r="F1279" i="1"/>
  <c r="K1279" i="1" s="1" a="1"/>
  <c r="K1279" i="1" s="1"/>
  <c r="F1280" i="1"/>
  <c r="K1280" i="1" s="1" a="1"/>
  <c r="K1280" i="1" s="1"/>
  <c r="F1281" i="1"/>
  <c r="K1281" i="1" s="1" a="1"/>
  <c r="K1281" i="1" s="1"/>
  <c r="F1282" i="1"/>
  <c r="K1282" i="1" s="1" a="1"/>
  <c r="K1282" i="1" s="1"/>
  <c r="F1283" i="1"/>
  <c r="K1283" i="1" s="1" a="1"/>
  <c r="K1283" i="1" s="1"/>
  <c r="F1284" i="1"/>
  <c r="K1284" i="1" s="1" a="1"/>
  <c r="K1284" i="1" s="1"/>
  <c r="F1285" i="1"/>
  <c r="K1285" i="1" s="1" a="1"/>
  <c r="K1285" i="1" s="1"/>
  <c r="F1286" i="1"/>
  <c r="K1286" i="1" s="1" a="1"/>
  <c r="K1286" i="1" s="1"/>
  <c r="F1287" i="1"/>
  <c r="K1287" i="1" s="1" a="1"/>
  <c r="K1287" i="1" s="1"/>
  <c r="F1288" i="1"/>
  <c r="K1288" i="1" s="1" a="1"/>
  <c r="K1288" i="1" s="1"/>
  <c r="F1289" i="1"/>
  <c r="K1289" i="1" s="1" a="1"/>
  <c r="K1289" i="1" s="1"/>
  <c r="F1290" i="1"/>
  <c r="K1290" i="1" s="1" a="1"/>
  <c r="K1290" i="1" s="1"/>
  <c r="F1291" i="1"/>
  <c r="K1291" i="1" s="1" a="1"/>
  <c r="K1291" i="1" s="1"/>
  <c r="F1292" i="1"/>
  <c r="K1292" i="1" s="1" a="1"/>
  <c r="K1292" i="1" s="1"/>
  <c r="F1293" i="1"/>
  <c r="K1293" i="1" s="1" a="1"/>
  <c r="K1293" i="1" s="1"/>
  <c r="F1294" i="1"/>
  <c r="K1294" i="1" s="1" a="1"/>
  <c r="K1294" i="1" s="1"/>
  <c r="F1295" i="1"/>
  <c r="K1295" i="1" s="1" a="1"/>
  <c r="K1295" i="1" s="1"/>
  <c r="F1296" i="1"/>
  <c r="K1296" i="1" s="1" a="1"/>
  <c r="K1296" i="1" s="1"/>
  <c r="F1297" i="1"/>
  <c r="K1297" i="1" s="1" a="1"/>
  <c r="K1297" i="1" s="1"/>
  <c r="F1298" i="1"/>
  <c r="K1298" i="1" s="1" a="1"/>
  <c r="K1298" i="1" s="1"/>
  <c r="F1299" i="1"/>
  <c r="K1299" i="1" s="1" a="1"/>
  <c r="K1299" i="1" s="1"/>
  <c r="F1300" i="1"/>
  <c r="K1300" i="1" s="1" a="1"/>
  <c r="K1300" i="1" s="1"/>
  <c r="F1301" i="1"/>
  <c r="K1301" i="1" s="1" a="1"/>
  <c r="K1301" i="1" s="1"/>
  <c r="F1302" i="1"/>
  <c r="K1302" i="1" s="1" a="1"/>
  <c r="K1302" i="1" s="1"/>
  <c r="F1303" i="1"/>
  <c r="K1303" i="1" s="1" a="1"/>
  <c r="K1303" i="1" s="1"/>
  <c r="F1304" i="1"/>
  <c r="K1304" i="1" s="1" a="1"/>
  <c r="K1304" i="1" s="1"/>
  <c r="F1305" i="1"/>
  <c r="K1305" i="1" s="1" a="1"/>
  <c r="K1305" i="1" s="1"/>
  <c r="F1306" i="1"/>
  <c r="K1306" i="1" s="1" a="1"/>
  <c r="K1306" i="1" s="1"/>
  <c r="F1307" i="1"/>
  <c r="K1307" i="1" s="1" a="1"/>
  <c r="K1307" i="1" s="1"/>
  <c r="F1308" i="1"/>
  <c r="K1308" i="1" s="1" a="1"/>
  <c r="K1308" i="1" s="1"/>
  <c r="F1309" i="1"/>
  <c r="K1309" i="1" s="1" a="1"/>
  <c r="K1309" i="1" s="1"/>
  <c r="F1310" i="1"/>
  <c r="K1310" i="1" s="1" a="1"/>
  <c r="K1310" i="1" s="1"/>
  <c r="F1311" i="1"/>
  <c r="K1311" i="1" s="1" a="1"/>
  <c r="K1311" i="1" s="1"/>
  <c r="F1312" i="1"/>
  <c r="K1312" i="1" s="1" a="1"/>
  <c r="K1312" i="1" s="1"/>
  <c r="F1313" i="1"/>
  <c r="K1313" i="1" s="1" a="1"/>
  <c r="K1313" i="1" s="1"/>
  <c r="F1314" i="1"/>
  <c r="K1314" i="1" s="1" a="1"/>
  <c r="K1314" i="1" s="1"/>
  <c r="F1315" i="1"/>
  <c r="K1315" i="1" s="1" a="1"/>
  <c r="K1315" i="1" s="1"/>
  <c r="F1316" i="1"/>
  <c r="K1316" i="1" s="1" a="1"/>
  <c r="K1316" i="1" s="1"/>
  <c r="F1317" i="1"/>
  <c r="K1317" i="1" s="1" a="1"/>
  <c r="K1317" i="1" s="1"/>
  <c r="F1318" i="1"/>
  <c r="K1318" i="1" s="1" a="1"/>
  <c r="K1318" i="1" s="1"/>
  <c r="F1319" i="1"/>
  <c r="K1319" i="1" s="1" a="1"/>
  <c r="K1319" i="1" s="1"/>
  <c r="F1320" i="1"/>
  <c r="K1320" i="1" s="1" a="1"/>
  <c r="K1320" i="1" s="1"/>
  <c r="F1321" i="1"/>
  <c r="K1321" i="1" s="1" a="1"/>
  <c r="K1321" i="1" s="1"/>
  <c r="F1322" i="1"/>
  <c r="K1322" i="1" s="1" a="1"/>
  <c r="K1322" i="1" s="1"/>
  <c r="F1323" i="1"/>
  <c r="K1323" i="1" s="1" a="1"/>
  <c r="K1323" i="1" s="1"/>
  <c r="F1324" i="1"/>
  <c r="K1324" i="1" s="1" a="1"/>
  <c r="K1324" i="1" s="1"/>
  <c r="F1325" i="1"/>
  <c r="K1325" i="1" s="1" a="1"/>
  <c r="K1325" i="1" s="1"/>
  <c r="F1326" i="1"/>
  <c r="K1326" i="1" s="1" a="1"/>
  <c r="K1326" i="1" s="1"/>
  <c r="F1327" i="1"/>
  <c r="K1327" i="1" s="1" a="1"/>
  <c r="K1327" i="1" s="1"/>
  <c r="F1328" i="1"/>
  <c r="K1328" i="1" s="1" a="1"/>
  <c r="K1328" i="1" s="1"/>
  <c r="F1329" i="1"/>
  <c r="K1329" i="1" s="1" a="1"/>
  <c r="K1329" i="1" s="1"/>
  <c r="F1330" i="1"/>
  <c r="K1330" i="1" s="1" a="1"/>
  <c r="K1330" i="1" s="1"/>
  <c r="F1331" i="1"/>
  <c r="K1331" i="1" s="1" a="1"/>
  <c r="K1331" i="1" s="1"/>
  <c r="F1332" i="1"/>
  <c r="K1332" i="1" s="1" a="1"/>
  <c r="K1332" i="1" s="1"/>
  <c r="F1333" i="1"/>
  <c r="K1333" i="1" s="1" a="1"/>
  <c r="K1333" i="1" s="1"/>
  <c r="F1334" i="1"/>
  <c r="K1334" i="1" s="1" a="1"/>
  <c r="K1334" i="1" s="1"/>
  <c r="F1335" i="1"/>
  <c r="K1335" i="1" s="1" a="1"/>
  <c r="K1335" i="1" s="1"/>
  <c r="F1336" i="1"/>
  <c r="K1336" i="1" s="1" a="1"/>
  <c r="K1336" i="1" s="1"/>
  <c r="F1337" i="1"/>
  <c r="K1337" i="1" s="1" a="1"/>
  <c r="K1337" i="1" s="1"/>
  <c r="F1338" i="1"/>
  <c r="K1338" i="1" s="1" a="1"/>
  <c r="K1338" i="1" s="1"/>
  <c r="F1339" i="1"/>
  <c r="K1339" i="1" s="1" a="1"/>
  <c r="K1339" i="1" s="1"/>
  <c r="F1340" i="1"/>
  <c r="K1340" i="1" s="1" a="1"/>
  <c r="K1340" i="1" s="1"/>
  <c r="F1341" i="1"/>
  <c r="K1341" i="1" s="1" a="1"/>
  <c r="K1341" i="1" s="1"/>
  <c r="F1342" i="1"/>
  <c r="K1342" i="1" s="1" a="1"/>
  <c r="K1342" i="1" s="1"/>
  <c r="F1343" i="1"/>
  <c r="K1343" i="1" s="1" a="1"/>
  <c r="K1343" i="1" s="1"/>
  <c r="F1344" i="1"/>
  <c r="K1344" i="1" s="1" a="1"/>
  <c r="K1344" i="1" s="1"/>
  <c r="F1345" i="1"/>
  <c r="K1345" i="1" s="1" a="1"/>
  <c r="K1345" i="1" s="1"/>
  <c r="F1346" i="1"/>
  <c r="K1346" i="1" s="1" a="1"/>
  <c r="K1346" i="1" s="1"/>
  <c r="F1347" i="1"/>
  <c r="K1347" i="1" s="1" a="1"/>
  <c r="K1347" i="1" s="1"/>
  <c r="F1348" i="1"/>
  <c r="K1348" i="1" s="1" a="1"/>
  <c r="K1348" i="1" s="1"/>
  <c r="F1349" i="1"/>
  <c r="K1349" i="1" s="1" a="1"/>
  <c r="K1349" i="1" s="1"/>
  <c r="F1350" i="1"/>
  <c r="K1350" i="1" s="1" a="1"/>
  <c r="K1350" i="1" s="1"/>
  <c r="F1351" i="1"/>
  <c r="K1351" i="1" s="1" a="1"/>
  <c r="K1351" i="1" s="1"/>
  <c r="F1352" i="1"/>
  <c r="K1352" i="1" s="1" a="1"/>
  <c r="K1352" i="1" s="1"/>
  <c r="F1353" i="1"/>
  <c r="K1353" i="1" s="1" a="1"/>
  <c r="K1353" i="1" s="1"/>
  <c r="F1354" i="1"/>
  <c r="K1354" i="1" s="1" a="1"/>
  <c r="K1354" i="1" s="1"/>
  <c r="F1355" i="1"/>
  <c r="K1355" i="1" s="1" a="1"/>
  <c r="K1355" i="1" s="1"/>
  <c r="F1356" i="1"/>
  <c r="K1356" i="1" s="1" a="1"/>
  <c r="K1356" i="1" s="1"/>
  <c r="F1357" i="1"/>
  <c r="K1357" i="1" s="1" a="1"/>
  <c r="K1357" i="1" s="1"/>
  <c r="F1358" i="1"/>
  <c r="K1358" i="1" s="1" a="1"/>
  <c r="K1358" i="1" s="1"/>
  <c r="F1359" i="1"/>
  <c r="K1359" i="1" s="1" a="1"/>
  <c r="K1359" i="1" s="1"/>
  <c r="F1360" i="1"/>
  <c r="K1360" i="1" s="1" a="1"/>
  <c r="K1360" i="1" s="1"/>
  <c r="F1361" i="1"/>
  <c r="K1361" i="1" s="1" a="1"/>
  <c r="K1361" i="1" s="1"/>
  <c r="F1362" i="1"/>
  <c r="K1362" i="1" s="1" a="1"/>
  <c r="K1362" i="1" s="1"/>
  <c r="F1363" i="1"/>
  <c r="K1363" i="1" s="1" a="1"/>
  <c r="K1363" i="1" s="1"/>
  <c r="F1364" i="1"/>
  <c r="K1364" i="1" s="1" a="1"/>
  <c r="K1364" i="1" s="1"/>
  <c r="F1365" i="1"/>
  <c r="K1365" i="1" s="1" a="1"/>
  <c r="K1365" i="1" s="1"/>
  <c r="F1366" i="1"/>
  <c r="K1366" i="1" s="1" a="1"/>
  <c r="K1366" i="1" s="1"/>
  <c r="F1367" i="1"/>
  <c r="K1367" i="1" s="1" a="1"/>
  <c r="K1367" i="1" s="1"/>
  <c r="F1368" i="1"/>
  <c r="K1368" i="1" s="1" a="1"/>
  <c r="K1368" i="1" s="1"/>
  <c r="F1369" i="1"/>
  <c r="K1369" i="1" s="1" a="1"/>
  <c r="K1369" i="1" s="1"/>
  <c r="F1370" i="1"/>
  <c r="K1370" i="1" s="1" a="1"/>
  <c r="K1370" i="1" s="1"/>
  <c r="F1371" i="1"/>
  <c r="K1371" i="1" s="1" a="1"/>
  <c r="K1371" i="1" s="1"/>
  <c r="F1372" i="1"/>
  <c r="K1372" i="1" s="1" a="1"/>
  <c r="K1372" i="1" s="1"/>
  <c r="F1373" i="1"/>
  <c r="K1373" i="1" s="1" a="1"/>
  <c r="K1373" i="1" s="1"/>
  <c r="F1374" i="1"/>
  <c r="K1374" i="1" s="1" a="1"/>
  <c r="K1374" i="1" s="1"/>
  <c r="F1375" i="1"/>
  <c r="K1375" i="1" s="1" a="1"/>
  <c r="K1375" i="1" s="1"/>
  <c r="F1376" i="1"/>
  <c r="K1376" i="1" s="1" a="1"/>
  <c r="K1376" i="1" s="1"/>
  <c r="F1377" i="1"/>
  <c r="K1377" i="1" s="1" a="1"/>
  <c r="K1377" i="1" s="1"/>
  <c r="F1378" i="1"/>
  <c r="K1378" i="1" s="1" a="1"/>
  <c r="K1378" i="1" s="1"/>
  <c r="F1379" i="1"/>
  <c r="K1379" i="1" s="1" a="1"/>
  <c r="K1379" i="1" s="1"/>
  <c r="F1380" i="1"/>
  <c r="K1380" i="1" s="1" a="1"/>
  <c r="K1380" i="1" s="1"/>
  <c r="F1381" i="1"/>
  <c r="K1381" i="1" s="1" a="1"/>
  <c r="K1381" i="1" s="1"/>
  <c r="F1382" i="1"/>
  <c r="K1382" i="1" s="1" a="1"/>
  <c r="K1382" i="1" s="1"/>
  <c r="F1383" i="1"/>
  <c r="K1383" i="1" s="1" a="1"/>
  <c r="K1383" i="1" s="1"/>
  <c r="F1384" i="1"/>
  <c r="K1384" i="1" s="1" a="1"/>
  <c r="K1384" i="1" s="1"/>
  <c r="F1385" i="1"/>
  <c r="K1385" i="1" s="1" a="1"/>
  <c r="K1385" i="1" s="1"/>
  <c r="F1386" i="1"/>
  <c r="K1386" i="1" s="1" a="1"/>
  <c r="K1386" i="1" s="1"/>
  <c r="F1387" i="1"/>
  <c r="K1387" i="1" s="1" a="1"/>
  <c r="K1387" i="1" s="1"/>
  <c r="F1388" i="1"/>
  <c r="K1388" i="1" s="1" a="1"/>
  <c r="K1388" i="1" s="1"/>
  <c r="F1389" i="1"/>
  <c r="K1389" i="1" s="1" a="1"/>
  <c r="K1389" i="1" s="1"/>
  <c r="F1390" i="1"/>
  <c r="K1390" i="1" s="1" a="1"/>
  <c r="K1390" i="1" s="1"/>
  <c r="F1391" i="1"/>
  <c r="K1391" i="1" s="1" a="1"/>
  <c r="K1391" i="1" s="1"/>
  <c r="F1392" i="1"/>
  <c r="K1392" i="1" s="1" a="1"/>
  <c r="K1392" i="1" s="1"/>
  <c r="F1393" i="1"/>
  <c r="K1393" i="1" s="1" a="1"/>
  <c r="K1393" i="1" s="1"/>
  <c r="F1394" i="1"/>
  <c r="K1394" i="1" s="1" a="1"/>
  <c r="K1394" i="1" s="1"/>
  <c r="F1395" i="1"/>
  <c r="K1395" i="1" s="1" a="1"/>
  <c r="K1395" i="1" s="1"/>
  <c r="F1396" i="1"/>
  <c r="K1396" i="1" s="1" a="1"/>
  <c r="K1396" i="1" s="1"/>
  <c r="F1397" i="1"/>
  <c r="K1397" i="1" s="1" a="1"/>
  <c r="K1397" i="1" s="1"/>
  <c r="F1398" i="1"/>
  <c r="K1398" i="1" s="1" a="1"/>
  <c r="K1398" i="1" s="1"/>
  <c r="F1399" i="1"/>
  <c r="K1399" i="1" s="1" a="1"/>
  <c r="K1399" i="1" s="1"/>
  <c r="F1400" i="1"/>
  <c r="K1400" i="1" s="1" a="1"/>
  <c r="K1400" i="1" s="1"/>
  <c r="F1401" i="1"/>
  <c r="K1401" i="1" s="1" a="1"/>
  <c r="K1401" i="1" s="1"/>
  <c r="F1402" i="1"/>
  <c r="K1402" i="1" s="1" a="1"/>
  <c r="K1402" i="1" s="1"/>
  <c r="F1403" i="1"/>
  <c r="K1403" i="1" s="1" a="1"/>
  <c r="K1403" i="1" s="1"/>
  <c r="F1404" i="1"/>
  <c r="K1404" i="1" s="1" a="1"/>
  <c r="K1404" i="1" s="1"/>
  <c r="F1405" i="1"/>
  <c r="K1405" i="1" s="1" a="1"/>
  <c r="K1405" i="1" s="1"/>
  <c r="F1406" i="1"/>
  <c r="K1406" i="1" s="1" a="1"/>
  <c r="K1406" i="1" s="1"/>
  <c r="F1407" i="1"/>
  <c r="K1407" i="1" s="1" a="1"/>
  <c r="K1407" i="1" s="1"/>
  <c r="F1408" i="1"/>
  <c r="K1408" i="1" s="1" a="1"/>
  <c r="K1408" i="1" s="1"/>
  <c r="F1409" i="1"/>
  <c r="K1409" i="1" s="1" a="1"/>
  <c r="K1409" i="1" s="1"/>
  <c r="F1410" i="1"/>
  <c r="K1410" i="1" s="1" a="1"/>
  <c r="K1410" i="1" s="1"/>
  <c r="F1411" i="1"/>
  <c r="K1411" i="1" s="1" a="1"/>
  <c r="K1411" i="1" s="1"/>
  <c r="F1412" i="1"/>
  <c r="K1412" i="1" s="1" a="1"/>
  <c r="K1412" i="1" s="1"/>
  <c r="F1413" i="1"/>
  <c r="K1413" i="1" s="1" a="1"/>
  <c r="K1413" i="1" s="1"/>
  <c r="F1414" i="1"/>
  <c r="K1414" i="1" s="1" a="1"/>
  <c r="K1414" i="1" s="1"/>
  <c r="F1415" i="1"/>
  <c r="K1415" i="1" s="1" a="1"/>
  <c r="K1415" i="1" s="1"/>
  <c r="F1416" i="1"/>
  <c r="K1416" i="1" s="1" a="1"/>
  <c r="K1416" i="1" s="1"/>
  <c r="F1417" i="1"/>
  <c r="K1417" i="1" s="1" a="1"/>
  <c r="K1417" i="1" s="1"/>
  <c r="F1418" i="1"/>
  <c r="K1418" i="1" s="1" a="1"/>
  <c r="K1418" i="1" s="1"/>
  <c r="F1419" i="1"/>
  <c r="K1419" i="1" s="1" a="1"/>
  <c r="K1419" i="1" s="1"/>
  <c r="F1420" i="1"/>
  <c r="K1420" i="1" s="1" a="1"/>
  <c r="K1420" i="1" s="1"/>
  <c r="F1421" i="1"/>
  <c r="K1421" i="1" s="1" a="1"/>
  <c r="K1421" i="1" s="1"/>
  <c r="F1422" i="1"/>
  <c r="K1422" i="1" s="1" a="1"/>
  <c r="K1422" i="1" s="1"/>
  <c r="F1423" i="1"/>
  <c r="K1423" i="1" s="1" a="1"/>
  <c r="K1423" i="1" s="1"/>
  <c r="F1424" i="1"/>
  <c r="K1424" i="1" s="1" a="1"/>
  <c r="K1424" i="1" s="1"/>
  <c r="F1425" i="1"/>
  <c r="K1425" i="1" s="1" a="1"/>
  <c r="K1425" i="1" s="1"/>
  <c r="F1426" i="1"/>
  <c r="K1426" i="1" s="1" a="1"/>
  <c r="K1426" i="1" s="1"/>
  <c r="F1427" i="1"/>
  <c r="K1427" i="1" s="1" a="1"/>
  <c r="K1427" i="1" s="1"/>
  <c r="F1428" i="1"/>
  <c r="K1428" i="1" s="1" a="1"/>
  <c r="K1428" i="1" s="1"/>
  <c r="F1429" i="1"/>
  <c r="K1429" i="1" s="1" a="1"/>
  <c r="K1429" i="1" s="1"/>
  <c r="F1430" i="1"/>
  <c r="K1430" i="1" s="1" a="1"/>
  <c r="K1430" i="1" s="1"/>
  <c r="F1431" i="1"/>
  <c r="K1431" i="1" s="1" a="1"/>
  <c r="K1431" i="1" s="1"/>
  <c r="F1432" i="1"/>
  <c r="K1432" i="1" s="1" a="1"/>
  <c r="K1432" i="1" s="1"/>
  <c r="F1433" i="1"/>
  <c r="K1433" i="1" s="1" a="1"/>
  <c r="K1433" i="1" s="1"/>
  <c r="F1434" i="1"/>
  <c r="K1434" i="1" s="1" a="1"/>
  <c r="K1434" i="1" s="1"/>
  <c r="F1435" i="1"/>
  <c r="K1435" i="1" s="1" a="1"/>
  <c r="K1435" i="1" s="1"/>
  <c r="F1436" i="1"/>
  <c r="K1436" i="1" s="1" a="1"/>
  <c r="K1436" i="1" s="1"/>
  <c r="F1437" i="1"/>
  <c r="K1437" i="1" s="1" a="1"/>
  <c r="K1437" i="1" s="1"/>
  <c r="F1438" i="1"/>
  <c r="K1438" i="1" s="1" a="1"/>
  <c r="K1438" i="1" s="1"/>
  <c r="F1439" i="1"/>
  <c r="K1439" i="1" s="1" a="1"/>
  <c r="K1439" i="1" s="1"/>
  <c r="F1440" i="1"/>
  <c r="K1440" i="1" s="1" a="1"/>
  <c r="K1440" i="1" s="1"/>
  <c r="F1441" i="1"/>
  <c r="K1441" i="1" s="1" a="1"/>
  <c r="K1441" i="1" s="1"/>
  <c r="F1442" i="1"/>
  <c r="K1442" i="1" s="1" a="1"/>
  <c r="K1442" i="1" s="1"/>
  <c r="F1443" i="1"/>
  <c r="K1443" i="1" s="1" a="1"/>
  <c r="K1443" i="1" s="1"/>
  <c r="F1444" i="1"/>
  <c r="K1444" i="1" s="1" a="1"/>
  <c r="K1444" i="1" s="1"/>
  <c r="F1445" i="1"/>
  <c r="K1445" i="1" s="1" a="1"/>
  <c r="K1445" i="1" s="1"/>
  <c r="F1446" i="1"/>
  <c r="K1446" i="1" s="1" a="1"/>
  <c r="K1446" i="1" s="1"/>
  <c r="F1447" i="1"/>
  <c r="K1447" i="1" s="1" a="1"/>
  <c r="K1447" i="1" s="1"/>
  <c r="F1448" i="1"/>
  <c r="K1448" i="1" s="1" a="1"/>
  <c r="K1448" i="1" s="1"/>
  <c r="F1449" i="1"/>
  <c r="K1449" i="1" s="1" a="1"/>
  <c r="K1449" i="1" s="1"/>
  <c r="F1450" i="1"/>
  <c r="K1450" i="1" s="1" a="1"/>
  <c r="K1450" i="1" s="1"/>
  <c r="F1451" i="1"/>
  <c r="K1451" i="1" s="1" a="1"/>
  <c r="K1451" i="1" s="1"/>
  <c r="F1452" i="1"/>
  <c r="K1452" i="1" s="1" a="1"/>
  <c r="K1452" i="1" s="1"/>
  <c r="F1453" i="1"/>
  <c r="K1453" i="1" s="1" a="1"/>
  <c r="K1453" i="1" s="1"/>
  <c r="F1454" i="1"/>
  <c r="K1454" i="1" s="1" a="1"/>
  <c r="K1454" i="1" s="1"/>
  <c r="F1455" i="1"/>
  <c r="K1455" i="1" s="1" a="1"/>
  <c r="K1455" i="1" s="1"/>
  <c r="F1456" i="1"/>
  <c r="K1456" i="1" s="1" a="1"/>
  <c r="K1456" i="1" s="1"/>
  <c r="F1457" i="1"/>
  <c r="K1457" i="1" s="1" a="1"/>
  <c r="K1457" i="1" s="1"/>
  <c r="F1458" i="1"/>
  <c r="K1458" i="1" s="1" a="1"/>
  <c r="K1458" i="1" s="1"/>
  <c r="F1459" i="1"/>
  <c r="K1459" i="1" s="1" a="1"/>
  <c r="K1459" i="1" s="1"/>
  <c r="F1460" i="1"/>
  <c r="K1460" i="1" s="1" a="1"/>
  <c r="K1460" i="1" s="1"/>
  <c r="F1461" i="1"/>
  <c r="K1461" i="1" s="1" a="1"/>
  <c r="K1461" i="1" s="1"/>
  <c r="F1462" i="1"/>
  <c r="K1462" i="1" s="1" a="1"/>
  <c r="K1462" i="1" s="1"/>
  <c r="F1463" i="1"/>
  <c r="K1463" i="1" s="1" a="1"/>
  <c r="K1463" i="1" s="1"/>
  <c r="F1464" i="1"/>
  <c r="K1464" i="1" s="1" a="1"/>
  <c r="K1464" i="1" s="1"/>
  <c r="F1465" i="1"/>
  <c r="K1465" i="1" s="1" a="1"/>
  <c r="K1465" i="1" s="1"/>
  <c r="F1466" i="1"/>
  <c r="K1466" i="1" s="1" a="1"/>
  <c r="K1466" i="1" s="1"/>
  <c r="F1467" i="1"/>
  <c r="K1467" i="1" s="1" a="1"/>
  <c r="K1467" i="1" s="1"/>
  <c r="F1468" i="1"/>
  <c r="K1468" i="1" s="1" a="1"/>
  <c r="K1468" i="1" s="1"/>
  <c r="F1469" i="1"/>
  <c r="K1469" i="1" s="1" a="1"/>
  <c r="K1469" i="1" s="1"/>
  <c r="F1470" i="1"/>
  <c r="K1470" i="1" s="1" a="1"/>
  <c r="K1470" i="1" s="1"/>
  <c r="F1471" i="1"/>
  <c r="K1471" i="1" s="1" a="1"/>
  <c r="K1471" i="1" s="1"/>
  <c r="F1472" i="1"/>
  <c r="K1472" i="1" s="1" a="1"/>
  <c r="K1472" i="1" s="1"/>
  <c r="F1473" i="1"/>
  <c r="K1473" i="1" s="1" a="1"/>
  <c r="K1473" i="1" s="1"/>
  <c r="F1474" i="1"/>
  <c r="K1474" i="1" s="1" a="1"/>
  <c r="K1474" i="1" s="1"/>
  <c r="F1475" i="1"/>
  <c r="K1475" i="1" s="1" a="1"/>
  <c r="K1475" i="1" s="1"/>
  <c r="F1476" i="1"/>
  <c r="K1476" i="1" s="1" a="1"/>
  <c r="K1476" i="1" s="1"/>
  <c r="F1477" i="1"/>
  <c r="K1477" i="1" s="1" a="1"/>
  <c r="K1477" i="1" s="1"/>
  <c r="F1478" i="1"/>
  <c r="K1478" i="1" s="1" a="1"/>
  <c r="K1478" i="1" s="1"/>
  <c r="F1479" i="1"/>
  <c r="K1479" i="1" s="1" a="1"/>
  <c r="K1479" i="1" s="1"/>
  <c r="F1480" i="1"/>
  <c r="K1480" i="1" s="1" a="1"/>
  <c r="K1480" i="1" s="1"/>
  <c r="F1481" i="1"/>
  <c r="K1481" i="1" s="1" a="1"/>
  <c r="K1481" i="1" s="1"/>
  <c r="F1482" i="1"/>
  <c r="K1482" i="1" s="1" a="1"/>
  <c r="K1482" i="1" s="1"/>
  <c r="F1483" i="1"/>
  <c r="K1483" i="1" s="1" a="1"/>
  <c r="K1483" i="1" s="1"/>
  <c r="F1484" i="1"/>
  <c r="K1484" i="1" s="1" a="1"/>
  <c r="K1484" i="1" s="1"/>
  <c r="F1485" i="1"/>
  <c r="K1485" i="1" s="1" a="1"/>
  <c r="K1485" i="1" s="1"/>
  <c r="F1486" i="1"/>
  <c r="K1486" i="1" s="1" a="1"/>
  <c r="K1486" i="1" s="1"/>
  <c r="F1487" i="1"/>
  <c r="K1487" i="1" s="1" a="1"/>
  <c r="K1487" i="1" s="1"/>
  <c r="F1488" i="1"/>
  <c r="K1488" i="1" s="1" a="1"/>
  <c r="K1488" i="1" s="1"/>
  <c r="F1489" i="1"/>
  <c r="K1489" i="1" s="1" a="1"/>
  <c r="K1489" i="1" s="1"/>
  <c r="F1490" i="1"/>
  <c r="K1490" i="1" s="1" a="1"/>
  <c r="K1490" i="1" s="1"/>
  <c r="F1491" i="1"/>
  <c r="K1491" i="1" s="1" a="1"/>
  <c r="K1491" i="1" s="1"/>
  <c r="F1492" i="1"/>
  <c r="K1492" i="1" s="1" a="1"/>
  <c r="K1492" i="1" s="1"/>
  <c r="F1493" i="1"/>
  <c r="K1493" i="1" s="1" a="1"/>
  <c r="K1493" i="1" s="1"/>
  <c r="F1494" i="1"/>
  <c r="K1494" i="1" s="1" a="1"/>
  <c r="K1494" i="1" s="1"/>
  <c r="F1495" i="1"/>
  <c r="K1495" i="1" s="1" a="1"/>
  <c r="K1495" i="1" s="1"/>
  <c r="F1496" i="1"/>
  <c r="K1496" i="1" s="1" a="1"/>
  <c r="K1496" i="1" s="1"/>
  <c r="F1497" i="1"/>
  <c r="K1497" i="1" s="1" a="1"/>
  <c r="K1497" i="1" s="1"/>
  <c r="F1498" i="1"/>
  <c r="K1498" i="1" s="1" a="1"/>
  <c r="K1498" i="1" s="1"/>
  <c r="F1499" i="1"/>
  <c r="K1499" i="1" s="1" a="1"/>
  <c r="K1499" i="1" s="1"/>
  <c r="F1500" i="1"/>
  <c r="K1500" i="1" s="1" a="1"/>
  <c r="K1500" i="1" s="1"/>
  <c r="F1501" i="1"/>
  <c r="K1501" i="1" s="1" a="1"/>
  <c r="K1501" i="1" s="1"/>
  <c r="F1502" i="1"/>
  <c r="K1502" i="1" s="1" a="1"/>
  <c r="K1502" i="1" s="1"/>
  <c r="F1503" i="1"/>
  <c r="K1503" i="1" s="1" a="1"/>
  <c r="K1503" i="1" s="1"/>
  <c r="F1504" i="1"/>
  <c r="K1504" i="1" s="1" a="1"/>
  <c r="K1504" i="1" s="1"/>
  <c r="F1505" i="1"/>
  <c r="K1505" i="1" s="1" a="1"/>
  <c r="K1505" i="1" s="1"/>
  <c r="F1506" i="1"/>
  <c r="K1506" i="1" s="1" a="1"/>
  <c r="K1506" i="1" s="1"/>
  <c r="F1507" i="1"/>
  <c r="K1507" i="1" s="1" a="1"/>
  <c r="K1507" i="1" s="1"/>
  <c r="F1508" i="1"/>
  <c r="K1508" i="1" s="1" a="1"/>
  <c r="K1508" i="1" s="1"/>
  <c r="F1509" i="1"/>
  <c r="K1509" i="1" s="1" a="1"/>
  <c r="K1509" i="1" s="1"/>
  <c r="F1510" i="1"/>
  <c r="K1510" i="1" s="1" a="1"/>
  <c r="K1510" i="1" s="1"/>
  <c r="F1511" i="1"/>
  <c r="K1511" i="1" s="1" a="1"/>
  <c r="K1511" i="1" s="1"/>
  <c r="F1512" i="1"/>
  <c r="K1512" i="1" s="1" a="1"/>
  <c r="K1512" i="1" s="1"/>
  <c r="F1513" i="1"/>
  <c r="K1513" i="1" s="1" a="1"/>
  <c r="K1513" i="1" s="1"/>
  <c r="F1514" i="1"/>
  <c r="K1514" i="1" s="1" a="1"/>
  <c r="K1514" i="1" s="1"/>
  <c r="F1515" i="1"/>
  <c r="K1515" i="1" s="1" a="1"/>
  <c r="K1515" i="1" s="1"/>
  <c r="F1516" i="1"/>
  <c r="K1516" i="1" s="1" a="1"/>
  <c r="K1516" i="1" s="1"/>
  <c r="F1517" i="1"/>
  <c r="K1517" i="1" s="1" a="1"/>
  <c r="K1517" i="1" s="1"/>
  <c r="F1518" i="1"/>
  <c r="K1518" i="1" s="1" a="1"/>
  <c r="K1518" i="1" s="1"/>
  <c r="F1519" i="1"/>
  <c r="K1519" i="1" s="1" a="1"/>
  <c r="K1519" i="1" s="1"/>
  <c r="F1520" i="1"/>
  <c r="K1520" i="1" s="1" a="1"/>
  <c r="K1520" i="1" s="1"/>
  <c r="F1521" i="1"/>
  <c r="K1521" i="1" s="1" a="1"/>
  <c r="K1521" i="1" s="1"/>
  <c r="F1522" i="1"/>
  <c r="K1522" i="1" s="1" a="1"/>
  <c r="K1522" i="1" s="1"/>
  <c r="F1523" i="1"/>
  <c r="K1523" i="1" s="1" a="1"/>
  <c r="K1523" i="1" s="1"/>
  <c r="F1524" i="1"/>
  <c r="K1524" i="1" s="1" a="1"/>
  <c r="K1524" i="1" s="1"/>
  <c r="F1525" i="1"/>
  <c r="K1525" i="1" s="1" a="1"/>
  <c r="K1525" i="1" s="1"/>
  <c r="F1526" i="1"/>
  <c r="K1526" i="1" s="1" a="1"/>
  <c r="K1526" i="1" s="1"/>
  <c r="F1527" i="1"/>
  <c r="K1527" i="1" s="1" a="1"/>
  <c r="K1527" i="1" s="1"/>
  <c r="F1528" i="1"/>
  <c r="K1528" i="1" s="1" a="1"/>
  <c r="K1528" i="1" s="1"/>
  <c r="F1529" i="1"/>
  <c r="K1529" i="1" s="1" a="1"/>
  <c r="K1529" i="1" s="1"/>
  <c r="F1530" i="1"/>
  <c r="K1530" i="1" s="1" a="1"/>
  <c r="K1530" i="1" s="1"/>
  <c r="F1531" i="1"/>
  <c r="K1531" i="1" s="1" a="1"/>
  <c r="K1531" i="1" s="1"/>
  <c r="F1532" i="1"/>
  <c r="K1532" i="1" s="1" a="1"/>
  <c r="K1532" i="1" s="1"/>
  <c r="F1533" i="1"/>
  <c r="K1533" i="1" s="1" a="1"/>
  <c r="K1533" i="1" s="1"/>
  <c r="F1534" i="1"/>
  <c r="K1534" i="1" s="1" a="1"/>
  <c r="K1534" i="1" s="1"/>
  <c r="F1535" i="1"/>
  <c r="K1535" i="1" s="1" a="1"/>
  <c r="K1535" i="1" s="1"/>
  <c r="F1536" i="1"/>
  <c r="K1536" i="1" s="1" a="1"/>
  <c r="K1536" i="1" s="1"/>
  <c r="F1537" i="1"/>
  <c r="K1537" i="1" s="1" a="1"/>
  <c r="K1537" i="1" s="1"/>
  <c r="F1538" i="1"/>
  <c r="K1538" i="1" s="1" a="1"/>
  <c r="K1538" i="1" s="1"/>
  <c r="F1539" i="1"/>
  <c r="K1539" i="1" s="1" a="1"/>
  <c r="K1539" i="1" s="1"/>
  <c r="F1540" i="1"/>
  <c r="K1540" i="1" s="1" a="1"/>
  <c r="K1540" i="1" s="1"/>
  <c r="F1541" i="1"/>
  <c r="K1541" i="1" s="1" a="1"/>
  <c r="K1541" i="1" s="1"/>
  <c r="F1542" i="1"/>
  <c r="K1542" i="1" s="1" a="1"/>
  <c r="K1542" i="1" s="1"/>
  <c r="F1543" i="1"/>
  <c r="K1543" i="1" s="1" a="1"/>
  <c r="K1543" i="1" s="1"/>
  <c r="F1544" i="1"/>
  <c r="K1544" i="1" s="1" a="1"/>
  <c r="K1544" i="1" s="1"/>
  <c r="F1545" i="1"/>
  <c r="K1545" i="1" s="1" a="1"/>
  <c r="K1545" i="1" s="1"/>
  <c r="F1546" i="1"/>
  <c r="K1546" i="1" s="1" a="1"/>
  <c r="K1546" i="1" s="1"/>
  <c r="F1547" i="1"/>
  <c r="K1547" i="1" s="1" a="1"/>
  <c r="K1547" i="1" s="1"/>
  <c r="F1548" i="1"/>
  <c r="K1548" i="1" s="1" a="1"/>
  <c r="K1548" i="1" s="1"/>
  <c r="F1549" i="1"/>
  <c r="K1549" i="1" s="1" a="1"/>
  <c r="K1549" i="1" s="1"/>
  <c r="F1550" i="1"/>
  <c r="K1550" i="1" s="1" a="1"/>
  <c r="K1550" i="1" s="1"/>
  <c r="F1551" i="1"/>
  <c r="K1551" i="1" s="1" a="1"/>
  <c r="K1551" i="1" s="1"/>
  <c r="F1552" i="1"/>
  <c r="K1552" i="1" s="1" a="1"/>
  <c r="K1552" i="1" s="1"/>
  <c r="F1553" i="1"/>
  <c r="K1553" i="1" s="1" a="1"/>
  <c r="K1553" i="1" s="1"/>
  <c r="F1554" i="1"/>
  <c r="K1554" i="1" s="1" a="1"/>
  <c r="K1554" i="1" s="1"/>
  <c r="F1555" i="1"/>
  <c r="K1555" i="1" s="1" a="1"/>
  <c r="K1555" i="1" s="1"/>
  <c r="F1556" i="1"/>
  <c r="K1556" i="1" s="1" a="1"/>
  <c r="K1556" i="1" s="1"/>
  <c r="F1557" i="1"/>
  <c r="K1557" i="1" s="1" a="1"/>
  <c r="K1557" i="1" s="1"/>
  <c r="F1558" i="1"/>
  <c r="K1558" i="1" s="1" a="1"/>
  <c r="K1558" i="1" s="1"/>
  <c r="F1559" i="1"/>
  <c r="K1559" i="1" s="1" a="1"/>
  <c r="K1559" i="1" s="1"/>
  <c r="F1560" i="1"/>
  <c r="K1560" i="1" s="1" a="1"/>
  <c r="K1560" i="1" s="1"/>
  <c r="F1561" i="1"/>
  <c r="K1561" i="1" s="1" a="1"/>
  <c r="K1561" i="1" s="1"/>
  <c r="F1562" i="1"/>
  <c r="K1562" i="1" s="1" a="1"/>
  <c r="K1562" i="1" s="1"/>
  <c r="F1563" i="1"/>
  <c r="K1563" i="1" s="1" a="1"/>
  <c r="K1563" i="1" s="1"/>
  <c r="F1564" i="1"/>
  <c r="K1564" i="1" s="1" a="1"/>
  <c r="K1564" i="1" s="1"/>
  <c r="F1565" i="1"/>
  <c r="K1565" i="1" s="1" a="1"/>
  <c r="K1565" i="1" s="1"/>
  <c r="F1566" i="1"/>
  <c r="K1566" i="1" s="1" a="1"/>
  <c r="K1566" i="1" s="1"/>
  <c r="F1567" i="1"/>
  <c r="K1567" i="1" s="1" a="1"/>
  <c r="K1567" i="1" s="1"/>
  <c r="F1568" i="1"/>
  <c r="K1568" i="1" s="1" a="1"/>
  <c r="K1568" i="1" s="1"/>
  <c r="F1569" i="1"/>
  <c r="K1569" i="1" s="1" a="1"/>
  <c r="K1569" i="1" s="1"/>
  <c r="F1570" i="1"/>
  <c r="K1570" i="1" s="1" a="1"/>
  <c r="K1570" i="1" s="1"/>
  <c r="F1571" i="1"/>
  <c r="K1571" i="1" s="1" a="1"/>
  <c r="K1571" i="1" s="1"/>
  <c r="F1572" i="1"/>
  <c r="K1572" i="1" s="1" a="1"/>
  <c r="K1572" i="1" s="1"/>
  <c r="F1573" i="1"/>
  <c r="K1573" i="1" s="1" a="1"/>
  <c r="K1573" i="1" s="1"/>
  <c r="F1574" i="1"/>
  <c r="K1574" i="1" s="1" a="1"/>
  <c r="K1574" i="1" s="1"/>
  <c r="F1575" i="1"/>
  <c r="K1575" i="1" s="1" a="1"/>
  <c r="K1575" i="1" s="1"/>
  <c r="F1576" i="1"/>
  <c r="K1576" i="1" s="1" a="1"/>
  <c r="K1576" i="1" s="1"/>
  <c r="F1577" i="1"/>
  <c r="K1577" i="1" s="1" a="1"/>
  <c r="K1577" i="1" s="1"/>
  <c r="F1578" i="1"/>
  <c r="K1578" i="1" s="1" a="1"/>
  <c r="K1578" i="1" s="1"/>
  <c r="F1579" i="1"/>
  <c r="K1579" i="1" s="1" a="1"/>
  <c r="K1579" i="1" s="1"/>
  <c r="F1580" i="1"/>
  <c r="K1580" i="1" s="1" a="1"/>
  <c r="K1580" i="1" s="1"/>
  <c r="F1581" i="1"/>
  <c r="K1581" i="1" s="1" a="1"/>
  <c r="K1581" i="1" s="1"/>
  <c r="F1582" i="1"/>
  <c r="K1582" i="1" s="1" a="1"/>
  <c r="K1582" i="1" s="1"/>
  <c r="F1583" i="1"/>
  <c r="K1583" i="1" s="1" a="1"/>
  <c r="K1583" i="1" s="1"/>
  <c r="F1584" i="1"/>
  <c r="K1584" i="1" s="1" a="1"/>
  <c r="K1584" i="1" s="1"/>
  <c r="F1585" i="1"/>
  <c r="K1585" i="1" s="1" a="1"/>
  <c r="K1585" i="1" s="1"/>
  <c r="F1586" i="1"/>
  <c r="K1586" i="1" s="1" a="1"/>
  <c r="K1586" i="1" s="1"/>
  <c r="F1587" i="1"/>
  <c r="K1587" i="1" s="1" a="1"/>
  <c r="K1587" i="1" s="1"/>
  <c r="F1588" i="1"/>
  <c r="K1588" i="1" s="1" a="1"/>
  <c r="K1588" i="1" s="1"/>
  <c r="F1589" i="1"/>
  <c r="K1589" i="1" s="1" a="1"/>
  <c r="K1589" i="1" s="1"/>
  <c r="F1590" i="1"/>
  <c r="K1590" i="1" s="1" a="1"/>
  <c r="K1590" i="1" s="1"/>
  <c r="F1591" i="1"/>
  <c r="K1591" i="1" s="1" a="1"/>
  <c r="K1591" i="1" s="1"/>
  <c r="F1592" i="1"/>
  <c r="K1592" i="1" s="1" a="1"/>
  <c r="K1592" i="1" s="1"/>
  <c r="F1593" i="1"/>
  <c r="K1593" i="1" s="1" a="1"/>
  <c r="K1593" i="1" s="1"/>
  <c r="F1594" i="1"/>
  <c r="K1594" i="1" s="1" a="1"/>
  <c r="K1594" i="1" s="1"/>
  <c r="F1595" i="1"/>
  <c r="K1595" i="1" s="1" a="1"/>
  <c r="K1595" i="1" s="1"/>
  <c r="F1596" i="1"/>
  <c r="K1596" i="1" s="1" a="1"/>
  <c r="K1596" i="1" s="1"/>
  <c r="F1597" i="1"/>
  <c r="K1597" i="1" s="1" a="1"/>
  <c r="K1597" i="1" s="1"/>
  <c r="F1598" i="1"/>
  <c r="K1598" i="1" s="1" a="1"/>
  <c r="K1598" i="1" s="1"/>
  <c r="F1599" i="1"/>
  <c r="K1599" i="1" s="1" a="1"/>
  <c r="K1599" i="1" s="1"/>
  <c r="F1600" i="1"/>
  <c r="K1600" i="1" s="1" a="1"/>
  <c r="K1600" i="1" s="1"/>
  <c r="F1601" i="1"/>
  <c r="K1601" i="1" s="1" a="1"/>
  <c r="K1601" i="1" s="1"/>
  <c r="F1602" i="1"/>
  <c r="K1602" i="1" s="1" a="1"/>
  <c r="K1602" i="1" s="1"/>
  <c r="F1603" i="1"/>
  <c r="K1603" i="1" s="1" a="1"/>
  <c r="K1603" i="1" s="1"/>
  <c r="F1604" i="1"/>
  <c r="K1604" i="1" s="1" a="1"/>
  <c r="K1604" i="1" s="1"/>
  <c r="F1605" i="1"/>
  <c r="K1605" i="1" s="1" a="1"/>
  <c r="K1605" i="1" s="1"/>
  <c r="F1606" i="1"/>
  <c r="K1606" i="1" s="1" a="1"/>
  <c r="K1606" i="1" s="1"/>
  <c r="F1607" i="1"/>
  <c r="K1607" i="1" s="1" a="1"/>
  <c r="K1607" i="1" s="1"/>
  <c r="F1608" i="1"/>
  <c r="K1608" i="1" s="1" a="1"/>
  <c r="K1608" i="1" s="1"/>
  <c r="F1609" i="1"/>
  <c r="K1609" i="1" s="1" a="1"/>
  <c r="K1609" i="1" s="1"/>
  <c r="F1610" i="1"/>
  <c r="K1610" i="1" s="1" a="1"/>
  <c r="K1610" i="1" s="1"/>
  <c r="F1611" i="1"/>
  <c r="K1611" i="1" s="1" a="1"/>
  <c r="K1611" i="1" s="1"/>
  <c r="F1612" i="1"/>
  <c r="K1612" i="1" s="1" a="1"/>
  <c r="K1612" i="1" s="1"/>
  <c r="F1613" i="1"/>
  <c r="K1613" i="1" s="1" a="1"/>
  <c r="K1613" i="1" s="1"/>
  <c r="F1614" i="1"/>
  <c r="K1614" i="1" s="1" a="1"/>
  <c r="K1614" i="1" s="1"/>
  <c r="F1615" i="1"/>
  <c r="K1615" i="1" s="1" a="1"/>
  <c r="K1615" i="1" s="1"/>
  <c r="F1616" i="1"/>
  <c r="K1616" i="1" s="1" a="1"/>
  <c r="K1616" i="1" s="1"/>
  <c r="F1617" i="1"/>
  <c r="K1617" i="1" s="1" a="1"/>
  <c r="K1617" i="1" s="1"/>
  <c r="F1618" i="1"/>
  <c r="K1618" i="1" s="1" a="1"/>
  <c r="K1618" i="1" s="1"/>
  <c r="F1619" i="1"/>
  <c r="K1619" i="1" s="1" a="1"/>
  <c r="K1619" i="1" s="1"/>
  <c r="F1620" i="1"/>
  <c r="K1620" i="1" s="1" a="1"/>
  <c r="K1620" i="1" s="1"/>
  <c r="F1621" i="1"/>
  <c r="K1621" i="1" s="1" a="1"/>
  <c r="K1621" i="1" s="1"/>
  <c r="F1622" i="1"/>
  <c r="K1622" i="1" s="1" a="1"/>
  <c r="K1622" i="1" s="1"/>
  <c r="F1623" i="1"/>
  <c r="K1623" i="1" s="1" a="1"/>
  <c r="K1623" i="1" s="1"/>
  <c r="F1624" i="1"/>
  <c r="K1624" i="1" s="1" a="1"/>
  <c r="K1624" i="1" s="1"/>
  <c r="F1625" i="1"/>
  <c r="K1625" i="1" s="1" a="1"/>
  <c r="K1625" i="1" s="1"/>
  <c r="F1626" i="1"/>
  <c r="K1626" i="1" s="1" a="1"/>
  <c r="K1626" i="1" s="1"/>
  <c r="F1627" i="1"/>
  <c r="K1627" i="1" s="1" a="1"/>
  <c r="K1627" i="1" s="1"/>
  <c r="F1628" i="1"/>
  <c r="K1628" i="1" s="1" a="1"/>
  <c r="K1628" i="1" s="1"/>
  <c r="F1629" i="1"/>
  <c r="K1629" i="1" s="1" a="1"/>
  <c r="K1629" i="1" s="1"/>
  <c r="F1630" i="1"/>
  <c r="K1630" i="1" s="1" a="1"/>
  <c r="K1630" i="1" s="1"/>
  <c r="F1631" i="1"/>
  <c r="K1631" i="1" s="1" a="1"/>
  <c r="K1631" i="1" s="1"/>
  <c r="F1632" i="1"/>
  <c r="K1632" i="1" s="1" a="1"/>
  <c r="K1632" i="1" s="1"/>
  <c r="F1633" i="1"/>
  <c r="K1633" i="1" s="1" a="1"/>
  <c r="K1633" i="1" s="1"/>
  <c r="F1634" i="1"/>
  <c r="K1634" i="1" s="1" a="1"/>
  <c r="K1634" i="1" s="1"/>
  <c r="F1635" i="1"/>
  <c r="K1635" i="1" s="1" a="1"/>
  <c r="K1635" i="1" s="1"/>
  <c r="F1636" i="1"/>
  <c r="K1636" i="1" s="1" a="1"/>
  <c r="K1636" i="1" s="1"/>
  <c r="F1637" i="1"/>
  <c r="K1637" i="1" s="1" a="1"/>
  <c r="K1637" i="1" s="1"/>
  <c r="F1638" i="1"/>
  <c r="K1638" i="1" s="1" a="1"/>
  <c r="K1638" i="1" s="1"/>
  <c r="F1639" i="1"/>
  <c r="K1639" i="1" s="1" a="1"/>
  <c r="K1639" i="1" s="1"/>
  <c r="F1640" i="1"/>
  <c r="K1640" i="1" s="1" a="1"/>
  <c r="K1640" i="1" s="1"/>
  <c r="F1641" i="1"/>
  <c r="K1641" i="1" s="1" a="1"/>
  <c r="K1641" i="1" s="1"/>
  <c r="F1642" i="1"/>
  <c r="K1642" i="1" s="1" a="1"/>
  <c r="K1642" i="1" s="1"/>
  <c r="F1643" i="1"/>
  <c r="K1643" i="1" s="1" a="1"/>
  <c r="K1643" i="1" s="1"/>
  <c r="F1644" i="1"/>
  <c r="K1644" i="1" s="1" a="1"/>
  <c r="K1644" i="1" s="1"/>
  <c r="F1645" i="1"/>
  <c r="K1645" i="1" s="1" a="1"/>
  <c r="K1645" i="1" s="1"/>
  <c r="F1646" i="1"/>
  <c r="K1646" i="1" s="1" a="1"/>
  <c r="K1646" i="1" s="1"/>
  <c r="F1647" i="1"/>
  <c r="K1647" i="1" s="1" a="1"/>
  <c r="K1647" i="1" s="1"/>
  <c r="F1648" i="1"/>
  <c r="K1648" i="1" s="1" a="1"/>
  <c r="K1648" i="1" s="1"/>
  <c r="F1649" i="1"/>
  <c r="K1649" i="1" s="1" a="1"/>
  <c r="K1649" i="1" s="1"/>
  <c r="F1650" i="1"/>
  <c r="K1650" i="1" s="1" a="1"/>
  <c r="K1650" i="1" s="1"/>
  <c r="F1651" i="1"/>
  <c r="K1651" i="1" s="1" a="1"/>
  <c r="K1651" i="1" s="1"/>
  <c r="F1652" i="1"/>
  <c r="K1652" i="1" s="1" a="1"/>
  <c r="K1652" i="1" s="1"/>
  <c r="F1653" i="1"/>
  <c r="K1653" i="1" s="1" a="1"/>
  <c r="K1653" i="1" s="1"/>
  <c r="F1654" i="1"/>
  <c r="K1654" i="1" s="1" a="1"/>
  <c r="K1654" i="1" s="1"/>
  <c r="F1655" i="1"/>
  <c r="K1655" i="1" s="1" a="1"/>
  <c r="K1655" i="1" s="1"/>
  <c r="F1656" i="1"/>
  <c r="K1656" i="1" s="1" a="1"/>
  <c r="K1656" i="1" s="1"/>
  <c r="F1657" i="1"/>
  <c r="K1657" i="1" s="1" a="1"/>
  <c r="K1657" i="1" s="1"/>
  <c r="F1658" i="1"/>
  <c r="K1658" i="1" s="1" a="1"/>
  <c r="K1658" i="1" s="1"/>
  <c r="F1659" i="1"/>
  <c r="K1659" i="1" s="1" a="1"/>
  <c r="K1659" i="1" s="1"/>
  <c r="F1660" i="1"/>
  <c r="K1660" i="1" s="1" a="1"/>
  <c r="K1660" i="1" s="1"/>
  <c r="F1661" i="1"/>
  <c r="K1661" i="1" s="1" a="1"/>
  <c r="K1661" i="1" s="1"/>
  <c r="F1662" i="1"/>
  <c r="K1662" i="1" s="1" a="1"/>
  <c r="K1662" i="1" s="1"/>
  <c r="F1663" i="1"/>
  <c r="K1663" i="1" s="1" a="1"/>
  <c r="K1663" i="1" s="1"/>
  <c r="F1664" i="1"/>
  <c r="K1664" i="1" s="1" a="1"/>
  <c r="K1664" i="1" s="1"/>
  <c r="F1665" i="1"/>
  <c r="K1665" i="1" s="1" a="1"/>
  <c r="K1665" i="1" s="1"/>
  <c r="F1666" i="1"/>
  <c r="K1666" i="1" s="1" a="1"/>
  <c r="K1666" i="1" s="1"/>
  <c r="F1667" i="1"/>
  <c r="K1667" i="1" s="1" a="1"/>
  <c r="K1667" i="1" s="1"/>
  <c r="F1668" i="1"/>
  <c r="K1668" i="1" s="1" a="1"/>
  <c r="K1668" i="1" s="1"/>
  <c r="F1669" i="1"/>
  <c r="K1669" i="1" s="1" a="1"/>
  <c r="K1669" i="1" s="1"/>
  <c r="F1670" i="1"/>
  <c r="K1670" i="1" s="1" a="1"/>
  <c r="K1670" i="1" s="1"/>
  <c r="F1671" i="1"/>
  <c r="K1671" i="1" s="1" a="1"/>
  <c r="K1671" i="1" s="1"/>
  <c r="F1672" i="1"/>
  <c r="K1672" i="1" s="1" a="1"/>
  <c r="K1672" i="1" s="1"/>
  <c r="F1673" i="1"/>
  <c r="K1673" i="1" s="1" a="1"/>
  <c r="K1673" i="1" s="1"/>
  <c r="F1674" i="1"/>
  <c r="K1674" i="1" s="1" a="1"/>
  <c r="K1674" i="1" s="1"/>
  <c r="F1675" i="1"/>
  <c r="K1675" i="1" s="1" a="1"/>
  <c r="K1675" i="1" s="1"/>
  <c r="F1676" i="1"/>
  <c r="K1676" i="1" s="1" a="1"/>
  <c r="K1676" i="1" s="1"/>
  <c r="F1677" i="1"/>
  <c r="K1677" i="1" s="1" a="1"/>
  <c r="K1677" i="1" s="1"/>
  <c r="F1678" i="1"/>
  <c r="K1678" i="1" s="1" a="1"/>
  <c r="K1678" i="1" s="1"/>
  <c r="F1679" i="1"/>
  <c r="K1679" i="1" s="1" a="1"/>
  <c r="K1679" i="1" s="1"/>
  <c r="F1680" i="1"/>
  <c r="K1680" i="1" s="1" a="1"/>
  <c r="K1680" i="1" s="1"/>
  <c r="F1681" i="1"/>
  <c r="K1681" i="1" s="1" a="1"/>
  <c r="K1681" i="1" s="1"/>
  <c r="F1682" i="1"/>
  <c r="K1682" i="1" s="1" a="1"/>
  <c r="K1682" i="1" s="1"/>
  <c r="F1683" i="1"/>
  <c r="K1683" i="1" s="1" a="1"/>
  <c r="K1683" i="1" s="1"/>
  <c r="F1684" i="1"/>
  <c r="K1684" i="1" s="1" a="1"/>
  <c r="K1684" i="1" s="1"/>
  <c r="F1685" i="1"/>
  <c r="K1685" i="1" s="1" a="1"/>
  <c r="K1685" i="1" s="1"/>
  <c r="F1686" i="1"/>
  <c r="K1686" i="1" s="1" a="1"/>
  <c r="K1686" i="1" s="1"/>
  <c r="F1687" i="1"/>
  <c r="K1687" i="1" s="1" a="1"/>
  <c r="K1687" i="1" s="1"/>
  <c r="F1688" i="1"/>
  <c r="K1688" i="1" s="1" a="1"/>
  <c r="K1688" i="1" s="1"/>
  <c r="F1689" i="1"/>
  <c r="K1689" i="1" s="1" a="1"/>
  <c r="K1689" i="1" s="1"/>
  <c r="F1690" i="1"/>
  <c r="K1690" i="1" s="1" a="1"/>
  <c r="K1690" i="1" s="1"/>
  <c r="F1691" i="1"/>
  <c r="K1691" i="1" s="1" a="1"/>
  <c r="K1691" i="1" s="1"/>
  <c r="F1692" i="1"/>
  <c r="K1692" i="1" s="1" a="1"/>
  <c r="K1692" i="1" s="1"/>
  <c r="F1693" i="1"/>
  <c r="K1693" i="1" s="1" a="1"/>
  <c r="K1693" i="1" s="1"/>
  <c r="F1694" i="1"/>
  <c r="K1694" i="1" s="1" a="1"/>
  <c r="K1694" i="1" s="1"/>
  <c r="F1695" i="1"/>
  <c r="K1695" i="1" s="1" a="1"/>
  <c r="K1695" i="1" s="1"/>
  <c r="F1696" i="1"/>
  <c r="K1696" i="1" s="1" a="1"/>
  <c r="K1696" i="1" s="1"/>
  <c r="F1697" i="1"/>
  <c r="K1697" i="1" s="1" a="1"/>
  <c r="K1697" i="1" s="1"/>
  <c r="F1698" i="1"/>
  <c r="K1698" i="1" s="1" a="1"/>
  <c r="K1698" i="1" s="1"/>
  <c r="F1699" i="1"/>
  <c r="K1699" i="1" s="1" a="1"/>
  <c r="K1699" i="1" s="1"/>
  <c r="F1700" i="1"/>
  <c r="K1700" i="1" s="1" a="1"/>
  <c r="K1700" i="1" s="1"/>
  <c r="F1701" i="1"/>
  <c r="K1701" i="1" s="1" a="1"/>
  <c r="K1701" i="1" s="1"/>
  <c r="F1702" i="1"/>
  <c r="K1702" i="1" s="1" a="1"/>
  <c r="K1702" i="1" s="1"/>
  <c r="F1703" i="1"/>
  <c r="K1703" i="1" s="1" a="1"/>
  <c r="K1703" i="1" s="1"/>
  <c r="F1704" i="1"/>
  <c r="K1704" i="1" s="1" a="1"/>
  <c r="K1704" i="1" s="1"/>
  <c r="F1705" i="1"/>
  <c r="K1705" i="1" s="1" a="1"/>
  <c r="K1705" i="1" s="1"/>
  <c r="F1706" i="1"/>
  <c r="K1706" i="1" s="1" a="1"/>
  <c r="K1706" i="1" s="1"/>
  <c r="F1707" i="1"/>
  <c r="K1707" i="1" s="1" a="1"/>
  <c r="K1707" i="1" s="1"/>
  <c r="F1708" i="1"/>
  <c r="K1708" i="1" s="1" a="1"/>
  <c r="K1708" i="1" s="1"/>
  <c r="F1709" i="1"/>
  <c r="K1709" i="1" s="1" a="1"/>
  <c r="K1709" i="1" s="1"/>
  <c r="F1710" i="1"/>
  <c r="K1710" i="1" s="1" a="1"/>
  <c r="K1710" i="1" s="1"/>
  <c r="F1711" i="1"/>
  <c r="K1711" i="1" s="1" a="1"/>
  <c r="K1711" i="1" s="1"/>
  <c r="F1712" i="1"/>
  <c r="K1712" i="1" s="1" a="1"/>
  <c r="K1712" i="1" s="1"/>
  <c r="F1713" i="1"/>
  <c r="K1713" i="1" s="1" a="1"/>
  <c r="K1713" i="1" s="1"/>
  <c r="F1714" i="1"/>
  <c r="K1714" i="1" s="1" a="1"/>
  <c r="K1714" i="1" s="1"/>
  <c r="F1715" i="1"/>
  <c r="K1715" i="1" s="1" a="1"/>
  <c r="K1715" i="1" s="1"/>
  <c r="F1716" i="1"/>
  <c r="K1716" i="1" s="1" a="1"/>
  <c r="K1716" i="1" s="1"/>
  <c r="F1717" i="1"/>
  <c r="K1717" i="1" s="1" a="1"/>
  <c r="K1717" i="1" s="1"/>
  <c r="F1718" i="1"/>
  <c r="K1718" i="1" s="1" a="1"/>
  <c r="K1718" i="1" s="1"/>
  <c r="F1719" i="1"/>
  <c r="K1719" i="1" s="1" a="1"/>
  <c r="K1719" i="1" s="1"/>
  <c r="F1720" i="1"/>
  <c r="K1720" i="1" s="1" a="1"/>
  <c r="K1720" i="1" s="1"/>
  <c r="F1721" i="1"/>
  <c r="K1721" i="1" s="1" a="1"/>
  <c r="K1721" i="1" s="1"/>
  <c r="F1722" i="1"/>
  <c r="K1722" i="1" s="1" a="1"/>
  <c r="K1722" i="1" s="1"/>
  <c r="F1723" i="1"/>
  <c r="K1723" i="1" s="1" a="1"/>
  <c r="K1723" i="1" s="1"/>
  <c r="F1724" i="1"/>
  <c r="K1724" i="1" s="1" a="1"/>
  <c r="K1724" i="1" s="1"/>
  <c r="F1725" i="1"/>
  <c r="K1725" i="1" s="1" a="1"/>
  <c r="K1725" i="1" s="1"/>
  <c r="F1726" i="1"/>
  <c r="K1726" i="1" s="1" a="1"/>
  <c r="K1726" i="1" s="1"/>
  <c r="F1727" i="1"/>
  <c r="K1727" i="1" s="1" a="1"/>
  <c r="K1727" i="1" s="1"/>
  <c r="F1728" i="1"/>
  <c r="K1728" i="1" s="1" a="1"/>
  <c r="K1728" i="1" s="1"/>
  <c r="F1729" i="1"/>
  <c r="K1729" i="1" s="1" a="1"/>
  <c r="K1729" i="1" s="1"/>
  <c r="F1730" i="1"/>
  <c r="K1730" i="1" s="1" a="1"/>
  <c r="K1730" i="1" s="1"/>
  <c r="F1731" i="1"/>
  <c r="K1731" i="1" s="1" a="1"/>
  <c r="K1731" i="1" s="1"/>
  <c r="F1732" i="1"/>
  <c r="K1732" i="1" s="1" a="1"/>
  <c r="K1732" i="1" s="1"/>
  <c r="F1733" i="1"/>
  <c r="K1733" i="1" s="1" a="1"/>
  <c r="K1733" i="1" s="1"/>
  <c r="F1734" i="1"/>
  <c r="K1734" i="1" s="1" a="1"/>
  <c r="K1734" i="1" s="1"/>
  <c r="F1735" i="1"/>
  <c r="K1735" i="1" s="1" a="1"/>
  <c r="K1735" i="1" s="1"/>
  <c r="F1736" i="1"/>
  <c r="K1736" i="1" s="1" a="1"/>
  <c r="K1736" i="1" s="1"/>
  <c r="F1737" i="1"/>
  <c r="K1737" i="1" s="1" a="1"/>
  <c r="K1737" i="1" s="1"/>
  <c r="F1738" i="1"/>
  <c r="K1738" i="1" s="1" a="1"/>
  <c r="K1738" i="1" s="1"/>
  <c r="F1739" i="1"/>
  <c r="K1739" i="1" s="1" a="1"/>
  <c r="K1739" i="1" s="1"/>
  <c r="F1740" i="1"/>
  <c r="K1740" i="1" s="1" a="1"/>
  <c r="K1740" i="1" s="1"/>
  <c r="F1741" i="1"/>
  <c r="K1741" i="1" s="1" a="1"/>
  <c r="K1741" i="1" s="1"/>
  <c r="F1742" i="1"/>
  <c r="K1742" i="1" s="1" a="1"/>
  <c r="K1742" i="1" s="1"/>
  <c r="F1743" i="1"/>
  <c r="K1743" i="1" s="1" a="1"/>
  <c r="K1743" i="1" s="1"/>
  <c r="F1744" i="1"/>
  <c r="K1744" i="1" s="1" a="1"/>
  <c r="K1744" i="1" s="1"/>
  <c r="F1745" i="1"/>
  <c r="K1745" i="1" s="1" a="1"/>
  <c r="K1745" i="1" s="1"/>
  <c r="F1746" i="1"/>
  <c r="K1746" i="1" s="1" a="1"/>
  <c r="K1746" i="1" s="1"/>
  <c r="F1747" i="1"/>
  <c r="K1747" i="1" s="1" a="1"/>
  <c r="K1747" i="1" s="1"/>
  <c r="F1748" i="1"/>
  <c r="K1748" i="1" s="1" a="1"/>
  <c r="K1748" i="1" s="1"/>
  <c r="F1749" i="1"/>
  <c r="K1749" i="1" s="1" a="1"/>
  <c r="K1749" i="1" s="1"/>
  <c r="F1750" i="1"/>
  <c r="K1750" i="1" s="1" a="1"/>
  <c r="K1750" i="1" s="1"/>
  <c r="F1751" i="1"/>
  <c r="K1751" i="1" s="1" a="1"/>
  <c r="K1751" i="1" s="1"/>
  <c r="F1752" i="1"/>
  <c r="K1752" i="1" s="1" a="1"/>
  <c r="K1752" i="1" s="1"/>
  <c r="F1753" i="1"/>
  <c r="K1753" i="1" s="1" a="1"/>
  <c r="K1753" i="1" s="1"/>
  <c r="F1754" i="1"/>
  <c r="K1754" i="1" s="1" a="1"/>
  <c r="K1754" i="1" s="1"/>
  <c r="F1755" i="1"/>
  <c r="K1755" i="1" s="1" a="1"/>
  <c r="K1755" i="1" s="1"/>
  <c r="F1756" i="1"/>
  <c r="K1756" i="1" s="1" a="1"/>
  <c r="K1756" i="1" s="1"/>
  <c r="F1757" i="1"/>
  <c r="K1757" i="1" s="1" a="1"/>
  <c r="K1757" i="1" s="1"/>
  <c r="F1758" i="1"/>
  <c r="K1758" i="1" s="1" a="1"/>
  <c r="K1758" i="1" s="1"/>
  <c r="F1759" i="1"/>
  <c r="K1759" i="1" s="1" a="1"/>
  <c r="K1759" i="1" s="1"/>
  <c r="F1760" i="1"/>
  <c r="K1760" i="1" s="1" a="1"/>
  <c r="K1760" i="1" s="1"/>
  <c r="F1761" i="1"/>
  <c r="K1761" i="1" s="1" a="1"/>
  <c r="K1761" i="1" s="1"/>
  <c r="F1762" i="1"/>
  <c r="K1762" i="1" s="1" a="1"/>
  <c r="K1762" i="1" s="1"/>
  <c r="F1763" i="1"/>
  <c r="K1763" i="1" s="1" a="1"/>
  <c r="K1763" i="1" s="1"/>
  <c r="F1764" i="1"/>
  <c r="K1764" i="1" s="1" a="1"/>
  <c r="K1764" i="1" s="1"/>
  <c r="F1765" i="1"/>
  <c r="K1765" i="1" s="1" a="1"/>
  <c r="K1765" i="1" s="1"/>
  <c r="F1766" i="1"/>
  <c r="K1766" i="1" s="1" a="1"/>
  <c r="K1766" i="1" s="1"/>
  <c r="F1767" i="1"/>
  <c r="K1767" i="1" s="1" a="1"/>
  <c r="K1767" i="1" s="1"/>
  <c r="F1768" i="1"/>
  <c r="K1768" i="1" s="1" a="1"/>
  <c r="K1768" i="1" s="1"/>
  <c r="F1769" i="1"/>
  <c r="K1769" i="1" s="1" a="1"/>
  <c r="K1769" i="1" s="1"/>
  <c r="F1770" i="1"/>
  <c r="K1770" i="1" s="1" a="1"/>
  <c r="K1770" i="1" s="1"/>
  <c r="F1771" i="1"/>
  <c r="K1771" i="1" s="1" a="1"/>
  <c r="K1771" i="1" s="1"/>
  <c r="F1772" i="1"/>
  <c r="K1772" i="1" s="1" a="1"/>
  <c r="K1772" i="1" s="1"/>
  <c r="F1773" i="1"/>
  <c r="K1773" i="1" s="1" a="1"/>
  <c r="K1773" i="1" s="1"/>
  <c r="F1774" i="1"/>
  <c r="K1774" i="1" s="1" a="1"/>
  <c r="K1774" i="1" s="1"/>
  <c r="F1775" i="1"/>
  <c r="K1775" i="1" s="1" a="1"/>
  <c r="K1775" i="1" s="1"/>
  <c r="F1776" i="1"/>
  <c r="K1776" i="1" s="1" a="1"/>
  <c r="K1776" i="1" s="1"/>
  <c r="F1777" i="1"/>
  <c r="K1777" i="1" s="1" a="1"/>
  <c r="K1777" i="1" s="1"/>
  <c r="F1778" i="1"/>
  <c r="K1778" i="1" s="1" a="1"/>
  <c r="K1778" i="1" s="1"/>
  <c r="F1779" i="1"/>
  <c r="K1779" i="1" s="1" a="1"/>
  <c r="K1779" i="1" s="1"/>
  <c r="F1780" i="1"/>
  <c r="K1780" i="1" s="1" a="1"/>
  <c r="K1780" i="1" s="1"/>
  <c r="F1781" i="1"/>
  <c r="K1781" i="1" s="1" a="1"/>
  <c r="K1781" i="1" s="1"/>
  <c r="F1782" i="1"/>
  <c r="K1782" i="1" s="1" a="1"/>
  <c r="K1782" i="1" s="1"/>
  <c r="F1783" i="1"/>
  <c r="K1783" i="1" s="1" a="1"/>
  <c r="K1783" i="1" s="1"/>
  <c r="F1784" i="1"/>
  <c r="K1784" i="1" s="1" a="1"/>
  <c r="K1784" i="1" s="1"/>
  <c r="F1785" i="1"/>
  <c r="K1785" i="1" s="1" a="1"/>
  <c r="K1785" i="1" s="1"/>
  <c r="F1786" i="1"/>
  <c r="K1786" i="1" s="1" a="1"/>
  <c r="K1786" i="1" s="1"/>
  <c r="F1787" i="1"/>
  <c r="K1787" i="1" s="1" a="1"/>
  <c r="K1787" i="1" s="1"/>
  <c r="F1788" i="1"/>
  <c r="K1788" i="1" s="1" a="1"/>
  <c r="K1788" i="1" s="1"/>
  <c r="F1789" i="1"/>
  <c r="K1789" i="1" s="1" a="1"/>
  <c r="K1789" i="1" s="1"/>
  <c r="F1790" i="1"/>
  <c r="K1790" i="1" s="1" a="1"/>
  <c r="K1790" i="1" s="1"/>
  <c r="F1791" i="1"/>
  <c r="K1791" i="1" s="1" a="1"/>
  <c r="K1791" i="1" s="1"/>
  <c r="F1792" i="1"/>
  <c r="K1792" i="1" s="1" a="1"/>
  <c r="K1792" i="1" s="1"/>
  <c r="F1793" i="1"/>
  <c r="K1793" i="1" s="1" a="1"/>
  <c r="K1793" i="1" s="1"/>
  <c r="F1794" i="1"/>
  <c r="K1794" i="1" s="1" a="1"/>
  <c r="K1794" i="1" s="1"/>
  <c r="F1795" i="1"/>
  <c r="K1795" i="1" s="1" a="1"/>
  <c r="K1795" i="1" s="1"/>
  <c r="F1796" i="1"/>
  <c r="K1796" i="1" s="1" a="1"/>
  <c r="K1796" i="1" s="1"/>
  <c r="F1797" i="1"/>
  <c r="K1797" i="1" s="1" a="1"/>
  <c r="K1797" i="1" s="1"/>
  <c r="F1798" i="1"/>
  <c r="K1798" i="1" s="1" a="1"/>
  <c r="K1798" i="1" s="1"/>
  <c r="F1799" i="1"/>
  <c r="K1799" i="1" s="1" a="1"/>
  <c r="K1799" i="1" s="1"/>
  <c r="F1800" i="1"/>
  <c r="K1800" i="1" s="1" a="1"/>
  <c r="K1800" i="1" s="1"/>
  <c r="F1801" i="1"/>
  <c r="K1801" i="1" s="1" a="1"/>
  <c r="K1801" i="1" s="1"/>
  <c r="F1802" i="1"/>
  <c r="K1802" i="1" s="1" a="1"/>
  <c r="K1802" i="1" s="1"/>
  <c r="F1803" i="1"/>
  <c r="K1803" i="1" s="1" a="1"/>
  <c r="K1803" i="1" s="1"/>
  <c r="F1804" i="1"/>
  <c r="K1804" i="1" s="1" a="1"/>
  <c r="K1804" i="1" s="1"/>
  <c r="F1805" i="1"/>
  <c r="K1805" i="1" s="1" a="1"/>
  <c r="K1805" i="1" s="1"/>
  <c r="F1806" i="1"/>
  <c r="K1806" i="1" s="1" a="1"/>
  <c r="K1806" i="1" s="1"/>
  <c r="F1807" i="1"/>
  <c r="K1807" i="1" s="1" a="1"/>
  <c r="K1807" i="1" s="1"/>
  <c r="F1808" i="1"/>
  <c r="K1808" i="1" s="1" a="1"/>
  <c r="K1808" i="1" s="1"/>
  <c r="F8" i="1"/>
  <c r="K8" i="1" s="1" a="1"/>
  <c r="K8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J20" i="1" a="1"/>
  <c r="J20" i="1" s="1"/>
  <c r="J21" i="1" a="1"/>
  <c r="J21" i="1" s="1"/>
  <c r="J22" i="1" a="1"/>
  <c r="J22" i="1" s="1"/>
  <c r="J23" i="1" a="1"/>
  <c r="J23" i="1" s="1"/>
  <c r="J24" i="1" a="1"/>
  <c r="J24" i="1" s="1"/>
  <c r="J25" i="1" a="1"/>
  <c r="J25" i="1" s="1"/>
  <c r="J26" i="1" a="1"/>
  <c r="J26" i="1" s="1"/>
  <c r="J27" i="1" a="1"/>
  <c r="J27" i="1" s="1"/>
  <c r="J28" i="1" a="1"/>
  <c r="J28" i="1" s="1"/>
  <c r="J29" i="1" a="1"/>
  <c r="J29" i="1" s="1"/>
  <c r="J30" i="1" a="1"/>
  <c r="J30" i="1" s="1"/>
  <c r="J31" i="1" a="1"/>
  <c r="J31" i="1" s="1"/>
  <c r="J32" i="1" a="1"/>
  <c r="J32" i="1" s="1"/>
  <c r="J33" i="1" a="1"/>
  <c r="J33" i="1" s="1"/>
  <c r="J34" i="1" a="1"/>
  <c r="J34" i="1" s="1"/>
  <c r="J35" i="1" a="1"/>
  <c r="J35" i="1" s="1"/>
  <c r="J36" i="1" a="1"/>
  <c r="J36" i="1" s="1"/>
  <c r="J37" i="1" a="1"/>
  <c r="J37" i="1" s="1"/>
  <c r="J38" i="1" a="1"/>
  <c r="J38" i="1" s="1"/>
  <c r="J39" i="1" a="1"/>
  <c r="J39" i="1" s="1"/>
  <c r="J40" i="1" a="1"/>
  <c r="J40" i="1" s="1"/>
  <c r="J41" i="1" a="1"/>
  <c r="J41" i="1" s="1"/>
  <c r="J42" i="1" a="1"/>
  <c r="J42" i="1" s="1"/>
  <c r="J43" i="1" a="1"/>
  <c r="J43" i="1" s="1"/>
  <c r="J44" i="1" a="1"/>
  <c r="J44" i="1" s="1"/>
  <c r="J45" i="1" a="1"/>
  <c r="J45" i="1" s="1"/>
  <c r="J46" i="1" a="1"/>
  <c r="J46" i="1" s="1"/>
  <c r="J47" i="1" a="1"/>
  <c r="J47" i="1" s="1"/>
  <c r="J48" i="1" a="1"/>
  <c r="J48" i="1" s="1"/>
  <c r="J49" i="1" a="1"/>
  <c r="J49" i="1" s="1"/>
  <c r="J50" i="1" a="1"/>
  <c r="J50" i="1" s="1"/>
  <c r="J51" i="1" a="1"/>
  <c r="J51" i="1" s="1"/>
  <c r="J52" i="1" a="1"/>
  <c r="J52" i="1" s="1"/>
  <c r="J53" i="1" a="1"/>
  <c r="J53" i="1" s="1"/>
  <c r="J54" i="1" a="1"/>
  <c r="J54" i="1" s="1"/>
  <c r="J55" i="1" a="1"/>
  <c r="J55" i="1" s="1"/>
  <c r="J56" i="1" a="1"/>
  <c r="J56" i="1" s="1"/>
  <c r="J57" i="1" a="1"/>
  <c r="J57" i="1" s="1"/>
  <c r="J58" i="1" a="1"/>
  <c r="J58" i="1" s="1"/>
  <c r="J59" i="1" a="1"/>
  <c r="J59" i="1" s="1"/>
  <c r="J60" i="1" a="1"/>
  <c r="J60" i="1" s="1"/>
  <c r="J61" i="1" a="1"/>
  <c r="J61" i="1" s="1"/>
  <c r="J62" i="1" a="1"/>
  <c r="J62" i="1" s="1"/>
  <c r="J63" i="1" a="1"/>
  <c r="J63" i="1" s="1"/>
  <c r="J64" i="1" a="1"/>
  <c r="J64" i="1" s="1"/>
  <c r="J65" i="1" a="1"/>
  <c r="J65" i="1" s="1"/>
  <c r="J66" i="1" a="1"/>
  <c r="J66" i="1" s="1"/>
  <c r="J67" i="1" a="1"/>
  <c r="J67" i="1" s="1"/>
  <c r="J68" i="1" a="1"/>
  <c r="J68" i="1" s="1"/>
  <c r="J69" i="1" a="1"/>
  <c r="J69" i="1" s="1"/>
  <c r="J70" i="1" a="1"/>
  <c r="J70" i="1" s="1"/>
  <c r="J71" i="1" a="1"/>
  <c r="J71" i="1" s="1"/>
  <c r="J72" i="1" a="1"/>
  <c r="J72" i="1" s="1"/>
  <c r="J73" i="1" a="1"/>
  <c r="J73" i="1" s="1"/>
  <c r="J74" i="1" a="1"/>
  <c r="J74" i="1" s="1"/>
  <c r="J75" i="1" a="1"/>
  <c r="J75" i="1" s="1"/>
  <c r="J76" i="1" a="1"/>
  <c r="J76" i="1" s="1"/>
  <c r="J77" i="1" a="1"/>
  <c r="J77" i="1" s="1"/>
  <c r="J78" i="1" a="1"/>
  <c r="J78" i="1" s="1"/>
  <c r="J79" i="1" a="1"/>
  <c r="J79" i="1" s="1"/>
  <c r="J80" i="1" a="1"/>
  <c r="J80" i="1" s="1"/>
  <c r="J81" i="1" a="1"/>
  <c r="J81" i="1" s="1"/>
  <c r="J82" i="1" a="1"/>
  <c r="J82" i="1" s="1"/>
  <c r="J83" i="1" a="1"/>
  <c r="J83" i="1" s="1"/>
  <c r="J84" i="1" a="1"/>
  <c r="J84" i="1" s="1"/>
  <c r="J85" i="1" a="1"/>
  <c r="J85" i="1" s="1"/>
  <c r="J86" i="1" a="1"/>
  <c r="J86" i="1" s="1"/>
  <c r="J87" i="1" a="1"/>
  <c r="J87" i="1" s="1"/>
  <c r="J88" i="1" a="1"/>
  <c r="J88" i="1" s="1"/>
  <c r="J89" i="1" a="1"/>
  <c r="J89" i="1" s="1"/>
  <c r="J90" i="1" a="1"/>
  <c r="J90" i="1" s="1"/>
  <c r="J91" i="1" a="1"/>
  <c r="J91" i="1" s="1"/>
  <c r="J92" i="1" a="1"/>
  <c r="J92" i="1" s="1"/>
  <c r="J93" i="1" a="1"/>
  <c r="J93" i="1" s="1"/>
  <c r="J94" i="1" a="1"/>
  <c r="J94" i="1" s="1"/>
  <c r="J95" i="1" a="1"/>
  <c r="J95" i="1" s="1"/>
  <c r="J96" i="1" a="1"/>
  <c r="J96" i="1" s="1"/>
  <c r="J97" i="1" a="1"/>
  <c r="J97" i="1" s="1"/>
  <c r="J98" i="1" a="1"/>
  <c r="J98" i="1" s="1"/>
  <c r="J99" i="1" a="1"/>
  <c r="J99" i="1" s="1"/>
  <c r="J100" i="1" a="1"/>
  <c r="J100" i="1" s="1"/>
  <c r="J101" i="1" a="1"/>
  <c r="J101" i="1" s="1"/>
  <c r="J102" i="1" a="1"/>
  <c r="J102" i="1" s="1"/>
  <c r="J103" i="1" a="1"/>
  <c r="J103" i="1" s="1"/>
  <c r="J104" i="1" a="1"/>
  <c r="J104" i="1" s="1"/>
  <c r="J105" i="1" a="1"/>
  <c r="J105" i="1" s="1"/>
  <c r="J106" i="1" a="1"/>
  <c r="J106" i="1" s="1"/>
  <c r="J107" i="1" a="1"/>
  <c r="J107" i="1" s="1"/>
  <c r="J108" i="1" a="1"/>
  <c r="J108" i="1" s="1"/>
  <c r="J109" i="1" a="1"/>
  <c r="J109" i="1" s="1"/>
  <c r="J110" i="1" a="1"/>
  <c r="J110" i="1" s="1"/>
  <c r="J111" i="1" a="1"/>
  <c r="J111" i="1" s="1"/>
  <c r="J112" i="1" a="1"/>
  <c r="J112" i="1" s="1"/>
  <c r="J113" i="1" a="1"/>
  <c r="J113" i="1" s="1"/>
  <c r="J114" i="1" a="1"/>
  <c r="J114" i="1" s="1"/>
  <c r="J115" i="1" a="1"/>
  <c r="J115" i="1" s="1"/>
  <c r="J116" i="1" a="1"/>
  <c r="J116" i="1" s="1"/>
  <c r="J117" i="1" a="1"/>
  <c r="J117" i="1" s="1"/>
  <c r="J118" i="1" a="1"/>
  <c r="J118" i="1" s="1"/>
  <c r="J119" i="1" a="1"/>
  <c r="J119" i="1" s="1"/>
  <c r="J120" i="1" a="1"/>
  <c r="J120" i="1" s="1"/>
  <c r="J121" i="1" a="1"/>
  <c r="J121" i="1" s="1"/>
  <c r="J122" i="1" a="1"/>
  <c r="J122" i="1" s="1"/>
  <c r="J123" i="1" a="1"/>
  <c r="J123" i="1" s="1"/>
  <c r="J124" i="1" a="1"/>
  <c r="J124" i="1" s="1"/>
  <c r="J125" i="1" a="1"/>
  <c r="J125" i="1" s="1"/>
  <c r="J126" i="1" a="1"/>
  <c r="J126" i="1" s="1"/>
  <c r="J127" i="1" a="1"/>
  <c r="J127" i="1" s="1"/>
  <c r="J128" i="1" a="1"/>
  <c r="J128" i="1" s="1"/>
  <c r="J129" i="1" a="1"/>
  <c r="J129" i="1" s="1"/>
  <c r="J130" i="1" a="1"/>
  <c r="J130" i="1" s="1"/>
  <c r="J131" i="1" a="1"/>
  <c r="J131" i="1" s="1"/>
  <c r="J132" i="1" a="1"/>
  <c r="J132" i="1" s="1"/>
  <c r="J133" i="1" a="1"/>
  <c r="J133" i="1" s="1"/>
  <c r="J134" i="1" a="1"/>
  <c r="J134" i="1" s="1"/>
  <c r="J135" i="1" a="1"/>
  <c r="J135" i="1" s="1"/>
  <c r="J136" i="1" a="1"/>
  <c r="J136" i="1" s="1"/>
  <c r="J137" i="1" a="1"/>
  <c r="J137" i="1" s="1"/>
  <c r="J138" i="1" a="1"/>
  <c r="J138" i="1" s="1"/>
  <c r="J139" i="1" a="1"/>
  <c r="J139" i="1" s="1"/>
  <c r="J140" i="1" a="1"/>
  <c r="J140" i="1" s="1"/>
  <c r="J141" i="1" a="1"/>
  <c r="J141" i="1" s="1"/>
  <c r="J142" i="1" a="1"/>
  <c r="J142" i="1" s="1"/>
  <c r="J143" i="1" a="1"/>
  <c r="J143" i="1" s="1"/>
  <c r="J144" i="1" a="1"/>
  <c r="J144" i="1" s="1"/>
  <c r="J145" i="1" a="1"/>
  <c r="J145" i="1" s="1"/>
  <c r="J146" i="1" a="1"/>
  <c r="J146" i="1" s="1"/>
  <c r="J147" i="1" a="1"/>
  <c r="J147" i="1" s="1"/>
  <c r="J148" i="1" a="1"/>
  <c r="J148" i="1" s="1"/>
  <c r="J149" i="1" a="1"/>
  <c r="J149" i="1" s="1"/>
  <c r="J150" i="1" a="1"/>
  <c r="J150" i="1" s="1"/>
  <c r="J151" i="1" a="1"/>
  <c r="J151" i="1" s="1"/>
  <c r="J152" i="1" a="1"/>
  <c r="J152" i="1" s="1"/>
  <c r="J153" i="1" a="1"/>
  <c r="J153" i="1" s="1"/>
  <c r="J154" i="1" a="1"/>
  <c r="J154" i="1" s="1"/>
  <c r="J155" i="1" a="1"/>
  <c r="J155" i="1" s="1"/>
  <c r="J156" i="1" a="1"/>
  <c r="J156" i="1" s="1"/>
  <c r="J157" i="1" a="1"/>
  <c r="J157" i="1" s="1"/>
  <c r="J158" i="1" a="1"/>
  <c r="J158" i="1" s="1"/>
  <c r="J159" i="1" a="1"/>
  <c r="J159" i="1" s="1"/>
  <c r="J160" i="1" a="1"/>
  <c r="J160" i="1" s="1"/>
  <c r="J161" i="1" a="1"/>
  <c r="J161" i="1" s="1"/>
  <c r="J162" i="1" a="1"/>
  <c r="J162" i="1" s="1"/>
  <c r="J163" i="1" a="1"/>
  <c r="J163" i="1" s="1"/>
  <c r="J164" i="1" a="1"/>
  <c r="J164" i="1" s="1"/>
  <c r="J165" i="1" a="1"/>
  <c r="J165" i="1" s="1"/>
  <c r="J166" i="1" a="1"/>
  <c r="J166" i="1" s="1"/>
  <c r="J167" i="1" a="1"/>
  <c r="J167" i="1" s="1"/>
  <c r="J168" i="1" a="1"/>
  <c r="J168" i="1" s="1"/>
  <c r="J169" i="1" a="1"/>
  <c r="J169" i="1" s="1"/>
  <c r="J170" i="1" a="1"/>
  <c r="J170" i="1" s="1"/>
  <c r="J171" i="1" a="1"/>
  <c r="J171" i="1" s="1"/>
  <c r="J172" i="1" a="1"/>
  <c r="J172" i="1" s="1"/>
  <c r="J173" i="1" a="1"/>
  <c r="J173" i="1" s="1"/>
  <c r="J174" i="1" a="1"/>
  <c r="J174" i="1" s="1"/>
  <c r="J175" i="1" a="1"/>
  <c r="J175" i="1" s="1"/>
  <c r="J176" i="1" a="1"/>
  <c r="J176" i="1" s="1"/>
  <c r="J177" i="1" a="1"/>
  <c r="J177" i="1" s="1"/>
  <c r="J178" i="1" a="1"/>
  <c r="J178" i="1" s="1"/>
  <c r="J179" i="1" a="1"/>
  <c r="J179" i="1" s="1"/>
  <c r="J180" i="1" a="1"/>
  <c r="J180" i="1" s="1"/>
  <c r="J181" i="1" a="1"/>
  <c r="J181" i="1" s="1"/>
  <c r="J182" i="1" a="1"/>
  <c r="J182" i="1" s="1"/>
  <c r="J183" i="1" a="1"/>
  <c r="J183" i="1" s="1"/>
  <c r="J184" i="1" a="1"/>
  <c r="J184" i="1" s="1"/>
  <c r="J185" i="1" a="1"/>
  <c r="J185" i="1" s="1"/>
  <c r="J186" i="1" a="1"/>
  <c r="J186" i="1" s="1"/>
  <c r="J187" i="1" a="1"/>
  <c r="J187" i="1" s="1"/>
  <c r="J188" i="1" a="1"/>
  <c r="J188" i="1" s="1"/>
  <c r="J189" i="1" a="1"/>
  <c r="J189" i="1" s="1"/>
  <c r="J190" i="1" a="1"/>
  <c r="J190" i="1" s="1"/>
  <c r="J191" i="1" a="1"/>
  <c r="J191" i="1" s="1"/>
  <c r="J192" i="1" a="1"/>
  <c r="J192" i="1" s="1"/>
  <c r="J193" i="1" a="1"/>
  <c r="J193" i="1" s="1"/>
  <c r="J194" i="1" a="1"/>
  <c r="J194" i="1" s="1"/>
  <c r="J195" i="1" a="1"/>
  <c r="J195" i="1" s="1"/>
  <c r="J196" i="1" a="1"/>
  <c r="J196" i="1" s="1"/>
  <c r="J197" i="1" a="1"/>
  <c r="J197" i="1" s="1"/>
  <c r="J198" i="1" a="1"/>
  <c r="J198" i="1" s="1"/>
  <c r="J199" i="1" a="1"/>
  <c r="J199" i="1" s="1"/>
  <c r="J200" i="1" a="1"/>
  <c r="J200" i="1" s="1"/>
  <c r="J201" i="1" a="1"/>
  <c r="J201" i="1" s="1"/>
  <c r="J202" i="1" a="1"/>
  <c r="J202" i="1" s="1"/>
  <c r="J203" i="1" a="1"/>
  <c r="J203" i="1" s="1"/>
  <c r="J204" i="1" a="1"/>
  <c r="J204" i="1" s="1"/>
  <c r="J205" i="1" a="1"/>
  <c r="J205" i="1" s="1"/>
  <c r="J206" i="1" a="1"/>
  <c r="J206" i="1" s="1"/>
  <c r="J207" i="1" a="1"/>
  <c r="J207" i="1" s="1"/>
  <c r="J208" i="1" a="1"/>
  <c r="J208" i="1" s="1"/>
  <c r="J209" i="1" a="1"/>
  <c r="J209" i="1" s="1"/>
  <c r="J210" i="1" a="1"/>
  <c r="J210" i="1" s="1"/>
  <c r="J211" i="1" a="1"/>
  <c r="J211" i="1" s="1"/>
  <c r="J212" i="1" a="1"/>
  <c r="J212" i="1" s="1"/>
  <c r="J213" i="1" a="1"/>
  <c r="J213" i="1" s="1"/>
  <c r="J214" i="1" a="1"/>
  <c r="J214" i="1" s="1"/>
  <c r="J215" i="1" a="1"/>
  <c r="J215" i="1" s="1"/>
  <c r="J216" i="1" a="1"/>
  <c r="J216" i="1" s="1"/>
  <c r="J217" i="1" a="1"/>
  <c r="J217" i="1" s="1"/>
  <c r="J218" i="1" a="1"/>
  <c r="J218" i="1" s="1"/>
  <c r="J219" i="1" a="1"/>
  <c r="J219" i="1" s="1"/>
  <c r="J220" i="1" a="1"/>
  <c r="J220" i="1" s="1"/>
  <c r="J221" i="1" a="1"/>
  <c r="J221" i="1" s="1"/>
  <c r="J222" i="1" a="1"/>
  <c r="J222" i="1" s="1"/>
  <c r="J223" i="1" a="1"/>
  <c r="J223" i="1" s="1"/>
  <c r="J224" i="1" a="1"/>
  <c r="J224" i="1" s="1"/>
  <c r="J225" i="1" a="1"/>
  <c r="J225" i="1" s="1"/>
  <c r="J226" i="1" a="1"/>
  <c r="J226" i="1" s="1"/>
  <c r="J227" i="1" a="1"/>
  <c r="J227" i="1" s="1"/>
  <c r="J228" i="1" a="1"/>
  <c r="J228" i="1" s="1"/>
  <c r="J229" i="1" a="1"/>
  <c r="J229" i="1" s="1"/>
  <c r="J230" i="1" a="1"/>
  <c r="J230" i="1" s="1"/>
  <c r="J231" i="1" a="1"/>
  <c r="J231" i="1" s="1"/>
  <c r="J232" i="1" a="1"/>
  <c r="J232" i="1" s="1"/>
  <c r="J233" i="1" a="1"/>
  <c r="J233" i="1" s="1"/>
  <c r="J234" i="1" a="1"/>
  <c r="J234" i="1" s="1"/>
  <c r="J235" i="1" a="1"/>
  <c r="J235" i="1" s="1"/>
  <c r="J236" i="1" a="1"/>
  <c r="J236" i="1" s="1"/>
  <c r="J237" i="1" a="1"/>
  <c r="J237" i="1" s="1"/>
  <c r="J238" i="1" a="1"/>
  <c r="J238" i="1" s="1"/>
  <c r="J239" i="1" a="1"/>
  <c r="J239" i="1" s="1"/>
  <c r="J240" i="1" a="1"/>
  <c r="J240" i="1" s="1"/>
  <c r="J241" i="1" a="1"/>
  <c r="J241" i="1" s="1"/>
  <c r="J242" i="1" a="1"/>
  <c r="J242" i="1" s="1"/>
  <c r="J243" i="1" a="1"/>
  <c r="J243" i="1" s="1"/>
  <c r="J244" i="1" a="1"/>
  <c r="J244" i="1" s="1"/>
  <c r="J245" i="1" a="1"/>
  <c r="J245" i="1" s="1"/>
  <c r="J246" i="1" a="1"/>
  <c r="J246" i="1" s="1"/>
  <c r="J247" i="1" a="1"/>
  <c r="J247" i="1" s="1"/>
  <c r="J248" i="1" a="1"/>
  <c r="J248" i="1" s="1"/>
  <c r="J249" i="1" a="1"/>
  <c r="J249" i="1" s="1"/>
  <c r="J250" i="1" a="1"/>
  <c r="J250" i="1" s="1"/>
  <c r="J251" i="1" a="1"/>
  <c r="J251" i="1" s="1"/>
  <c r="J252" i="1" a="1"/>
  <c r="J252" i="1" s="1"/>
  <c r="J253" i="1" a="1"/>
  <c r="J253" i="1" s="1"/>
  <c r="J254" i="1" a="1"/>
  <c r="J254" i="1" s="1"/>
  <c r="J255" i="1" a="1"/>
  <c r="J255" i="1" s="1"/>
  <c r="J256" i="1" a="1"/>
  <c r="J256" i="1" s="1"/>
  <c r="J257" i="1" a="1"/>
  <c r="J257" i="1" s="1"/>
  <c r="J258" i="1" a="1"/>
  <c r="J258" i="1" s="1"/>
  <c r="J259" i="1" a="1"/>
  <c r="J259" i="1" s="1"/>
  <c r="J260" i="1" a="1"/>
  <c r="J260" i="1" s="1"/>
  <c r="J261" i="1" a="1"/>
  <c r="J261" i="1" s="1"/>
  <c r="J262" i="1" a="1"/>
  <c r="J262" i="1" s="1"/>
  <c r="J263" i="1" a="1"/>
  <c r="J263" i="1" s="1"/>
  <c r="J264" i="1" a="1"/>
  <c r="J264" i="1" s="1"/>
  <c r="J265" i="1" a="1"/>
  <c r="J265" i="1" s="1"/>
  <c r="J266" i="1" a="1"/>
  <c r="J266" i="1" s="1"/>
  <c r="J267" i="1" a="1"/>
  <c r="J267" i="1" s="1"/>
  <c r="J268" i="1" a="1"/>
  <c r="J268" i="1" s="1"/>
  <c r="J269" i="1" a="1"/>
  <c r="J269" i="1" s="1"/>
  <c r="J270" i="1" a="1"/>
  <c r="J270" i="1" s="1"/>
  <c r="J271" i="1" a="1"/>
  <c r="J271" i="1" s="1"/>
  <c r="J272" i="1" a="1"/>
  <c r="J272" i="1" s="1"/>
  <c r="J273" i="1" a="1"/>
  <c r="J273" i="1" s="1"/>
  <c r="J274" i="1" a="1"/>
  <c r="J274" i="1" s="1"/>
  <c r="J275" i="1" a="1"/>
  <c r="J275" i="1" s="1"/>
  <c r="J276" i="1" a="1"/>
  <c r="J276" i="1" s="1"/>
  <c r="J277" i="1" a="1"/>
  <c r="J277" i="1" s="1"/>
  <c r="J278" i="1" a="1"/>
  <c r="J278" i="1" s="1"/>
  <c r="J279" i="1" a="1"/>
  <c r="J279" i="1" s="1"/>
  <c r="J280" i="1" a="1"/>
  <c r="J280" i="1" s="1"/>
  <c r="J281" i="1" a="1"/>
  <c r="J281" i="1" s="1"/>
  <c r="J282" i="1" a="1"/>
  <c r="J282" i="1" s="1"/>
  <c r="J283" i="1" a="1"/>
  <c r="J283" i="1" s="1"/>
  <c r="J284" i="1" a="1"/>
  <c r="J284" i="1" s="1"/>
  <c r="J285" i="1" a="1"/>
  <c r="J285" i="1" s="1"/>
  <c r="J286" i="1" a="1"/>
  <c r="J286" i="1" s="1"/>
  <c r="J287" i="1" a="1"/>
  <c r="J287" i="1" s="1"/>
  <c r="J288" i="1" a="1"/>
  <c r="J288" i="1" s="1"/>
  <c r="J289" i="1" a="1"/>
  <c r="J289" i="1" s="1"/>
  <c r="J290" i="1" a="1"/>
  <c r="J290" i="1" s="1"/>
  <c r="J291" i="1" a="1"/>
  <c r="J291" i="1" s="1"/>
  <c r="J292" i="1" a="1"/>
  <c r="J292" i="1" s="1"/>
  <c r="J293" i="1" a="1"/>
  <c r="J293" i="1" s="1"/>
  <c r="J294" i="1" a="1"/>
  <c r="J294" i="1" s="1"/>
  <c r="J295" i="1" a="1"/>
  <c r="J295" i="1" s="1"/>
  <c r="J296" i="1" a="1"/>
  <c r="J296" i="1" s="1"/>
  <c r="J297" i="1" a="1"/>
  <c r="J297" i="1" s="1"/>
  <c r="J298" i="1" a="1"/>
  <c r="J298" i="1" s="1"/>
  <c r="J299" i="1" a="1"/>
  <c r="J299" i="1" s="1"/>
  <c r="J300" i="1" a="1"/>
  <c r="J300" i="1" s="1"/>
  <c r="J301" i="1" a="1"/>
  <c r="J301" i="1" s="1"/>
  <c r="J302" i="1" a="1"/>
  <c r="J302" i="1" s="1"/>
  <c r="J303" i="1" a="1"/>
  <c r="J303" i="1" s="1"/>
  <c r="J304" i="1" a="1"/>
  <c r="J304" i="1" s="1"/>
  <c r="J305" i="1" a="1"/>
  <c r="J305" i="1" s="1"/>
  <c r="J306" i="1" a="1"/>
  <c r="J306" i="1" s="1"/>
  <c r="J307" i="1" a="1"/>
  <c r="J307" i="1" s="1"/>
  <c r="J308" i="1" a="1"/>
  <c r="J308" i="1" s="1"/>
  <c r="J309" i="1" a="1"/>
  <c r="J309" i="1" s="1"/>
  <c r="J310" i="1" a="1"/>
  <c r="J310" i="1" s="1"/>
  <c r="J311" i="1" a="1"/>
  <c r="J311" i="1" s="1"/>
  <c r="J312" i="1" a="1"/>
  <c r="J312" i="1" s="1"/>
  <c r="J313" i="1" a="1"/>
  <c r="J313" i="1" s="1"/>
  <c r="J314" i="1" a="1"/>
  <c r="J314" i="1" s="1"/>
  <c r="J315" i="1" a="1"/>
  <c r="J315" i="1" s="1"/>
  <c r="J316" i="1" a="1"/>
  <c r="J316" i="1" s="1"/>
  <c r="J317" i="1" a="1"/>
  <c r="J317" i="1" s="1"/>
  <c r="J318" i="1" a="1"/>
  <c r="J318" i="1" s="1"/>
  <c r="J319" i="1" a="1"/>
  <c r="J319" i="1" s="1"/>
  <c r="J320" i="1" a="1"/>
  <c r="J320" i="1" s="1"/>
  <c r="J321" i="1" a="1"/>
  <c r="J321" i="1" s="1"/>
  <c r="J322" i="1" a="1"/>
  <c r="J322" i="1" s="1"/>
  <c r="J323" i="1" a="1"/>
  <c r="J323" i="1" s="1"/>
  <c r="J324" i="1" a="1"/>
  <c r="J324" i="1" s="1"/>
  <c r="J325" i="1" a="1"/>
  <c r="J325" i="1" s="1"/>
  <c r="J326" i="1" a="1"/>
  <c r="J326" i="1" s="1"/>
  <c r="J327" i="1" a="1"/>
  <c r="J327" i="1" s="1"/>
  <c r="J328" i="1" a="1"/>
  <c r="J328" i="1" s="1"/>
  <c r="J329" i="1" a="1"/>
  <c r="J329" i="1" s="1"/>
  <c r="J330" i="1" a="1"/>
  <c r="J330" i="1" s="1"/>
  <c r="J331" i="1" a="1"/>
  <c r="J331" i="1" s="1"/>
  <c r="J332" i="1" a="1"/>
  <c r="J332" i="1" s="1"/>
  <c r="J333" i="1" a="1"/>
  <c r="J333" i="1" s="1"/>
  <c r="J334" i="1" a="1"/>
  <c r="J334" i="1" s="1"/>
  <c r="J335" i="1" a="1"/>
  <c r="J335" i="1" s="1"/>
  <c r="J336" i="1" a="1"/>
  <c r="J336" i="1" s="1"/>
  <c r="J337" i="1" a="1"/>
  <c r="J337" i="1" s="1"/>
  <c r="J338" i="1" a="1"/>
  <c r="J338" i="1" s="1"/>
  <c r="J339" i="1" a="1"/>
  <c r="J339" i="1" s="1"/>
  <c r="J340" i="1" a="1"/>
  <c r="J340" i="1" s="1"/>
  <c r="J341" i="1" a="1"/>
  <c r="J341" i="1" s="1"/>
  <c r="J342" i="1" a="1"/>
  <c r="J342" i="1" s="1"/>
  <c r="J343" i="1" a="1"/>
  <c r="J343" i="1" s="1"/>
  <c r="J344" i="1" a="1"/>
  <c r="J344" i="1" s="1"/>
  <c r="J345" i="1" a="1"/>
  <c r="J345" i="1" s="1"/>
  <c r="J346" i="1" a="1"/>
  <c r="J346" i="1" s="1"/>
  <c r="J347" i="1" a="1"/>
  <c r="J347" i="1" s="1"/>
  <c r="J348" i="1" a="1"/>
  <c r="J348" i="1" s="1"/>
  <c r="J349" i="1" a="1"/>
  <c r="J349" i="1" s="1"/>
  <c r="J350" i="1" a="1"/>
  <c r="J350" i="1" s="1"/>
  <c r="J351" i="1" a="1"/>
  <c r="J351" i="1" s="1"/>
  <c r="J352" i="1" a="1"/>
  <c r="J352" i="1" s="1"/>
  <c r="J353" i="1" a="1"/>
  <c r="J353" i="1" s="1"/>
  <c r="J354" i="1" a="1"/>
  <c r="J354" i="1" s="1"/>
  <c r="J355" i="1" a="1"/>
  <c r="J355" i="1" s="1"/>
  <c r="J356" i="1" a="1"/>
  <c r="J356" i="1" s="1"/>
  <c r="J357" i="1" a="1"/>
  <c r="J357" i="1" s="1"/>
  <c r="J358" i="1" a="1"/>
  <c r="J358" i="1" s="1"/>
  <c r="J359" i="1" a="1"/>
  <c r="J359" i="1" s="1"/>
  <c r="J360" i="1" a="1"/>
  <c r="J360" i="1" s="1"/>
  <c r="J361" i="1" a="1"/>
  <c r="J361" i="1" s="1"/>
  <c r="J362" i="1" a="1"/>
  <c r="J362" i="1" s="1"/>
  <c r="J363" i="1" a="1"/>
  <c r="J363" i="1" s="1"/>
  <c r="J364" i="1" a="1"/>
  <c r="J364" i="1" s="1"/>
  <c r="J365" i="1" a="1"/>
  <c r="J365" i="1" s="1"/>
  <c r="J366" i="1" a="1"/>
  <c r="J366" i="1" s="1"/>
  <c r="J367" i="1" a="1"/>
  <c r="J367" i="1" s="1"/>
  <c r="J368" i="1" a="1"/>
  <c r="J368" i="1" s="1"/>
  <c r="J369" i="1" a="1"/>
  <c r="J369" i="1" s="1"/>
  <c r="J370" i="1" a="1"/>
  <c r="J370" i="1" s="1"/>
  <c r="J371" i="1" a="1"/>
  <c r="J371" i="1" s="1"/>
  <c r="J372" i="1" a="1"/>
  <c r="J372" i="1" s="1"/>
  <c r="J373" i="1" a="1"/>
  <c r="J373" i="1" s="1"/>
  <c r="J374" i="1" a="1"/>
  <c r="J374" i="1" s="1"/>
  <c r="J375" i="1" a="1"/>
  <c r="J375" i="1" s="1"/>
  <c r="J376" i="1" a="1"/>
  <c r="J376" i="1" s="1"/>
  <c r="J377" i="1" a="1"/>
  <c r="J377" i="1" s="1"/>
  <c r="J378" i="1" a="1"/>
  <c r="J378" i="1" s="1"/>
  <c r="J379" i="1" a="1"/>
  <c r="J379" i="1" s="1"/>
  <c r="J380" i="1" a="1"/>
  <c r="J380" i="1" s="1"/>
  <c r="J381" i="1" a="1"/>
  <c r="J381" i="1" s="1"/>
  <c r="J382" i="1" a="1"/>
  <c r="J382" i="1" s="1"/>
  <c r="J383" i="1" a="1"/>
  <c r="J383" i="1" s="1"/>
  <c r="J384" i="1" a="1"/>
  <c r="J384" i="1" s="1"/>
  <c r="J385" i="1" a="1"/>
  <c r="J385" i="1" s="1"/>
  <c r="J386" i="1" a="1"/>
  <c r="J386" i="1" s="1"/>
  <c r="J387" i="1" a="1"/>
  <c r="J387" i="1" s="1"/>
  <c r="J388" i="1" a="1"/>
  <c r="J388" i="1" s="1"/>
  <c r="J389" i="1" a="1"/>
  <c r="J389" i="1" s="1"/>
  <c r="J390" i="1" a="1"/>
  <c r="J390" i="1" s="1"/>
  <c r="J391" i="1" a="1"/>
  <c r="J391" i="1" s="1"/>
  <c r="J392" i="1" a="1"/>
  <c r="J392" i="1" s="1"/>
  <c r="J393" i="1" a="1"/>
  <c r="J393" i="1" s="1"/>
  <c r="J394" i="1" a="1"/>
  <c r="J394" i="1" s="1"/>
  <c r="J395" i="1" a="1"/>
  <c r="J395" i="1" s="1"/>
  <c r="J396" i="1" a="1"/>
  <c r="J396" i="1" s="1"/>
  <c r="J397" i="1" a="1"/>
  <c r="J397" i="1" s="1"/>
  <c r="J398" i="1" a="1"/>
  <c r="J398" i="1" s="1"/>
  <c r="J399" i="1" a="1"/>
  <c r="J399" i="1" s="1"/>
  <c r="J400" i="1" a="1"/>
  <c r="J400" i="1" s="1"/>
  <c r="J401" i="1" a="1"/>
  <c r="J401" i="1" s="1"/>
  <c r="J402" i="1" a="1"/>
  <c r="J402" i="1" s="1"/>
  <c r="J403" i="1" a="1"/>
  <c r="J403" i="1" s="1"/>
  <c r="J404" i="1" a="1"/>
  <c r="J404" i="1" s="1"/>
  <c r="J405" i="1" a="1"/>
  <c r="J405" i="1" s="1"/>
  <c r="J406" i="1" a="1"/>
  <c r="J406" i="1" s="1"/>
  <c r="J407" i="1" a="1"/>
  <c r="J407" i="1" s="1"/>
  <c r="J408" i="1" a="1"/>
  <c r="J408" i="1" s="1"/>
  <c r="J409" i="1" a="1"/>
  <c r="J409" i="1" s="1"/>
  <c r="J410" i="1" a="1"/>
  <c r="J410" i="1" s="1"/>
  <c r="J411" i="1" a="1"/>
  <c r="J411" i="1" s="1"/>
  <c r="J412" i="1" a="1"/>
  <c r="J412" i="1" s="1"/>
  <c r="J413" i="1" a="1"/>
  <c r="J413" i="1" s="1"/>
  <c r="J414" i="1" a="1"/>
  <c r="J414" i="1" s="1"/>
  <c r="J415" i="1" a="1"/>
  <c r="J415" i="1" s="1"/>
  <c r="J416" i="1" a="1"/>
  <c r="J416" i="1" s="1"/>
  <c r="J417" i="1" a="1"/>
  <c r="J417" i="1" s="1"/>
  <c r="J418" i="1" a="1"/>
  <c r="J418" i="1" s="1"/>
  <c r="J419" i="1" a="1"/>
  <c r="J419" i="1" s="1"/>
  <c r="J420" i="1" a="1"/>
  <c r="J420" i="1" s="1"/>
  <c r="J421" i="1" a="1"/>
  <c r="J421" i="1" s="1"/>
  <c r="J422" i="1" a="1"/>
  <c r="J422" i="1" s="1"/>
  <c r="J423" i="1" a="1"/>
  <c r="J423" i="1" s="1"/>
  <c r="J424" i="1" a="1"/>
  <c r="J424" i="1" s="1"/>
  <c r="J425" i="1" a="1"/>
  <c r="J425" i="1" s="1"/>
  <c r="J426" i="1" a="1"/>
  <c r="J426" i="1" s="1"/>
  <c r="J427" i="1" a="1"/>
  <c r="J427" i="1" s="1"/>
  <c r="J428" i="1" a="1"/>
  <c r="J428" i="1" s="1"/>
  <c r="J429" i="1" a="1"/>
  <c r="J429" i="1" s="1"/>
  <c r="J430" i="1" a="1"/>
  <c r="J430" i="1" s="1"/>
  <c r="J431" i="1" a="1"/>
  <c r="J431" i="1" s="1"/>
  <c r="J432" i="1" a="1"/>
  <c r="J432" i="1" s="1"/>
  <c r="J433" i="1" a="1"/>
  <c r="J433" i="1" s="1"/>
  <c r="J434" i="1" a="1"/>
  <c r="J434" i="1" s="1"/>
  <c r="J435" i="1" a="1"/>
  <c r="J435" i="1" s="1"/>
  <c r="J436" i="1" a="1"/>
  <c r="J436" i="1" s="1"/>
  <c r="J437" i="1" a="1"/>
  <c r="J437" i="1" s="1"/>
  <c r="J438" i="1" a="1"/>
  <c r="J438" i="1" s="1"/>
  <c r="J439" i="1" a="1"/>
  <c r="J439" i="1" s="1"/>
  <c r="J440" i="1" a="1"/>
  <c r="J440" i="1" s="1"/>
  <c r="J441" i="1" a="1"/>
  <c r="J441" i="1" s="1"/>
  <c r="J442" i="1" a="1"/>
  <c r="J442" i="1" s="1"/>
  <c r="J443" i="1" a="1"/>
  <c r="J443" i="1" s="1"/>
  <c r="J444" i="1" a="1"/>
  <c r="J444" i="1" s="1"/>
  <c r="J445" i="1" a="1"/>
  <c r="J445" i="1" s="1"/>
  <c r="J446" i="1" a="1"/>
  <c r="J446" i="1" s="1"/>
  <c r="J447" i="1" a="1"/>
  <c r="J447" i="1" s="1"/>
  <c r="J448" i="1" a="1"/>
  <c r="J448" i="1" s="1"/>
  <c r="J449" i="1" a="1"/>
  <c r="J449" i="1" s="1"/>
  <c r="J450" i="1" a="1"/>
  <c r="J450" i="1" s="1"/>
  <c r="J451" i="1" a="1"/>
  <c r="J451" i="1" s="1"/>
  <c r="J452" i="1" a="1"/>
  <c r="J452" i="1" s="1"/>
  <c r="J453" i="1" a="1"/>
  <c r="J453" i="1" s="1"/>
  <c r="J454" i="1" a="1"/>
  <c r="J454" i="1" s="1"/>
  <c r="J455" i="1" a="1"/>
  <c r="J455" i="1" s="1"/>
  <c r="J456" i="1" a="1"/>
  <c r="J456" i="1" s="1"/>
  <c r="J457" i="1" a="1"/>
  <c r="J457" i="1" s="1"/>
  <c r="J458" i="1" a="1"/>
  <c r="J458" i="1" s="1"/>
  <c r="J459" i="1" a="1"/>
  <c r="J459" i="1" s="1"/>
  <c r="J460" i="1" a="1"/>
  <c r="J460" i="1" s="1"/>
  <c r="J461" i="1" a="1"/>
  <c r="J461" i="1" s="1"/>
  <c r="J462" i="1" a="1"/>
  <c r="J462" i="1" s="1"/>
  <c r="J463" i="1" a="1"/>
  <c r="J463" i="1" s="1"/>
  <c r="J464" i="1" a="1"/>
  <c r="J464" i="1" s="1"/>
  <c r="J465" i="1" a="1"/>
  <c r="J465" i="1" s="1"/>
  <c r="J466" i="1" a="1"/>
  <c r="J466" i="1" s="1"/>
  <c r="J467" i="1" a="1"/>
  <c r="J467" i="1" s="1"/>
  <c r="J468" i="1" a="1"/>
  <c r="J468" i="1" s="1"/>
  <c r="J469" i="1" a="1"/>
  <c r="J469" i="1" s="1"/>
  <c r="J470" i="1" a="1"/>
  <c r="J470" i="1" s="1"/>
  <c r="J471" i="1" a="1"/>
  <c r="J471" i="1" s="1"/>
  <c r="J472" i="1" a="1"/>
  <c r="J472" i="1" s="1"/>
  <c r="J473" i="1" a="1"/>
  <c r="J473" i="1" s="1"/>
  <c r="J474" i="1" a="1"/>
  <c r="J474" i="1" s="1"/>
  <c r="J475" i="1" a="1"/>
  <c r="J475" i="1" s="1"/>
  <c r="J476" i="1" a="1"/>
  <c r="J476" i="1" s="1"/>
  <c r="J477" i="1" a="1"/>
  <c r="J477" i="1" s="1"/>
  <c r="J478" i="1" a="1"/>
  <c r="J478" i="1" s="1"/>
  <c r="J479" i="1" a="1"/>
  <c r="J479" i="1" s="1"/>
  <c r="J480" i="1" a="1"/>
  <c r="J480" i="1" s="1"/>
  <c r="J481" i="1" a="1"/>
  <c r="J481" i="1" s="1"/>
  <c r="J482" i="1" a="1"/>
  <c r="J482" i="1" s="1"/>
  <c r="J483" i="1" a="1"/>
  <c r="J483" i="1" s="1"/>
  <c r="J484" i="1" a="1"/>
  <c r="J484" i="1" s="1"/>
  <c r="J485" i="1" a="1"/>
  <c r="J485" i="1" s="1"/>
  <c r="J486" i="1" a="1"/>
  <c r="J486" i="1" s="1"/>
  <c r="J487" i="1" a="1"/>
  <c r="J487" i="1" s="1"/>
  <c r="J488" i="1" a="1"/>
  <c r="J488" i="1" s="1"/>
  <c r="J489" i="1" a="1"/>
  <c r="J489" i="1" s="1"/>
  <c r="J490" i="1" a="1"/>
  <c r="J490" i="1" s="1"/>
  <c r="J491" i="1" a="1"/>
  <c r="J491" i="1" s="1"/>
  <c r="J492" i="1" a="1"/>
  <c r="J492" i="1" s="1"/>
  <c r="J493" i="1" a="1"/>
  <c r="J493" i="1" s="1"/>
  <c r="J494" i="1" a="1"/>
  <c r="J494" i="1" s="1"/>
  <c r="J495" i="1" a="1"/>
  <c r="J495" i="1" s="1"/>
  <c r="J496" i="1" a="1"/>
  <c r="J496" i="1" s="1"/>
  <c r="J497" i="1" a="1"/>
  <c r="J497" i="1" s="1"/>
  <c r="J498" i="1" a="1"/>
  <c r="J498" i="1" s="1"/>
  <c r="J499" i="1" a="1"/>
  <c r="J499" i="1" s="1"/>
  <c r="J500" i="1" a="1"/>
  <c r="J500" i="1" s="1"/>
  <c r="J501" i="1" a="1"/>
  <c r="J501" i="1" s="1"/>
  <c r="J502" i="1" a="1"/>
  <c r="J502" i="1" s="1"/>
  <c r="J503" i="1" a="1"/>
  <c r="J503" i="1" s="1"/>
  <c r="J504" i="1" a="1"/>
  <c r="J504" i="1" s="1"/>
  <c r="J505" i="1" a="1"/>
  <c r="J505" i="1" s="1"/>
  <c r="J506" i="1" a="1"/>
  <c r="J506" i="1" s="1"/>
  <c r="J507" i="1" a="1"/>
  <c r="J507" i="1" s="1"/>
  <c r="J508" i="1" a="1"/>
  <c r="J508" i="1" s="1"/>
  <c r="J509" i="1" a="1"/>
  <c r="J509" i="1" s="1"/>
  <c r="J510" i="1" a="1"/>
  <c r="J510" i="1" s="1"/>
  <c r="J511" i="1" a="1"/>
  <c r="J511" i="1" s="1"/>
  <c r="J512" i="1" a="1"/>
  <c r="J512" i="1" s="1"/>
  <c r="J513" i="1" a="1"/>
  <c r="J513" i="1" s="1"/>
  <c r="J514" i="1" a="1"/>
  <c r="J514" i="1" s="1"/>
  <c r="J515" i="1" a="1"/>
  <c r="J515" i="1" s="1"/>
  <c r="J516" i="1" a="1"/>
  <c r="J516" i="1" s="1"/>
  <c r="J517" i="1" a="1"/>
  <c r="J517" i="1" s="1"/>
  <c r="J518" i="1" a="1"/>
  <c r="J518" i="1" s="1"/>
  <c r="J519" i="1" a="1"/>
  <c r="J519" i="1" s="1"/>
  <c r="J520" i="1" a="1"/>
  <c r="J520" i="1" s="1"/>
  <c r="J521" i="1" a="1"/>
  <c r="J521" i="1" s="1"/>
  <c r="J522" i="1" a="1"/>
  <c r="J522" i="1" s="1"/>
  <c r="J523" i="1" a="1"/>
  <c r="J523" i="1" s="1"/>
  <c r="J524" i="1" a="1"/>
  <c r="J524" i="1" s="1"/>
  <c r="J525" i="1" a="1"/>
  <c r="J525" i="1" s="1"/>
  <c r="J526" i="1" a="1"/>
  <c r="J526" i="1" s="1"/>
  <c r="J527" i="1" a="1"/>
  <c r="J527" i="1" s="1"/>
  <c r="J528" i="1" a="1"/>
  <c r="J528" i="1" s="1"/>
  <c r="J529" i="1" a="1"/>
  <c r="J529" i="1" s="1"/>
  <c r="J530" i="1" a="1"/>
  <c r="J530" i="1" s="1"/>
  <c r="J531" i="1" a="1"/>
  <c r="J531" i="1" s="1"/>
  <c r="J532" i="1" a="1"/>
  <c r="J532" i="1" s="1"/>
  <c r="J533" i="1" a="1"/>
  <c r="J533" i="1" s="1"/>
  <c r="J534" i="1" a="1"/>
  <c r="J534" i="1" s="1"/>
  <c r="J535" i="1" a="1"/>
  <c r="J535" i="1" s="1"/>
  <c r="J536" i="1" a="1"/>
  <c r="J536" i="1" s="1"/>
  <c r="J537" i="1" a="1"/>
  <c r="J537" i="1" s="1"/>
  <c r="J538" i="1" a="1"/>
  <c r="J538" i="1" s="1"/>
  <c r="J539" i="1" a="1"/>
  <c r="J539" i="1" s="1"/>
  <c r="J540" i="1" a="1"/>
  <c r="J540" i="1" s="1"/>
  <c r="J541" i="1" a="1"/>
  <c r="J541" i="1" s="1"/>
  <c r="J542" i="1" a="1"/>
  <c r="J542" i="1" s="1"/>
  <c r="J543" i="1" a="1"/>
  <c r="J543" i="1" s="1"/>
  <c r="J544" i="1" a="1"/>
  <c r="J544" i="1" s="1"/>
  <c r="J545" i="1" a="1"/>
  <c r="J545" i="1" s="1"/>
  <c r="J546" i="1" a="1"/>
  <c r="J546" i="1" s="1"/>
  <c r="J547" i="1" a="1"/>
  <c r="J547" i="1" s="1"/>
  <c r="J548" i="1" a="1"/>
  <c r="J548" i="1" s="1"/>
  <c r="J549" i="1" a="1"/>
  <c r="J549" i="1" s="1"/>
  <c r="J550" i="1" a="1"/>
  <c r="J550" i="1" s="1"/>
  <c r="J551" i="1" a="1"/>
  <c r="J551" i="1" s="1"/>
  <c r="J552" i="1" a="1"/>
  <c r="J552" i="1" s="1"/>
  <c r="J553" i="1" a="1"/>
  <c r="J553" i="1" s="1"/>
  <c r="J554" i="1" a="1"/>
  <c r="J554" i="1" s="1"/>
  <c r="J555" i="1" a="1"/>
  <c r="J555" i="1" s="1"/>
  <c r="J556" i="1" a="1"/>
  <c r="J556" i="1" s="1"/>
  <c r="J557" i="1" a="1"/>
  <c r="J557" i="1" s="1"/>
  <c r="J558" i="1" a="1"/>
  <c r="J558" i="1" s="1"/>
  <c r="J559" i="1" a="1"/>
  <c r="J559" i="1" s="1"/>
  <c r="J560" i="1" a="1"/>
  <c r="J560" i="1" s="1"/>
  <c r="J561" i="1" a="1"/>
  <c r="J561" i="1" s="1"/>
  <c r="J562" i="1" a="1"/>
  <c r="J562" i="1" s="1"/>
  <c r="J563" i="1" a="1"/>
  <c r="J563" i="1" s="1"/>
  <c r="J564" i="1" a="1"/>
  <c r="J564" i="1" s="1"/>
  <c r="J565" i="1" a="1"/>
  <c r="J565" i="1" s="1"/>
  <c r="J566" i="1" a="1"/>
  <c r="J566" i="1" s="1"/>
  <c r="J567" i="1" a="1"/>
  <c r="J567" i="1" s="1"/>
  <c r="J568" i="1" a="1"/>
  <c r="J568" i="1" s="1"/>
  <c r="J569" i="1" a="1"/>
  <c r="J569" i="1" s="1"/>
  <c r="J570" i="1" a="1"/>
  <c r="J570" i="1" s="1"/>
  <c r="J571" i="1" a="1"/>
  <c r="J571" i="1" s="1"/>
  <c r="J572" i="1" a="1"/>
  <c r="J572" i="1" s="1"/>
  <c r="J573" i="1" a="1"/>
  <c r="J573" i="1" s="1"/>
  <c r="J574" i="1" a="1"/>
  <c r="J574" i="1" s="1"/>
  <c r="J575" i="1" a="1"/>
  <c r="J575" i="1" s="1"/>
  <c r="J576" i="1" a="1"/>
  <c r="J576" i="1" s="1"/>
  <c r="J577" i="1" a="1"/>
  <c r="J577" i="1" s="1"/>
  <c r="J578" i="1" a="1"/>
  <c r="J578" i="1" s="1"/>
  <c r="J579" i="1" a="1"/>
  <c r="J579" i="1" s="1"/>
  <c r="J580" i="1" a="1"/>
  <c r="J580" i="1" s="1"/>
  <c r="J581" i="1" a="1"/>
  <c r="J581" i="1" s="1"/>
  <c r="J582" i="1" a="1"/>
  <c r="J582" i="1" s="1"/>
  <c r="J583" i="1" a="1"/>
  <c r="J583" i="1" s="1"/>
  <c r="J584" i="1" a="1"/>
  <c r="J584" i="1" s="1"/>
  <c r="J585" i="1" a="1"/>
  <c r="J585" i="1" s="1"/>
  <c r="J586" i="1" a="1"/>
  <c r="J586" i="1" s="1"/>
  <c r="J587" i="1" a="1"/>
  <c r="J587" i="1" s="1"/>
  <c r="J588" i="1" a="1"/>
  <c r="J588" i="1" s="1"/>
  <c r="J589" i="1" a="1"/>
  <c r="J589" i="1" s="1"/>
  <c r="J590" i="1" a="1"/>
  <c r="J590" i="1" s="1"/>
  <c r="J591" i="1" a="1"/>
  <c r="J591" i="1" s="1"/>
  <c r="J592" i="1" a="1"/>
  <c r="J592" i="1" s="1"/>
  <c r="J593" i="1" a="1"/>
  <c r="J593" i="1" s="1"/>
  <c r="J594" i="1" a="1"/>
  <c r="J594" i="1" s="1"/>
  <c r="J595" i="1" a="1"/>
  <c r="J595" i="1" s="1"/>
  <c r="J596" i="1" a="1"/>
  <c r="J596" i="1" s="1"/>
  <c r="J597" i="1" a="1"/>
  <c r="J597" i="1" s="1"/>
  <c r="J598" i="1" a="1"/>
  <c r="J598" i="1" s="1"/>
  <c r="J599" i="1" a="1"/>
  <c r="J599" i="1" s="1"/>
  <c r="J600" i="1" a="1"/>
  <c r="J600" i="1" s="1"/>
  <c r="J601" i="1" a="1"/>
  <c r="J601" i="1" s="1"/>
  <c r="J602" i="1" a="1"/>
  <c r="J602" i="1" s="1"/>
  <c r="J603" i="1" a="1"/>
  <c r="J603" i="1" s="1"/>
  <c r="J604" i="1" a="1"/>
  <c r="J604" i="1" s="1"/>
  <c r="J605" i="1" a="1"/>
  <c r="J605" i="1" s="1"/>
  <c r="J606" i="1" a="1"/>
  <c r="J606" i="1" s="1"/>
  <c r="J607" i="1" a="1"/>
  <c r="J607" i="1" s="1"/>
  <c r="J608" i="1" a="1"/>
  <c r="J608" i="1" s="1"/>
  <c r="J609" i="1" a="1"/>
  <c r="J609" i="1" s="1"/>
  <c r="J610" i="1" a="1"/>
  <c r="J610" i="1" s="1"/>
  <c r="J611" i="1" a="1"/>
  <c r="J611" i="1" s="1"/>
  <c r="J612" i="1" a="1"/>
  <c r="J612" i="1" s="1"/>
  <c r="J613" i="1" a="1"/>
  <c r="J613" i="1" s="1"/>
  <c r="J614" i="1" a="1"/>
  <c r="J614" i="1" s="1"/>
  <c r="J615" i="1" a="1"/>
  <c r="J615" i="1" s="1"/>
  <c r="J616" i="1" a="1"/>
  <c r="J616" i="1" s="1"/>
  <c r="J617" i="1" a="1"/>
  <c r="J617" i="1" s="1"/>
  <c r="J618" i="1" a="1"/>
  <c r="J618" i="1" s="1"/>
  <c r="J619" i="1" a="1"/>
  <c r="J619" i="1" s="1"/>
  <c r="J620" i="1" a="1"/>
  <c r="J620" i="1" s="1"/>
  <c r="J621" i="1" a="1"/>
  <c r="J621" i="1" s="1"/>
  <c r="J622" i="1" a="1"/>
  <c r="J622" i="1" s="1"/>
  <c r="J623" i="1" a="1"/>
  <c r="J623" i="1" s="1"/>
  <c r="J624" i="1" a="1"/>
  <c r="J624" i="1" s="1"/>
  <c r="J625" i="1" a="1"/>
  <c r="J625" i="1" s="1"/>
  <c r="J626" i="1" a="1"/>
  <c r="J626" i="1" s="1"/>
  <c r="J627" i="1" a="1"/>
  <c r="J627" i="1" s="1"/>
  <c r="J628" i="1" a="1"/>
  <c r="J628" i="1" s="1"/>
  <c r="J629" i="1" a="1"/>
  <c r="J629" i="1" s="1"/>
  <c r="J630" i="1" a="1"/>
  <c r="J630" i="1" s="1"/>
  <c r="J631" i="1" a="1"/>
  <c r="J631" i="1" s="1"/>
  <c r="J632" i="1" a="1"/>
  <c r="J632" i="1" s="1"/>
  <c r="J633" i="1" a="1"/>
  <c r="J633" i="1" s="1"/>
  <c r="J634" i="1" a="1"/>
  <c r="J634" i="1" s="1"/>
  <c r="J635" i="1" a="1"/>
  <c r="J635" i="1" s="1"/>
  <c r="J636" i="1" a="1"/>
  <c r="J636" i="1" s="1"/>
  <c r="J637" i="1" a="1"/>
  <c r="J637" i="1" s="1"/>
  <c r="J638" i="1" a="1"/>
  <c r="J638" i="1" s="1"/>
  <c r="J639" i="1" a="1"/>
  <c r="J639" i="1" s="1"/>
  <c r="J640" i="1" a="1"/>
  <c r="J640" i="1" s="1"/>
  <c r="J641" i="1" a="1"/>
  <c r="J641" i="1" s="1"/>
  <c r="J642" i="1" a="1"/>
  <c r="J642" i="1" s="1"/>
  <c r="J643" i="1" a="1"/>
  <c r="J643" i="1" s="1"/>
  <c r="J644" i="1" a="1"/>
  <c r="J644" i="1" s="1"/>
  <c r="J645" i="1" a="1"/>
  <c r="J645" i="1" s="1"/>
  <c r="J646" i="1" a="1"/>
  <c r="J646" i="1" s="1"/>
  <c r="J647" i="1" a="1"/>
  <c r="J647" i="1" s="1"/>
  <c r="J648" i="1" a="1"/>
  <c r="J648" i="1" s="1"/>
  <c r="J649" i="1" a="1"/>
  <c r="J649" i="1" s="1"/>
  <c r="J650" i="1" a="1"/>
  <c r="J650" i="1" s="1"/>
  <c r="J651" i="1" a="1"/>
  <c r="J651" i="1" s="1"/>
  <c r="J652" i="1" a="1"/>
  <c r="J652" i="1" s="1"/>
  <c r="J653" i="1" a="1"/>
  <c r="J653" i="1" s="1"/>
  <c r="J654" i="1" a="1"/>
  <c r="J654" i="1" s="1"/>
  <c r="J655" i="1" a="1"/>
  <c r="J655" i="1" s="1"/>
  <c r="J656" i="1" a="1"/>
  <c r="J656" i="1" s="1"/>
  <c r="J657" i="1" a="1"/>
  <c r="J657" i="1" s="1"/>
  <c r="J658" i="1" a="1"/>
  <c r="J658" i="1" s="1"/>
  <c r="J659" i="1" a="1"/>
  <c r="J659" i="1" s="1"/>
  <c r="J660" i="1" a="1"/>
  <c r="J660" i="1" s="1"/>
  <c r="J661" i="1" a="1"/>
  <c r="J661" i="1" s="1"/>
  <c r="J662" i="1" a="1"/>
  <c r="J662" i="1" s="1"/>
  <c r="J663" i="1" a="1"/>
  <c r="J663" i="1" s="1"/>
  <c r="J664" i="1" a="1"/>
  <c r="J664" i="1" s="1"/>
  <c r="J665" i="1" a="1"/>
  <c r="J665" i="1" s="1"/>
  <c r="J666" i="1" a="1"/>
  <c r="J666" i="1" s="1"/>
  <c r="J667" i="1" a="1"/>
  <c r="J667" i="1" s="1"/>
  <c r="J668" i="1" a="1"/>
  <c r="J668" i="1" s="1"/>
  <c r="J669" i="1" a="1"/>
  <c r="J669" i="1" s="1"/>
  <c r="J670" i="1" a="1"/>
  <c r="J670" i="1" s="1"/>
  <c r="J671" i="1" a="1"/>
  <c r="J671" i="1" s="1"/>
  <c r="J672" i="1" a="1"/>
  <c r="J672" i="1" s="1"/>
  <c r="J673" i="1" a="1"/>
  <c r="J673" i="1" s="1"/>
  <c r="J674" i="1" a="1"/>
  <c r="J674" i="1" s="1"/>
  <c r="J675" i="1" a="1"/>
  <c r="J675" i="1" s="1"/>
  <c r="J676" i="1" a="1"/>
  <c r="J676" i="1" s="1"/>
  <c r="J677" i="1" a="1"/>
  <c r="J677" i="1" s="1"/>
  <c r="J678" i="1" a="1"/>
  <c r="J678" i="1" s="1"/>
  <c r="J679" i="1" a="1"/>
  <c r="J679" i="1" s="1"/>
  <c r="J680" i="1" a="1"/>
  <c r="J680" i="1" s="1"/>
  <c r="J681" i="1" a="1"/>
  <c r="J681" i="1" s="1"/>
  <c r="J682" i="1" a="1"/>
  <c r="J682" i="1" s="1"/>
  <c r="J683" i="1" a="1"/>
  <c r="J683" i="1" s="1"/>
  <c r="J684" i="1" a="1"/>
  <c r="J684" i="1" s="1"/>
  <c r="J685" i="1" a="1"/>
  <c r="J685" i="1" s="1"/>
  <c r="J686" i="1" a="1"/>
  <c r="J686" i="1" s="1"/>
  <c r="J687" i="1" a="1"/>
  <c r="J687" i="1" s="1"/>
  <c r="J688" i="1" a="1"/>
  <c r="J688" i="1" s="1"/>
  <c r="J689" i="1" a="1"/>
  <c r="J689" i="1" s="1"/>
  <c r="J690" i="1" a="1"/>
  <c r="J690" i="1" s="1"/>
  <c r="J691" i="1" a="1"/>
  <c r="J691" i="1" s="1"/>
  <c r="J692" i="1" a="1"/>
  <c r="J692" i="1" s="1"/>
  <c r="J693" i="1" a="1"/>
  <c r="J693" i="1" s="1"/>
  <c r="J694" i="1" a="1"/>
  <c r="J694" i="1" s="1"/>
  <c r="J695" i="1" a="1"/>
  <c r="J695" i="1" s="1"/>
  <c r="J696" i="1" a="1"/>
  <c r="J696" i="1" s="1"/>
  <c r="J697" i="1" a="1"/>
  <c r="J697" i="1" s="1"/>
  <c r="J698" i="1" a="1"/>
  <c r="J698" i="1" s="1"/>
  <c r="J699" i="1" a="1"/>
  <c r="J699" i="1" s="1"/>
  <c r="J700" i="1" a="1"/>
  <c r="J700" i="1" s="1"/>
  <c r="J701" i="1" a="1"/>
  <c r="J701" i="1" s="1"/>
  <c r="J702" i="1" a="1"/>
  <c r="J702" i="1" s="1"/>
  <c r="J703" i="1" a="1"/>
  <c r="J703" i="1" s="1"/>
  <c r="J704" i="1" a="1"/>
  <c r="J704" i="1" s="1"/>
  <c r="J705" i="1" a="1"/>
  <c r="J705" i="1" s="1"/>
  <c r="J706" i="1" a="1"/>
  <c r="J706" i="1" s="1"/>
  <c r="J707" i="1" a="1"/>
  <c r="J707" i="1" s="1"/>
  <c r="J708" i="1" a="1"/>
  <c r="J708" i="1" s="1"/>
  <c r="J709" i="1" a="1"/>
  <c r="J709" i="1" s="1"/>
  <c r="J710" i="1" a="1"/>
  <c r="J710" i="1" s="1"/>
  <c r="J711" i="1" a="1"/>
  <c r="J711" i="1" s="1"/>
  <c r="J712" i="1" a="1"/>
  <c r="J712" i="1" s="1"/>
  <c r="J713" i="1" a="1"/>
  <c r="J713" i="1" s="1"/>
  <c r="J714" i="1" a="1"/>
  <c r="J714" i="1" s="1"/>
  <c r="J715" i="1" a="1"/>
  <c r="J715" i="1" s="1"/>
  <c r="J716" i="1" a="1"/>
  <c r="J716" i="1" s="1"/>
  <c r="J717" i="1" a="1"/>
  <c r="J717" i="1" s="1"/>
  <c r="J718" i="1" a="1"/>
  <c r="J718" i="1" s="1"/>
  <c r="J719" i="1" a="1"/>
  <c r="J719" i="1" s="1"/>
  <c r="J720" i="1" a="1"/>
  <c r="J720" i="1" s="1"/>
  <c r="J721" i="1" a="1"/>
  <c r="J721" i="1" s="1"/>
  <c r="J722" i="1" a="1"/>
  <c r="J722" i="1" s="1"/>
  <c r="J723" i="1" a="1"/>
  <c r="J723" i="1" s="1"/>
  <c r="J724" i="1" a="1"/>
  <c r="J724" i="1" s="1"/>
  <c r="J725" i="1" a="1"/>
  <c r="J725" i="1" s="1"/>
  <c r="J726" i="1" a="1"/>
  <c r="J726" i="1" s="1"/>
  <c r="J727" i="1" a="1"/>
  <c r="J727" i="1" s="1"/>
  <c r="J728" i="1" a="1"/>
  <c r="J728" i="1" s="1"/>
  <c r="J729" i="1" a="1"/>
  <c r="J729" i="1" s="1"/>
  <c r="J730" i="1" a="1"/>
  <c r="J730" i="1" s="1"/>
  <c r="J731" i="1" a="1"/>
  <c r="J731" i="1" s="1"/>
  <c r="J732" i="1" a="1"/>
  <c r="J732" i="1" s="1"/>
  <c r="J733" i="1" a="1"/>
  <c r="J733" i="1" s="1"/>
  <c r="J734" i="1" a="1"/>
  <c r="J734" i="1" s="1"/>
  <c r="J735" i="1" a="1"/>
  <c r="J735" i="1" s="1"/>
  <c r="J736" i="1" a="1"/>
  <c r="J736" i="1" s="1"/>
  <c r="J737" i="1" a="1"/>
  <c r="J737" i="1" s="1"/>
  <c r="J738" i="1" a="1"/>
  <c r="J738" i="1" s="1"/>
  <c r="J739" i="1" a="1"/>
  <c r="J739" i="1" s="1"/>
  <c r="J740" i="1" a="1"/>
  <c r="J740" i="1" s="1"/>
  <c r="J741" i="1" a="1"/>
  <c r="J741" i="1" s="1"/>
  <c r="J742" i="1" a="1"/>
  <c r="J742" i="1" s="1"/>
  <c r="J743" i="1" a="1"/>
  <c r="J743" i="1" s="1"/>
  <c r="J744" i="1" a="1"/>
  <c r="J744" i="1" s="1"/>
  <c r="J745" i="1" a="1"/>
  <c r="J745" i="1" s="1"/>
  <c r="J746" i="1" a="1"/>
  <c r="J746" i="1" s="1"/>
  <c r="J747" i="1" a="1"/>
  <c r="J747" i="1" s="1"/>
  <c r="J748" i="1" a="1"/>
  <c r="J748" i="1" s="1"/>
  <c r="J749" i="1" a="1"/>
  <c r="J749" i="1" s="1"/>
  <c r="J750" i="1" a="1"/>
  <c r="J750" i="1" s="1"/>
  <c r="J751" i="1" a="1"/>
  <c r="J751" i="1" s="1"/>
  <c r="J752" i="1" a="1"/>
  <c r="J752" i="1" s="1"/>
  <c r="J753" i="1" a="1"/>
  <c r="J753" i="1" s="1"/>
  <c r="J754" i="1" a="1"/>
  <c r="J754" i="1" s="1"/>
  <c r="J755" i="1" a="1"/>
  <c r="J755" i="1" s="1"/>
  <c r="J756" i="1" a="1"/>
  <c r="J756" i="1" s="1"/>
  <c r="J757" i="1" a="1"/>
  <c r="J757" i="1" s="1"/>
  <c r="J758" i="1" a="1"/>
  <c r="J758" i="1" s="1"/>
  <c r="J759" i="1" a="1"/>
  <c r="J759" i="1" s="1"/>
  <c r="J760" i="1" a="1"/>
  <c r="J760" i="1" s="1"/>
  <c r="J761" i="1" a="1"/>
  <c r="J761" i="1" s="1"/>
  <c r="J762" i="1" a="1"/>
  <c r="J762" i="1" s="1"/>
  <c r="J763" i="1" a="1"/>
  <c r="J763" i="1" s="1"/>
  <c r="J764" i="1" a="1"/>
  <c r="J764" i="1" s="1"/>
  <c r="J765" i="1" a="1"/>
  <c r="J765" i="1" s="1"/>
  <c r="J766" i="1" a="1"/>
  <c r="J766" i="1" s="1"/>
  <c r="J767" i="1" a="1"/>
  <c r="J767" i="1" s="1"/>
  <c r="J768" i="1" a="1"/>
  <c r="J768" i="1" s="1"/>
  <c r="J769" i="1" a="1"/>
  <c r="J769" i="1" s="1"/>
  <c r="J770" i="1" a="1"/>
  <c r="J770" i="1" s="1"/>
  <c r="J771" i="1" a="1"/>
  <c r="J771" i="1" s="1"/>
  <c r="J772" i="1" a="1"/>
  <c r="J772" i="1" s="1"/>
  <c r="J773" i="1" a="1"/>
  <c r="J773" i="1" s="1"/>
  <c r="J774" i="1" a="1"/>
  <c r="J774" i="1" s="1"/>
  <c r="J775" i="1" a="1"/>
  <c r="J775" i="1" s="1"/>
  <c r="J776" i="1" a="1"/>
  <c r="J776" i="1" s="1"/>
  <c r="J777" i="1" a="1"/>
  <c r="J777" i="1" s="1"/>
  <c r="J778" i="1" a="1"/>
  <c r="J778" i="1" s="1"/>
  <c r="J779" i="1" a="1"/>
  <c r="J779" i="1" s="1"/>
  <c r="J780" i="1" a="1"/>
  <c r="J780" i="1" s="1"/>
  <c r="J781" i="1" a="1"/>
  <c r="J781" i="1" s="1"/>
  <c r="J782" i="1" a="1"/>
  <c r="J782" i="1" s="1"/>
  <c r="J783" i="1" a="1"/>
  <c r="J783" i="1" s="1"/>
  <c r="J784" i="1" a="1"/>
  <c r="J784" i="1" s="1"/>
  <c r="J785" i="1" a="1"/>
  <c r="J785" i="1" s="1"/>
  <c r="J786" i="1" a="1"/>
  <c r="J786" i="1" s="1"/>
  <c r="J787" i="1" a="1"/>
  <c r="J787" i="1" s="1"/>
  <c r="J788" i="1" a="1"/>
  <c r="J788" i="1" s="1"/>
  <c r="J789" i="1" a="1"/>
  <c r="J789" i="1" s="1"/>
  <c r="J790" i="1" a="1"/>
  <c r="J790" i="1" s="1"/>
  <c r="J791" i="1" a="1"/>
  <c r="J791" i="1" s="1"/>
  <c r="J792" i="1" a="1"/>
  <c r="J792" i="1" s="1"/>
  <c r="J793" i="1" a="1"/>
  <c r="J793" i="1" s="1"/>
  <c r="J794" i="1" a="1"/>
  <c r="J794" i="1" s="1"/>
  <c r="J795" i="1" a="1"/>
  <c r="J795" i="1" s="1"/>
  <c r="J796" i="1" a="1"/>
  <c r="J796" i="1" s="1"/>
  <c r="J797" i="1" a="1"/>
  <c r="J797" i="1" s="1"/>
  <c r="J798" i="1" a="1"/>
  <c r="J798" i="1" s="1"/>
  <c r="J799" i="1" a="1"/>
  <c r="J799" i="1" s="1"/>
  <c r="J800" i="1" a="1"/>
  <c r="J800" i="1" s="1"/>
  <c r="J801" i="1" a="1"/>
  <c r="J801" i="1" s="1"/>
  <c r="J802" i="1" a="1"/>
  <c r="J802" i="1" s="1"/>
  <c r="J803" i="1" a="1"/>
  <c r="J803" i="1" s="1"/>
  <c r="J804" i="1" a="1"/>
  <c r="J804" i="1" s="1"/>
  <c r="J805" i="1" a="1"/>
  <c r="J805" i="1" s="1"/>
  <c r="J806" i="1" a="1"/>
  <c r="J806" i="1" s="1"/>
  <c r="J807" i="1" a="1"/>
  <c r="J807" i="1" s="1"/>
  <c r="J808" i="1" a="1"/>
  <c r="J808" i="1" s="1"/>
  <c r="J809" i="1" a="1"/>
  <c r="J809" i="1" s="1"/>
  <c r="J810" i="1" a="1"/>
  <c r="J810" i="1" s="1"/>
  <c r="J811" i="1" a="1"/>
  <c r="J811" i="1" s="1"/>
  <c r="J812" i="1" a="1"/>
  <c r="J812" i="1" s="1"/>
  <c r="J813" i="1" a="1"/>
  <c r="J813" i="1" s="1"/>
  <c r="J814" i="1" a="1"/>
  <c r="J814" i="1" s="1"/>
  <c r="J815" i="1" a="1"/>
  <c r="J815" i="1" s="1"/>
  <c r="J816" i="1" a="1"/>
  <c r="J816" i="1" s="1"/>
  <c r="J817" i="1" a="1"/>
  <c r="J817" i="1" s="1"/>
  <c r="J818" i="1" a="1"/>
  <c r="J818" i="1" s="1"/>
  <c r="J819" i="1" a="1"/>
  <c r="J819" i="1" s="1"/>
  <c r="J820" i="1" a="1"/>
  <c r="J820" i="1" s="1"/>
  <c r="J821" i="1" a="1"/>
  <c r="J821" i="1" s="1"/>
  <c r="J822" i="1" a="1"/>
  <c r="J822" i="1" s="1"/>
  <c r="J823" i="1" a="1"/>
  <c r="J823" i="1" s="1"/>
  <c r="J824" i="1" a="1"/>
  <c r="J824" i="1" s="1"/>
  <c r="J825" i="1" a="1"/>
  <c r="J825" i="1" s="1"/>
  <c r="J826" i="1" a="1"/>
  <c r="J826" i="1" s="1"/>
  <c r="J827" i="1" a="1"/>
  <c r="J827" i="1" s="1"/>
  <c r="J828" i="1" a="1"/>
  <c r="J828" i="1" s="1"/>
  <c r="J829" i="1" a="1"/>
  <c r="J829" i="1" s="1"/>
  <c r="J830" i="1" a="1"/>
  <c r="J830" i="1" s="1"/>
  <c r="J831" i="1" a="1"/>
  <c r="J831" i="1" s="1"/>
  <c r="J832" i="1" a="1"/>
  <c r="J832" i="1" s="1"/>
  <c r="J833" i="1" a="1"/>
  <c r="J833" i="1" s="1"/>
  <c r="J834" i="1" a="1"/>
  <c r="J834" i="1" s="1"/>
  <c r="J835" i="1" a="1"/>
  <c r="J835" i="1" s="1"/>
  <c r="J836" i="1" a="1"/>
  <c r="J836" i="1" s="1"/>
  <c r="J837" i="1" a="1"/>
  <c r="J837" i="1" s="1"/>
  <c r="J838" i="1" a="1"/>
  <c r="J838" i="1" s="1"/>
  <c r="J839" i="1" a="1"/>
  <c r="J839" i="1" s="1"/>
  <c r="J840" i="1" a="1"/>
  <c r="J840" i="1" s="1"/>
  <c r="J841" i="1" a="1"/>
  <c r="J841" i="1" s="1"/>
  <c r="J842" i="1" a="1"/>
  <c r="J842" i="1" s="1"/>
  <c r="J843" i="1" a="1"/>
  <c r="J843" i="1" s="1"/>
  <c r="J844" i="1" a="1"/>
  <c r="J844" i="1" s="1"/>
  <c r="J845" i="1" a="1"/>
  <c r="J845" i="1" s="1"/>
  <c r="J846" i="1" a="1"/>
  <c r="J846" i="1" s="1"/>
  <c r="J847" i="1" a="1"/>
  <c r="J847" i="1" s="1"/>
  <c r="J848" i="1" a="1"/>
  <c r="J848" i="1" s="1"/>
  <c r="J849" i="1" a="1"/>
  <c r="J849" i="1" s="1"/>
  <c r="J850" i="1" a="1"/>
  <c r="J850" i="1" s="1"/>
  <c r="J851" i="1" a="1"/>
  <c r="J851" i="1" s="1"/>
  <c r="J852" i="1" a="1"/>
  <c r="J852" i="1" s="1"/>
  <c r="J853" i="1" a="1"/>
  <c r="J853" i="1" s="1"/>
  <c r="J854" i="1" a="1"/>
  <c r="J854" i="1" s="1"/>
  <c r="J855" i="1" a="1"/>
  <c r="J855" i="1" s="1"/>
  <c r="J856" i="1" a="1"/>
  <c r="J856" i="1" s="1"/>
  <c r="J857" i="1" a="1"/>
  <c r="J857" i="1" s="1"/>
  <c r="J858" i="1" a="1"/>
  <c r="J858" i="1" s="1"/>
  <c r="J859" i="1" a="1"/>
  <c r="J859" i="1" s="1"/>
  <c r="J860" i="1" a="1"/>
  <c r="J860" i="1" s="1"/>
  <c r="J861" i="1" a="1"/>
  <c r="J861" i="1" s="1"/>
  <c r="J862" i="1" a="1"/>
  <c r="J862" i="1" s="1"/>
  <c r="J863" i="1" a="1"/>
  <c r="J863" i="1" s="1"/>
  <c r="J864" i="1" a="1"/>
  <c r="J864" i="1" s="1"/>
  <c r="J865" i="1" a="1"/>
  <c r="J865" i="1" s="1"/>
  <c r="J866" i="1" a="1"/>
  <c r="J866" i="1" s="1"/>
  <c r="J867" i="1" a="1"/>
  <c r="J867" i="1" s="1"/>
  <c r="J868" i="1" a="1"/>
  <c r="J868" i="1" s="1"/>
  <c r="J869" i="1" a="1"/>
  <c r="J869" i="1" s="1"/>
  <c r="J870" i="1" a="1"/>
  <c r="J870" i="1" s="1"/>
  <c r="J871" i="1" a="1"/>
  <c r="J871" i="1" s="1"/>
  <c r="J872" i="1" a="1"/>
  <c r="J872" i="1" s="1"/>
  <c r="J873" i="1" a="1"/>
  <c r="J873" i="1" s="1"/>
  <c r="J874" i="1" a="1"/>
  <c r="J874" i="1" s="1"/>
  <c r="J875" i="1" a="1"/>
  <c r="J875" i="1" s="1"/>
  <c r="J876" i="1" a="1"/>
  <c r="J876" i="1" s="1"/>
  <c r="J877" i="1" a="1"/>
  <c r="J877" i="1" s="1"/>
  <c r="J878" i="1" a="1"/>
  <c r="J878" i="1" s="1"/>
  <c r="J879" i="1" a="1"/>
  <c r="J879" i="1" s="1"/>
  <c r="J880" i="1" a="1"/>
  <c r="J880" i="1" s="1"/>
  <c r="J881" i="1" a="1"/>
  <c r="J881" i="1" s="1"/>
  <c r="J882" i="1" a="1"/>
  <c r="J882" i="1" s="1"/>
  <c r="J883" i="1" a="1"/>
  <c r="J883" i="1" s="1"/>
  <c r="J884" i="1" a="1"/>
  <c r="J884" i="1" s="1"/>
  <c r="J885" i="1" a="1"/>
  <c r="J885" i="1" s="1"/>
  <c r="J886" i="1" a="1"/>
  <c r="J886" i="1" s="1"/>
  <c r="J887" i="1" a="1"/>
  <c r="J887" i="1" s="1"/>
  <c r="J888" i="1" a="1"/>
  <c r="J888" i="1" s="1"/>
  <c r="J889" i="1" a="1"/>
  <c r="J889" i="1" s="1"/>
  <c r="J890" i="1" a="1"/>
  <c r="J890" i="1" s="1"/>
  <c r="J891" i="1" a="1"/>
  <c r="J891" i="1" s="1"/>
  <c r="J892" i="1" a="1"/>
  <c r="J892" i="1" s="1"/>
  <c r="J893" i="1" a="1"/>
  <c r="J893" i="1" s="1"/>
  <c r="J894" i="1" a="1"/>
  <c r="J894" i="1" s="1"/>
  <c r="J895" i="1" a="1"/>
  <c r="J895" i="1" s="1"/>
  <c r="J896" i="1" a="1"/>
  <c r="J896" i="1" s="1"/>
  <c r="J897" i="1" a="1"/>
  <c r="J897" i="1" s="1"/>
  <c r="J898" i="1" a="1"/>
  <c r="J898" i="1" s="1"/>
  <c r="J899" i="1" a="1"/>
  <c r="J899" i="1" s="1"/>
  <c r="J900" i="1" a="1"/>
  <c r="J900" i="1" s="1"/>
  <c r="J901" i="1" a="1"/>
  <c r="J901" i="1" s="1"/>
  <c r="J902" i="1" a="1"/>
  <c r="J902" i="1" s="1"/>
  <c r="J903" i="1" a="1"/>
  <c r="J903" i="1" s="1"/>
  <c r="J904" i="1" a="1"/>
  <c r="J904" i="1" s="1"/>
  <c r="J905" i="1" a="1"/>
  <c r="J905" i="1" s="1"/>
  <c r="J906" i="1" a="1"/>
  <c r="J906" i="1" s="1"/>
  <c r="J907" i="1" a="1"/>
  <c r="J907" i="1" s="1"/>
  <c r="J908" i="1" a="1"/>
  <c r="J908" i="1" s="1"/>
  <c r="J909" i="1" a="1"/>
  <c r="J909" i="1" s="1"/>
  <c r="J910" i="1" a="1"/>
  <c r="J910" i="1" s="1"/>
  <c r="J911" i="1" a="1"/>
  <c r="J911" i="1" s="1"/>
  <c r="J912" i="1" a="1"/>
  <c r="J912" i="1" s="1"/>
  <c r="J913" i="1" a="1"/>
  <c r="J913" i="1" s="1"/>
  <c r="J914" i="1" a="1"/>
  <c r="J914" i="1" s="1"/>
  <c r="J915" i="1" a="1"/>
  <c r="J915" i="1" s="1"/>
  <c r="J916" i="1" a="1"/>
  <c r="J916" i="1" s="1"/>
  <c r="J917" i="1" a="1"/>
  <c r="J917" i="1" s="1"/>
  <c r="J918" i="1" a="1"/>
  <c r="J918" i="1" s="1"/>
  <c r="J919" i="1" a="1"/>
  <c r="J919" i="1" s="1"/>
  <c r="J920" i="1" a="1"/>
  <c r="J920" i="1" s="1"/>
  <c r="J921" i="1" a="1"/>
  <c r="J921" i="1" s="1"/>
  <c r="J922" i="1" a="1"/>
  <c r="J922" i="1" s="1"/>
  <c r="J923" i="1" a="1"/>
  <c r="J923" i="1" s="1"/>
  <c r="J924" i="1" a="1"/>
  <c r="J924" i="1" s="1"/>
  <c r="J925" i="1" a="1"/>
  <c r="J925" i="1" s="1"/>
  <c r="J926" i="1" a="1"/>
  <c r="J926" i="1" s="1"/>
  <c r="J927" i="1" a="1"/>
  <c r="J927" i="1"/>
  <c r="J928" i="1" a="1"/>
  <c r="J928" i="1" s="1"/>
  <c r="J929" i="1" a="1"/>
  <c r="J929" i="1" s="1"/>
  <c r="J930" i="1" a="1"/>
  <c r="J930" i="1" s="1"/>
  <c r="J931" i="1" a="1"/>
  <c r="J931" i="1" s="1"/>
  <c r="J932" i="1" a="1"/>
  <c r="J932" i="1" s="1"/>
  <c r="J933" i="1" a="1"/>
  <c r="J933" i="1" s="1"/>
  <c r="J934" i="1" a="1"/>
  <c r="J934" i="1" s="1"/>
  <c r="J935" i="1" a="1"/>
  <c r="J935" i="1" s="1"/>
  <c r="J936" i="1" a="1"/>
  <c r="J936" i="1" s="1"/>
  <c r="J937" i="1" a="1"/>
  <c r="J937" i="1" s="1"/>
  <c r="J938" i="1" a="1"/>
  <c r="J938" i="1" s="1"/>
  <c r="J939" i="1" a="1"/>
  <c r="J939" i="1" s="1"/>
  <c r="J940" i="1" a="1"/>
  <c r="J940" i="1" s="1"/>
  <c r="J941" i="1" a="1"/>
  <c r="J941" i="1" s="1"/>
  <c r="J942" i="1" a="1"/>
  <c r="J942" i="1" s="1"/>
  <c r="J943" i="1" a="1"/>
  <c r="J943" i="1" s="1"/>
  <c r="J944" i="1" a="1"/>
  <c r="J944" i="1" s="1"/>
  <c r="J945" i="1" a="1"/>
  <c r="J945" i="1" s="1"/>
  <c r="J946" i="1" a="1"/>
  <c r="J946" i="1" s="1"/>
  <c r="J947" i="1" a="1"/>
  <c r="J947" i="1" s="1"/>
  <c r="J948" i="1" a="1"/>
  <c r="J948" i="1" s="1"/>
  <c r="J949" i="1" a="1"/>
  <c r="J949" i="1" s="1"/>
  <c r="J950" i="1" a="1"/>
  <c r="J950" i="1" s="1"/>
  <c r="J951" i="1" a="1"/>
  <c r="J951" i="1" s="1"/>
  <c r="J952" i="1" a="1"/>
  <c r="J952" i="1" s="1"/>
  <c r="J953" i="1" a="1"/>
  <c r="J953" i="1" s="1"/>
  <c r="J954" i="1" a="1"/>
  <c r="J954" i="1" s="1"/>
  <c r="J955" i="1" a="1"/>
  <c r="J955" i="1" s="1"/>
  <c r="J956" i="1" a="1"/>
  <c r="J956" i="1" s="1"/>
  <c r="J957" i="1" a="1"/>
  <c r="J957" i="1" s="1"/>
  <c r="J958" i="1" a="1"/>
  <c r="J958" i="1" s="1"/>
  <c r="J959" i="1" a="1"/>
  <c r="J959" i="1" s="1"/>
  <c r="J960" i="1" a="1"/>
  <c r="J960" i="1" s="1"/>
  <c r="J961" i="1" a="1"/>
  <c r="J961" i="1" s="1"/>
  <c r="J962" i="1" a="1"/>
  <c r="J962" i="1" s="1"/>
  <c r="J963" i="1" a="1"/>
  <c r="J963" i="1" s="1"/>
  <c r="J964" i="1" a="1"/>
  <c r="J964" i="1" s="1"/>
  <c r="J965" i="1" a="1"/>
  <c r="J965" i="1" s="1"/>
  <c r="J966" i="1" a="1"/>
  <c r="J966" i="1" s="1"/>
  <c r="J967" i="1" a="1"/>
  <c r="J967" i="1" s="1"/>
  <c r="J968" i="1" a="1"/>
  <c r="J968" i="1" s="1"/>
  <c r="J969" i="1" a="1"/>
  <c r="J969" i="1" s="1"/>
  <c r="J970" i="1" a="1"/>
  <c r="J970" i="1" s="1"/>
  <c r="J971" i="1" a="1"/>
  <c r="J971" i="1" s="1"/>
  <c r="J972" i="1" a="1"/>
  <c r="J972" i="1" s="1"/>
  <c r="J973" i="1" a="1"/>
  <c r="J973" i="1" s="1"/>
  <c r="J974" i="1" a="1"/>
  <c r="J974" i="1" s="1"/>
  <c r="J975" i="1" a="1"/>
  <c r="J975" i="1" s="1"/>
  <c r="J976" i="1" a="1"/>
  <c r="J976" i="1" s="1"/>
  <c r="J977" i="1" a="1"/>
  <c r="J977" i="1" s="1"/>
  <c r="J978" i="1" a="1"/>
  <c r="J978" i="1" s="1"/>
  <c r="J979" i="1" a="1"/>
  <c r="J979" i="1" s="1"/>
  <c r="J980" i="1" a="1"/>
  <c r="J980" i="1" s="1"/>
  <c r="J981" i="1" a="1"/>
  <c r="J981" i="1" s="1"/>
  <c r="J982" i="1" a="1"/>
  <c r="J982" i="1" s="1"/>
  <c r="J983" i="1" a="1"/>
  <c r="J983" i="1" s="1"/>
  <c r="J984" i="1" a="1"/>
  <c r="J984" i="1" s="1"/>
  <c r="J985" i="1" a="1"/>
  <c r="J985" i="1" s="1"/>
  <c r="J986" i="1" a="1"/>
  <c r="J986" i="1" s="1"/>
  <c r="J987" i="1" a="1"/>
  <c r="J987" i="1" s="1"/>
  <c r="J988" i="1" a="1"/>
  <c r="J988" i="1" s="1"/>
  <c r="J989" i="1" a="1"/>
  <c r="J989" i="1" s="1"/>
  <c r="J990" i="1" a="1"/>
  <c r="J990" i="1" s="1"/>
  <c r="J991" i="1" a="1"/>
  <c r="J991" i="1" s="1"/>
  <c r="J992" i="1" a="1"/>
  <c r="J992" i="1" s="1"/>
  <c r="J993" i="1" a="1"/>
  <c r="J993" i="1" s="1"/>
  <c r="J994" i="1" a="1"/>
  <c r="J994" i="1" s="1"/>
  <c r="J995" i="1" a="1"/>
  <c r="J995" i="1" s="1"/>
  <c r="J996" i="1" a="1"/>
  <c r="J996" i="1" s="1"/>
  <c r="J997" i="1" a="1"/>
  <c r="J997" i="1" s="1"/>
  <c r="J998" i="1" a="1"/>
  <c r="J998" i="1" s="1"/>
  <c r="J999" i="1" a="1"/>
  <c r="J999" i="1" s="1"/>
  <c r="J1000" i="1" a="1"/>
  <c r="J1000" i="1" s="1"/>
  <c r="J1001" i="1" a="1"/>
  <c r="J1001" i="1" s="1"/>
  <c r="J1002" i="1" a="1"/>
  <c r="J1002" i="1" s="1"/>
  <c r="J1003" i="1" a="1"/>
  <c r="J1003" i="1" s="1"/>
  <c r="J1004" i="1" a="1"/>
  <c r="J1004" i="1" s="1"/>
  <c r="J1005" i="1" a="1"/>
  <c r="J1005" i="1" s="1"/>
  <c r="J1006" i="1" a="1"/>
  <c r="J1006" i="1" s="1"/>
  <c r="J1007" i="1" a="1"/>
  <c r="J1007" i="1" s="1"/>
  <c r="J1008" i="1" a="1"/>
  <c r="J1008" i="1" s="1"/>
  <c r="J1009" i="1" a="1"/>
  <c r="J1009" i="1" s="1"/>
  <c r="J1010" i="1" a="1"/>
  <c r="J1010" i="1" s="1"/>
  <c r="J1011" i="1" a="1"/>
  <c r="J1011" i="1" s="1"/>
  <c r="J1012" i="1" a="1"/>
  <c r="J1012" i="1" s="1"/>
  <c r="J1013" i="1" a="1"/>
  <c r="J1013" i="1" s="1"/>
  <c r="J1014" i="1" a="1"/>
  <c r="J1014" i="1" s="1"/>
  <c r="J1015" i="1" a="1"/>
  <c r="J1015" i="1" s="1"/>
  <c r="J1016" i="1" a="1"/>
  <c r="J1016" i="1" s="1"/>
  <c r="J1017" i="1" a="1"/>
  <c r="J1017" i="1" s="1"/>
  <c r="J1018" i="1" a="1"/>
  <c r="J1018" i="1" s="1"/>
  <c r="J1019" i="1" a="1"/>
  <c r="J1019" i="1" s="1"/>
  <c r="J1020" i="1" a="1"/>
  <c r="J1020" i="1" s="1"/>
  <c r="J1021" i="1" a="1"/>
  <c r="J1021" i="1" s="1"/>
  <c r="J1022" i="1" a="1"/>
  <c r="J1022" i="1" s="1"/>
  <c r="J1023" i="1" a="1"/>
  <c r="J1023" i="1" s="1"/>
  <c r="J1024" i="1" a="1"/>
  <c r="J1024" i="1" s="1"/>
  <c r="J1025" i="1" a="1"/>
  <c r="J1025" i="1" s="1"/>
  <c r="J1026" i="1" a="1"/>
  <c r="J1026" i="1" s="1"/>
  <c r="J1027" i="1" a="1"/>
  <c r="J1027" i="1" s="1"/>
  <c r="J1028" i="1" a="1"/>
  <c r="J1028" i="1" s="1"/>
  <c r="J1029" i="1" a="1"/>
  <c r="J1029" i="1" s="1"/>
  <c r="J1030" i="1" a="1"/>
  <c r="J1030" i="1" s="1"/>
  <c r="J1031" i="1" a="1"/>
  <c r="J1031" i="1" s="1"/>
  <c r="J1032" i="1" a="1"/>
  <c r="J1032" i="1" s="1"/>
  <c r="J1033" i="1" a="1"/>
  <c r="J1033" i="1" s="1"/>
  <c r="J1034" i="1" a="1"/>
  <c r="J1034" i="1" s="1"/>
  <c r="J1035" i="1" a="1"/>
  <c r="J1035" i="1" s="1"/>
  <c r="J1036" i="1" a="1"/>
  <c r="J1036" i="1" s="1"/>
  <c r="J1037" i="1" a="1"/>
  <c r="J1037" i="1" s="1"/>
  <c r="J1038" i="1" a="1"/>
  <c r="J1038" i="1" s="1"/>
  <c r="J1039" i="1" a="1"/>
  <c r="J1039" i="1" s="1"/>
  <c r="J1040" i="1" a="1"/>
  <c r="J1040" i="1" s="1"/>
  <c r="J1041" i="1" a="1"/>
  <c r="J1041" i="1" s="1"/>
  <c r="J1042" i="1" a="1"/>
  <c r="J1042" i="1" s="1"/>
  <c r="J1043" i="1" a="1"/>
  <c r="J1043" i="1" s="1"/>
  <c r="J1044" i="1" a="1"/>
  <c r="J1044" i="1" s="1"/>
  <c r="J1045" i="1" a="1"/>
  <c r="J1045" i="1" s="1"/>
  <c r="J1046" i="1" a="1"/>
  <c r="J1046" i="1" s="1"/>
  <c r="J1047" i="1" a="1"/>
  <c r="J1047" i="1" s="1"/>
  <c r="J1048" i="1" a="1"/>
  <c r="J1048" i="1" s="1"/>
  <c r="J1049" i="1" a="1"/>
  <c r="J1049" i="1" s="1"/>
  <c r="J1050" i="1" a="1"/>
  <c r="J1050" i="1" s="1"/>
  <c r="J1051" i="1" a="1"/>
  <c r="J1051" i="1" s="1"/>
  <c r="J1052" i="1" a="1"/>
  <c r="J1052" i="1" s="1"/>
  <c r="J1053" i="1" a="1"/>
  <c r="J1053" i="1" s="1"/>
  <c r="J1054" i="1" a="1"/>
  <c r="J1054" i="1" s="1"/>
  <c r="J1055" i="1" a="1"/>
  <c r="J1055" i="1" s="1"/>
  <c r="J1056" i="1" a="1"/>
  <c r="J1056" i="1" s="1"/>
  <c r="J1057" i="1" a="1"/>
  <c r="J1057" i="1" s="1"/>
  <c r="J1058" i="1" a="1"/>
  <c r="J1058" i="1" s="1"/>
  <c r="J1059" i="1" a="1"/>
  <c r="J1059" i="1" s="1"/>
  <c r="J1060" i="1" a="1"/>
  <c r="J1060" i="1" s="1"/>
  <c r="J1061" i="1" a="1"/>
  <c r="J1061" i="1" s="1"/>
  <c r="J1062" i="1" a="1"/>
  <c r="J1062" i="1" s="1"/>
  <c r="J1063" i="1" a="1"/>
  <c r="J1063" i="1" s="1"/>
  <c r="J1064" i="1" a="1"/>
  <c r="J1064" i="1" s="1"/>
  <c r="J1065" i="1" a="1"/>
  <c r="J1065" i="1" s="1"/>
  <c r="J1066" i="1" a="1"/>
  <c r="J1066" i="1" s="1"/>
  <c r="J1067" i="1" a="1"/>
  <c r="J1067" i="1" s="1"/>
  <c r="J1068" i="1" a="1"/>
  <c r="J1068" i="1" s="1"/>
  <c r="J1069" i="1" a="1"/>
  <c r="J1069" i="1" s="1"/>
  <c r="J1070" i="1" a="1"/>
  <c r="J1070" i="1" s="1"/>
  <c r="J1071" i="1" a="1"/>
  <c r="J1071" i="1" s="1"/>
  <c r="J1072" i="1" a="1"/>
  <c r="J1072" i="1" s="1"/>
  <c r="J1073" i="1" a="1"/>
  <c r="J1073" i="1" s="1"/>
  <c r="J1074" i="1" a="1"/>
  <c r="J1074" i="1" s="1"/>
  <c r="J1075" i="1" a="1"/>
  <c r="J1075" i="1" s="1"/>
  <c r="J1076" i="1" a="1"/>
  <c r="J1076" i="1" s="1"/>
  <c r="J1077" i="1" a="1"/>
  <c r="J1077" i="1" s="1"/>
  <c r="J1078" i="1" a="1"/>
  <c r="J1078" i="1" s="1"/>
  <c r="J1079" i="1" a="1"/>
  <c r="J1079" i="1" s="1"/>
  <c r="J1080" i="1" a="1"/>
  <c r="J1080" i="1" s="1"/>
  <c r="J1081" i="1" a="1"/>
  <c r="J1081" i="1" s="1"/>
  <c r="J1082" i="1" a="1"/>
  <c r="J1082" i="1" s="1"/>
  <c r="J1083" i="1" a="1"/>
  <c r="J1083" i="1" s="1"/>
  <c r="J1084" i="1" a="1"/>
  <c r="J1084" i="1" s="1"/>
  <c r="J1085" i="1" a="1"/>
  <c r="J1085" i="1" s="1"/>
  <c r="J1086" i="1" a="1"/>
  <c r="J1086" i="1" s="1"/>
  <c r="J1087" i="1" a="1"/>
  <c r="J1087" i="1" s="1"/>
  <c r="J1088" i="1" a="1"/>
  <c r="J1088" i="1" s="1"/>
  <c r="J1089" i="1" a="1"/>
  <c r="J1089" i="1" s="1"/>
  <c r="J1090" i="1" a="1"/>
  <c r="J1090" i="1" s="1"/>
  <c r="J1091" i="1" a="1"/>
  <c r="J1091" i="1" s="1"/>
  <c r="J1092" i="1" a="1"/>
  <c r="J1092" i="1" s="1"/>
  <c r="J1093" i="1" a="1"/>
  <c r="J1093" i="1" s="1"/>
  <c r="J1094" i="1" a="1"/>
  <c r="J1094" i="1" s="1"/>
  <c r="J1095" i="1" a="1"/>
  <c r="J1095" i="1" s="1"/>
  <c r="J1096" i="1" a="1"/>
  <c r="J1096" i="1" s="1"/>
  <c r="J1097" i="1" a="1"/>
  <c r="J1097" i="1" s="1"/>
  <c r="J1098" i="1" a="1"/>
  <c r="J1098" i="1" s="1"/>
  <c r="J1099" i="1" a="1"/>
  <c r="J1099" i="1" s="1"/>
  <c r="J1100" i="1" a="1"/>
  <c r="J1100" i="1" s="1"/>
  <c r="J1101" i="1" a="1"/>
  <c r="J1101" i="1" s="1"/>
  <c r="J1102" i="1" a="1"/>
  <c r="J1102" i="1" s="1"/>
  <c r="J1103" i="1" a="1"/>
  <c r="J1103" i="1" s="1"/>
  <c r="J1104" i="1" a="1"/>
  <c r="J1104" i="1" s="1"/>
  <c r="J1105" i="1" a="1"/>
  <c r="J1105" i="1" s="1"/>
  <c r="J1106" i="1" a="1"/>
  <c r="J1106" i="1" s="1"/>
  <c r="J1107" i="1" a="1"/>
  <c r="J1107" i="1" s="1"/>
  <c r="J1108" i="1" a="1"/>
  <c r="J1108" i="1" s="1"/>
  <c r="J1109" i="1" a="1"/>
  <c r="J1109" i="1" s="1"/>
  <c r="J1110" i="1" a="1"/>
  <c r="J1110" i="1" s="1"/>
  <c r="J1111" i="1" a="1"/>
  <c r="J1111" i="1" s="1"/>
  <c r="J1112" i="1" a="1"/>
  <c r="J1112" i="1" s="1"/>
  <c r="J1113" i="1" a="1"/>
  <c r="J1113" i="1" s="1"/>
  <c r="J1114" i="1" a="1"/>
  <c r="J1114" i="1" s="1"/>
  <c r="J1115" i="1" a="1"/>
  <c r="J1115" i="1" s="1"/>
  <c r="J1116" i="1" a="1"/>
  <c r="J1116" i="1" s="1"/>
  <c r="J1117" i="1" a="1"/>
  <c r="J1117" i="1" s="1"/>
  <c r="J1118" i="1" a="1"/>
  <c r="J1118" i="1" s="1"/>
  <c r="J1119" i="1" a="1"/>
  <c r="J1119" i="1" s="1"/>
  <c r="J1120" i="1" a="1"/>
  <c r="J1120" i="1" s="1"/>
  <c r="J1121" i="1" a="1"/>
  <c r="J1121" i="1" s="1"/>
  <c r="J1122" i="1" a="1"/>
  <c r="J1122" i="1" s="1"/>
  <c r="J1123" i="1" a="1"/>
  <c r="J1123" i="1" s="1"/>
  <c r="J1124" i="1" a="1"/>
  <c r="J1124" i="1" s="1"/>
  <c r="J1125" i="1" a="1"/>
  <c r="J1125" i="1" s="1"/>
  <c r="J1126" i="1" a="1"/>
  <c r="J1126" i="1" s="1"/>
  <c r="J1127" i="1" a="1"/>
  <c r="J1127" i="1" s="1"/>
  <c r="J1128" i="1" a="1"/>
  <c r="J1128" i="1" s="1"/>
  <c r="J1129" i="1" a="1"/>
  <c r="J1129" i="1" s="1"/>
  <c r="J1130" i="1" a="1"/>
  <c r="J1130" i="1" s="1"/>
  <c r="J1131" i="1" a="1"/>
  <c r="J1131" i="1" s="1"/>
  <c r="J1132" i="1" a="1"/>
  <c r="J1132" i="1" s="1"/>
  <c r="J1133" i="1" a="1"/>
  <c r="J1133" i="1" s="1"/>
  <c r="J1134" i="1" a="1"/>
  <c r="J1134" i="1" s="1"/>
  <c r="J1135" i="1" a="1"/>
  <c r="J1135" i="1" s="1"/>
  <c r="J1136" i="1" a="1"/>
  <c r="J1136" i="1" s="1"/>
  <c r="J1137" i="1" a="1"/>
  <c r="J1137" i="1" s="1"/>
  <c r="J1138" i="1" a="1"/>
  <c r="J1138" i="1" s="1"/>
  <c r="J1139" i="1" a="1"/>
  <c r="J1139" i="1" s="1"/>
  <c r="J1140" i="1" a="1"/>
  <c r="J1140" i="1" s="1"/>
  <c r="J1141" i="1" a="1"/>
  <c r="J1141" i="1" s="1"/>
  <c r="J1142" i="1" a="1"/>
  <c r="J1142" i="1" s="1"/>
  <c r="J1143" i="1" a="1"/>
  <c r="J1143" i="1" s="1"/>
  <c r="J1144" i="1" a="1"/>
  <c r="J1144" i="1" s="1"/>
  <c r="J1145" i="1" a="1"/>
  <c r="J1145" i="1" s="1"/>
  <c r="J1146" i="1" a="1"/>
  <c r="J1146" i="1" s="1"/>
  <c r="J1147" i="1" a="1"/>
  <c r="J1147" i="1" s="1"/>
  <c r="J1148" i="1" a="1"/>
  <c r="J1148" i="1" s="1"/>
  <c r="J1149" i="1" a="1"/>
  <c r="J1149" i="1" s="1"/>
  <c r="J1150" i="1" a="1"/>
  <c r="J1150" i="1" s="1"/>
  <c r="J1151" i="1" a="1"/>
  <c r="J1151" i="1" s="1"/>
  <c r="J1152" i="1" a="1"/>
  <c r="J1152" i="1" s="1"/>
  <c r="J1153" i="1" a="1"/>
  <c r="J1153" i="1" s="1"/>
  <c r="J1154" i="1" a="1"/>
  <c r="J1154" i="1" s="1"/>
  <c r="J1155" i="1" a="1"/>
  <c r="J1155" i="1" s="1"/>
  <c r="J1156" i="1" a="1"/>
  <c r="J1156" i="1" s="1"/>
  <c r="J1157" i="1" a="1"/>
  <c r="J1157" i="1" s="1"/>
  <c r="J1158" i="1" a="1"/>
  <c r="J1158" i="1" s="1"/>
  <c r="J1159" i="1" a="1"/>
  <c r="J1159" i="1" s="1"/>
  <c r="J1160" i="1" a="1"/>
  <c r="J1160" i="1" s="1"/>
  <c r="J1161" i="1" a="1"/>
  <c r="J1161" i="1" s="1"/>
  <c r="J1162" i="1" a="1"/>
  <c r="J1162" i="1" s="1"/>
  <c r="J1163" i="1" a="1"/>
  <c r="J1163" i="1" s="1"/>
  <c r="J1164" i="1" a="1"/>
  <c r="J1164" i="1" s="1"/>
  <c r="J1165" i="1" a="1"/>
  <c r="J1165" i="1" s="1"/>
  <c r="J1166" i="1" a="1"/>
  <c r="J1166" i="1" s="1"/>
  <c r="J1167" i="1" a="1"/>
  <c r="J1167" i="1" s="1"/>
  <c r="J1168" i="1" a="1"/>
  <c r="J1168" i="1" s="1"/>
  <c r="J1169" i="1" a="1"/>
  <c r="J1169" i="1" s="1"/>
  <c r="J1170" i="1" a="1"/>
  <c r="J1170" i="1" s="1"/>
  <c r="J1171" i="1" a="1"/>
  <c r="J1171" i="1" s="1"/>
  <c r="J1172" i="1" a="1"/>
  <c r="J1172" i="1" s="1"/>
  <c r="J1173" i="1" a="1"/>
  <c r="J1173" i="1" s="1"/>
  <c r="J1174" i="1" a="1"/>
  <c r="J1174" i="1" s="1"/>
  <c r="J1175" i="1" a="1"/>
  <c r="J1175" i="1" s="1"/>
  <c r="J1176" i="1" a="1"/>
  <c r="J1176" i="1" s="1"/>
  <c r="J1177" i="1" a="1"/>
  <c r="J1177" i="1" s="1"/>
  <c r="J1178" i="1" a="1"/>
  <c r="J1178" i="1" s="1"/>
  <c r="J1179" i="1" a="1"/>
  <c r="J1179" i="1" s="1"/>
  <c r="J1180" i="1" a="1"/>
  <c r="J1180" i="1" s="1"/>
  <c r="J1181" i="1" a="1"/>
  <c r="J1181" i="1" s="1"/>
  <c r="J1182" i="1" a="1"/>
  <c r="J1182" i="1" s="1"/>
  <c r="J1183" i="1" a="1"/>
  <c r="J1183" i="1" s="1"/>
  <c r="J1184" i="1" a="1"/>
  <c r="J1184" i="1" s="1"/>
  <c r="J1185" i="1" a="1"/>
  <c r="J1185" i="1" s="1"/>
  <c r="J1186" i="1" a="1"/>
  <c r="J1186" i="1" s="1"/>
  <c r="J1187" i="1" a="1"/>
  <c r="J1187" i="1" s="1"/>
  <c r="J1188" i="1" a="1"/>
  <c r="J1188" i="1" s="1"/>
  <c r="J1189" i="1" a="1"/>
  <c r="J1189" i="1" s="1"/>
  <c r="J1190" i="1" a="1"/>
  <c r="J1190" i="1" s="1"/>
  <c r="J1191" i="1" a="1"/>
  <c r="J1191" i="1" s="1"/>
  <c r="J1192" i="1" a="1"/>
  <c r="J1192" i="1" s="1"/>
  <c r="J1193" i="1" a="1"/>
  <c r="J1193" i="1" s="1"/>
  <c r="J1194" i="1" a="1"/>
  <c r="J1194" i="1" s="1"/>
  <c r="J1195" i="1" a="1"/>
  <c r="J1195" i="1" s="1"/>
  <c r="J1196" i="1" a="1"/>
  <c r="J1196" i="1" s="1"/>
  <c r="J1197" i="1" a="1"/>
  <c r="J1197" i="1" s="1"/>
  <c r="J1198" i="1" a="1"/>
  <c r="J1198" i="1" s="1"/>
  <c r="J1199" i="1" a="1"/>
  <c r="J1199" i="1" s="1"/>
  <c r="J1200" i="1" a="1"/>
  <c r="J1200" i="1" s="1"/>
  <c r="J1201" i="1" a="1"/>
  <c r="J1201" i="1" s="1"/>
  <c r="J1202" i="1" a="1"/>
  <c r="J1202" i="1" s="1"/>
  <c r="J1203" i="1" a="1"/>
  <c r="J1203" i="1" s="1"/>
  <c r="J1204" i="1" a="1"/>
  <c r="J1204" i="1" s="1"/>
  <c r="J1205" i="1" a="1"/>
  <c r="J1205" i="1" s="1"/>
  <c r="J1206" i="1" a="1"/>
  <c r="J1206" i="1" s="1"/>
  <c r="J1207" i="1" a="1"/>
  <c r="J1207" i="1" s="1"/>
  <c r="J1208" i="1" a="1"/>
  <c r="J1208" i="1" s="1"/>
  <c r="J1209" i="1" a="1"/>
  <c r="J1209" i="1" s="1"/>
  <c r="J1210" i="1" a="1"/>
  <c r="J1210" i="1" s="1"/>
  <c r="J1211" i="1" a="1"/>
  <c r="J1211" i="1" s="1"/>
  <c r="J1212" i="1" a="1"/>
  <c r="J1212" i="1" s="1"/>
  <c r="J1213" i="1" a="1"/>
  <c r="J1213" i="1" s="1"/>
  <c r="J1214" i="1" a="1"/>
  <c r="J1214" i="1" s="1"/>
  <c r="J1215" i="1" a="1"/>
  <c r="J1215" i="1" s="1"/>
  <c r="J1216" i="1" a="1"/>
  <c r="J1216" i="1" s="1"/>
  <c r="J1217" i="1" a="1"/>
  <c r="J1217" i="1" s="1"/>
  <c r="J1218" i="1" a="1"/>
  <c r="J1218" i="1" s="1"/>
  <c r="J1219" i="1" a="1"/>
  <c r="J1219" i="1" s="1"/>
  <c r="J1220" i="1" a="1"/>
  <c r="J1220" i="1" s="1"/>
  <c r="J1221" i="1" a="1"/>
  <c r="J1221" i="1" s="1"/>
  <c r="J1222" i="1" a="1"/>
  <c r="J1222" i="1" s="1"/>
  <c r="J1223" i="1" a="1"/>
  <c r="J1223" i="1" s="1"/>
  <c r="J1224" i="1" a="1"/>
  <c r="J1224" i="1" s="1"/>
  <c r="J1225" i="1" a="1"/>
  <c r="J1225" i="1" s="1"/>
  <c r="J1226" i="1" a="1"/>
  <c r="J1226" i="1" s="1"/>
  <c r="J1227" i="1" a="1"/>
  <c r="J1227" i="1" s="1"/>
  <c r="J1228" i="1" a="1"/>
  <c r="J1228" i="1" s="1"/>
  <c r="J1229" i="1" a="1"/>
  <c r="J1229" i="1" s="1"/>
  <c r="J1230" i="1" a="1"/>
  <c r="J1230" i="1" s="1"/>
  <c r="J1231" i="1" a="1"/>
  <c r="J1231" i="1" s="1"/>
  <c r="J1232" i="1" a="1"/>
  <c r="J1232" i="1" s="1"/>
  <c r="J1233" i="1" a="1"/>
  <c r="J1233" i="1" s="1"/>
  <c r="J1234" i="1" a="1"/>
  <c r="J1234" i="1" s="1"/>
  <c r="J1235" i="1" a="1"/>
  <c r="J1235" i="1" s="1"/>
  <c r="J1236" i="1" a="1"/>
  <c r="J1236" i="1" s="1"/>
  <c r="J1237" i="1" a="1"/>
  <c r="J1237" i="1" s="1"/>
  <c r="J1238" i="1" a="1"/>
  <c r="J1238" i="1" s="1"/>
  <c r="J1239" i="1" a="1"/>
  <c r="J1239" i="1" s="1"/>
  <c r="J1240" i="1" a="1"/>
  <c r="J1240" i="1" s="1"/>
  <c r="J1241" i="1" a="1"/>
  <c r="J1241" i="1" s="1"/>
  <c r="J1242" i="1" a="1"/>
  <c r="J1242" i="1" s="1"/>
  <c r="J1243" i="1" a="1"/>
  <c r="J1243" i="1" s="1"/>
  <c r="J1244" i="1" a="1"/>
  <c r="J1244" i="1" s="1"/>
  <c r="J1245" i="1" a="1"/>
  <c r="J1245" i="1" s="1"/>
  <c r="J1246" i="1" a="1"/>
  <c r="J1246" i="1" s="1"/>
  <c r="J1247" i="1" a="1"/>
  <c r="J1247" i="1" s="1"/>
  <c r="J1248" i="1" a="1"/>
  <c r="J1248" i="1" s="1"/>
  <c r="J1249" i="1" a="1"/>
  <c r="J1249" i="1" s="1"/>
  <c r="J1250" i="1" a="1"/>
  <c r="J1250" i="1" s="1"/>
  <c r="J1251" i="1" a="1"/>
  <c r="J1251" i="1" s="1"/>
  <c r="J1252" i="1" a="1"/>
  <c r="J1252" i="1" s="1"/>
  <c r="J1253" i="1" a="1"/>
  <c r="J1253" i="1" s="1"/>
  <c r="J1254" i="1" a="1"/>
  <c r="J1254" i="1" s="1"/>
  <c r="J1255" i="1" a="1"/>
  <c r="J1255" i="1" s="1"/>
  <c r="J1256" i="1" a="1"/>
  <c r="J1256" i="1" s="1"/>
  <c r="J1257" i="1" a="1"/>
  <c r="J1257" i="1" s="1"/>
  <c r="J1258" i="1" a="1"/>
  <c r="J1258" i="1" s="1"/>
  <c r="J1259" i="1" a="1"/>
  <c r="J1259" i="1" s="1"/>
  <c r="J1260" i="1" a="1"/>
  <c r="J1260" i="1" s="1"/>
  <c r="J1261" i="1" a="1"/>
  <c r="J1261" i="1" s="1"/>
  <c r="J1262" i="1" a="1"/>
  <c r="J1262" i="1" s="1"/>
  <c r="J1263" i="1" a="1"/>
  <c r="J1263" i="1" s="1"/>
  <c r="J1264" i="1" a="1"/>
  <c r="J1264" i="1" s="1"/>
  <c r="J1265" i="1" a="1"/>
  <c r="J1265" i="1" s="1"/>
  <c r="J1266" i="1" a="1"/>
  <c r="J1266" i="1" s="1"/>
  <c r="J1267" i="1" a="1"/>
  <c r="J1267" i="1" s="1"/>
  <c r="J1268" i="1" a="1"/>
  <c r="J1268" i="1" s="1"/>
  <c r="J1269" i="1" a="1"/>
  <c r="J1269" i="1" s="1"/>
  <c r="J1270" i="1" a="1"/>
  <c r="J1270" i="1" s="1"/>
  <c r="J1271" i="1" a="1"/>
  <c r="J1271" i="1" s="1"/>
  <c r="J1272" i="1" a="1"/>
  <c r="J1272" i="1" s="1"/>
  <c r="J1273" i="1" a="1"/>
  <c r="J1273" i="1" s="1"/>
  <c r="J1274" i="1" a="1"/>
  <c r="J1274" i="1" s="1"/>
  <c r="J1275" i="1" a="1"/>
  <c r="J1275" i="1" s="1"/>
  <c r="J1276" i="1" a="1"/>
  <c r="J1276" i="1" s="1"/>
  <c r="J1277" i="1" a="1"/>
  <c r="J1277" i="1" s="1"/>
  <c r="J1278" i="1" a="1"/>
  <c r="J1278" i="1" s="1"/>
  <c r="J1279" i="1" a="1"/>
  <c r="J1279" i="1" s="1"/>
  <c r="J1280" i="1" a="1"/>
  <c r="J1280" i="1" s="1"/>
  <c r="J1281" i="1" a="1"/>
  <c r="J1281" i="1" s="1"/>
  <c r="J1282" i="1" a="1"/>
  <c r="J1282" i="1" s="1"/>
  <c r="J1283" i="1" a="1"/>
  <c r="J1283" i="1" s="1"/>
  <c r="J1284" i="1" a="1"/>
  <c r="J1284" i="1" s="1"/>
  <c r="J1285" i="1" a="1"/>
  <c r="J1285" i="1" s="1"/>
  <c r="J1286" i="1" a="1"/>
  <c r="J1286" i="1" s="1"/>
  <c r="J1287" i="1" a="1"/>
  <c r="J1287" i="1" s="1"/>
  <c r="J1288" i="1" a="1"/>
  <c r="J1288" i="1" s="1"/>
  <c r="J1289" i="1" a="1"/>
  <c r="J1289" i="1" s="1"/>
  <c r="J1290" i="1" a="1"/>
  <c r="J1290" i="1" s="1"/>
  <c r="J1291" i="1" a="1"/>
  <c r="J1291" i="1" s="1"/>
  <c r="J1292" i="1" a="1"/>
  <c r="J1292" i="1" s="1"/>
  <c r="J1293" i="1" a="1"/>
  <c r="J1293" i="1" s="1"/>
  <c r="J1294" i="1" a="1"/>
  <c r="J1294" i="1" s="1"/>
  <c r="J1295" i="1" a="1"/>
  <c r="J1295" i="1" s="1"/>
  <c r="J1296" i="1" a="1"/>
  <c r="J1296" i="1" s="1"/>
  <c r="J1297" i="1" a="1"/>
  <c r="J1297" i="1" s="1"/>
  <c r="J1298" i="1" a="1"/>
  <c r="J1298" i="1" s="1"/>
  <c r="J1299" i="1" a="1"/>
  <c r="J1299" i="1" s="1"/>
  <c r="J1300" i="1" a="1"/>
  <c r="J1300" i="1" s="1"/>
  <c r="J1301" i="1" a="1"/>
  <c r="J1301" i="1" s="1"/>
  <c r="J1302" i="1" a="1"/>
  <c r="J1302" i="1" s="1"/>
  <c r="J1303" i="1" a="1"/>
  <c r="J1303" i="1" s="1"/>
  <c r="J1304" i="1" a="1"/>
  <c r="J1304" i="1" s="1"/>
  <c r="J1305" i="1" a="1"/>
  <c r="J1305" i="1" s="1"/>
  <c r="J1306" i="1" a="1"/>
  <c r="J1306" i="1" s="1"/>
  <c r="J1307" i="1" a="1"/>
  <c r="J1307" i="1" s="1"/>
  <c r="J1308" i="1" a="1"/>
  <c r="J1308" i="1" s="1"/>
  <c r="J1309" i="1" a="1"/>
  <c r="J1309" i="1" s="1"/>
  <c r="J1310" i="1" a="1"/>
  <c r="J1310" i="1" s="1"/>
  <c r="J1311" i="1" a="1"/>
  <c r="J1311" i="1" s="1"/>
  <c r="J1312" i="1" a="1"/>
  <c r="J1312" i="1" s="1"/>
  <c r="J1313" i="1" a="1"/>
  <c r="J1313" i="1" s="1"/>
  <c r="J1314" i="1" a="1"/>
  <c r="J1314" i="1" s="1"/>
  <c r="J1315" i="1" a="1"/>
  <c r="J1315" i="1" s="1"/>
  <c r="J1316" i="1" a="1"/>
  <c r="J1316" i="1" s="1"/>
  <c r="J1317" i="1" a="1"/>
  <c r="J1317" i="1" s="1"/>
  <c r="J1318" i="1" a="1"/>
  <c r="J1318" i="1" s="1"/>
  <c r="J1319" i="1" a="1"/>
  <c r="J1319" i="1" s="1"/>
  <c r="J1320" i="1" a="1"/>
  <c r="J1320" i="1" s="1"/>
  <c r="J1321" i="1" a="1"/>
  <c r="J1321" i="1" s="1"/>
  <c r="J1322" i="1" a="1"/>
  <c r="J1322" i="1" s="1"/>
  <c r="J1323" i="1" a="1"/>
  <c r="J1323" i="1" s="1"/>
  <c r="J1324" i="1" a="1"/>
  <c r="J1324" i="1" s="1"/>
  <c r="J1325" i="1" a="1"/>
  <c r="J1325" i="1" s="1"/>
  <c r="J1326" i="1" a="1"/>
  <c r="J1326" i="1" s="1"/>
  <c r="J1327" i="1" a="1"/>
  <c r="J1327" i="1" s="1"/>
  <c r="J1328" i="1" a="1"/>
  <c r="J1328" i="1" s="1"/>
  <c r="J1329" i="1" a="1"/>
  <c r="J1329" i="1" s="1"/>
  <c r="J1330" i="1" a="1"/>
  <c r="J1330" i="1" s="1"/>
  <c r="J1331" i="1" a="1"/>
  <c r="J1331" i="1" s="1"/>
  <c r="J1332" i="1" a="1"/>
  <c r="J1332" i="1" s="1"/>
  <c r="J1333" i="1" a="1"/>
  <c r="J1333" i="1" s="1"/>
  <c r="J1334" i="1" a="1"/>
  <c r="J1334" i="1" s="1"/>
  <c r="J1335" i="1" a="1"/>
  <c r="J1335" i="1" s="1"/>
  <c r="J1336" i="1" a="1"/>
  <c r="J1336" i="1" s="1"/>
  <c r="J1337" i="1" a="1"/>
  <c r="J1337" i="1" s="1"/>
  <c r="J1338" i="1" a="1"/>
  <c r="J1338" i="1" s="1"/>
  <c r="J1339" i="1" a="1"/>
  <c r="J1339" i="1" s="1"/>
  <c r="J1340" i="1" a="1"/>
  <c r="J1340" i="1" s="1"/>
  <c r="J1341" i="1" a="1"/>
  <c r="J1341" i="1" s="1"/>
  <c r="J1342" i="1" a="1"/>
  <c r="J1342" i="1" s="1"/>
  <c r="J1343" i="1" a="1"/>
  <c r="J1343" i="1" s="1"/>
  <c r="J1344" i="1" a="1"/>
  <c r="J1344" i="1" s="1"/>
  <c r="J1345" i="1" a="1"/>
  <c r="J1345" i="1" s="1"/>
  <c r="J1346" i="1" a="1"/>
  <c r="J1346" i="1" s="1"/>
  <c r="J1347" i="1" a="1"/>
  <c r="J1347" i="1" s="1"/>
  <c r="J1348" i="1" a="1"/>
  <c r="J1348" i="1" s="1"/>
  <c r="J1349" i="1" a="1"/>
  <c r="J1349" i="1" s="1"/>
  <c r="J1350" i="1" a="1"/>
  <c r="J1350" i="1" s="1"/>
  <c r="J1351" i="1" a="1"/>
  <c r="J1351" i="1" s="1"/>
  <c r="J1352" i="1" a="1"/>
  <c r="J1352" i="1" s="1"/>
  <c r="J1353" i="1" a="1"/>
  <c r="J1353" i="1" s="1"/>
  <c r="J1354" i="1" a="1"/>
  <c r="J1354" i="1" s="1"/>
  <c r="J1355" i="1" a="1"/>
  <c r="J1355" i="1" s="1"/>
  <c r="J1356" i="1" a="1"/>
  <c r="J1356" i="1" s="1"/>
  <c r="J1357" i="1" a="1"/>
  <c r="J1357" i="1" s="1"/>
  <c r="J1358" i="1" a="1"/>
  <c r="J1358" i="1" s="1"/>
  <c r="J1359" i="1" a="1"/>
  <c r="J1359" i="1" s="1"/>
  <c r="J1360" i="1" a="1"/>
  <c r="J1360" i="1" s="1"/>
  <c r="J1361" i="1" a="1"/>
  <c r="J1361" i="1" s="1"/>
  <c r="J1362" i="1" a="1"/>
  <c r="J1362" i="1" s="1"/>
  <c r="J1363" i="1" a="1"/>
  <c r="J1363" i="1" s="1"/>
  <c r="J1364" i="1" a="1"/>
  <c r="J1364" i="1" s="1"/>
  <c r="J1365" i="1" a="1"/>
  <c r="J1365" i="1" s="1"/>
  <c r="J1366" i="1" a="1"/>
  <c r="J1366" i="1" s="1"/>
  <c r="J1367" i="1" a="1"/>
  <c r="J1367" i="1" s="1"/>
  <c r="J1368" i="1" a="1"/>
  <c r="J1368" i="1" s="1"/>
  <c r="J1369" i="1" a="1"/>
  <c r="J1369" i="1" s="1"/>
  <c r="J1370" i="1" a="1"/>
  <c r="J1370" i="1" s="1"/>
  <c r="J1371" i="1" a="1"/>
  <c r="J1371" i="1" s="1"/>
  <c r="J1372" i="1" a="1"/>
  <c r="J1372" i="1" s="1"/>
  <c r="J1373" i="1" a="1"/>
  <c r="J1373" i="1" s="1"/>
  <c r="J1374" i="1" a="1"/>
  <c r="J1374" i="1" s="1"/>
  <c r="J1375" i="1" a="1"/>
  <c r="J1375" i="1" s="1"/>
  <c r="J1376" i="1" a="1"/>
  <c r="J1376" i="1" s="1"/>
  <c r="J1377" i="1" a="1"/>
  <c r="J1377" i="1" s="1"/>
  <c r="J1378" i="1" a="1"/>
  <c r="J1378" i="1" s="1"/>
  <c r="J1379" i="1" a="1"/>
  <c r="J1379" i="1" s="1"/>
  <c r="J1380" i="1" a="1"/>
  <c r="J1380" i="1" s="1"/>
  <c r="J1381" i="1" a="1"/>
  <c r="J1381" i="1" s="1"/>
  <c r="J1382" i="1" a="1"/>
  <c r="J1382" i="1" s="1"/>
  <c r="J1383" i="1" a="1"/>
  <c r="J1383" i="1" s="1"/>
  <c r="J1384" i="1" a="1"/>
  <c r="J1384" i="1" s="1"/>
  <c r="J1385" i="1" a="1"/>
  <c r="J1385" i="1" s="1"/>
  <c r="J1386" i="1" a="1"/>
  <c r="J1386" i="1" s="1"/>
  <c r="J1387" i="1" a="1"/>
  <c r="J1387" i="1" s="1"/>
  <c r="J1388" i="1" a="1"/>
  <c r="J1388" i="1" s="1"/>
  <c r="J1389" i="1" a="1"/>
  <c r="J1389" i="1" s="1"/>
  <c r="J1390" i="1" a="1"/>
  <c r="J1390" i="1" s="1"/>
  <c r="J1391" i="1" a="1"/>
  <c r="J1391" i="1" s="1"/>
  <c r="J1392" i="1" a="1"/>
  <c r="J1392" i="1" s="1"/>
  <c r="J1393" i="1" a="1"/>
  <c r="J1393" i="1" s="1"/>
  <c r="J1394" i="1" a="1"/>
  <c r="J1394" i="1" s="1"/>
  <c r="J1395" i="1" a="1"/>
  <c r="J1395" i="1" s="1"/>
  <c r="J1396" i="1" a="1"/>
  <c r="J1396" i="1" s="1"/>
  <c r="J1397" i="1" a="1"/>
  <c r="J1397" i="1" s="1"/>
  <c r="J1398" i="1" a="1"/>
  <c r="J1398" i="1" s="1"/>
  <c r="J1399" i="1" a="1"/>
  <c r="J1399" i="1" s="1"/>
  <c r="J1400" i="1" a="1"/>
  <c r="J1400" i="1" s="1"/>
  <c r="J1401" i="1" a="1"/>
  <c r="J1401" i="1" s="1"/>
  <c r="J1402" i="1" a="1"/>
  <c r="J1402" i="1" s="1"/>
  <c r="J1403" i="1" a="1"/>
  <c r="J1403" i="1" s="1"/>
  <c r="J1404" i="1" a="1"/>
  <c r="J1404" i="1" s="1"/>
  <c r="J1405" i="1" a="1"/>
  <c r="J1405" i="1" s="1"/>
  <c r="J1406" i="1" a="1"/>
  <c r="J1406" i="1" s="1"/>
  <c r="J1407" i="1" a="1"/>
  <c r="J1407" i="1" s="1"/>
  <c r="J1408" i="1" a="1"/>
  <c r="J1408" i="1" s="1"/>
  <c r="J1409" i="1" a="1"/>
  <c r="J1409" i="1" s="1"/>
  <c r="J1410" i="1" a="1"/>
  <c r="J1410" i="1" s="1"/>
  <c r="J1411" i="1" a="1"/>
  <c r="J1411" i="1" s="1"/>
  <c r="J1412" i="1" a="1"/>
  <c r="J1412" i="1" s="1"/>
  <c r="J1413" i="1" a="1"/>
  <c r="J1413" i="1" s="1"/>
  <c r="J1414" i="1" a="1"/>
  <c r="J1414" i="1" s="1"/>
  <c r="J1415" i="1" a="1"/>
  <c r="J1415" i="1" s="1"/>
  <c r="J1416" i="1" a="1"/>
  <c r="J1416" i="1" s="1"/>
  <c r="J1417" i="1" a="1"/>
  <c r="J1417" i="1" s="1"/>
  <c r="J1418" i="1" a="1"/>
  <c r="J1418" i="1" s="1"/>
  <c r="J1419" i="1" a="1"/>
  <c r="J1419" i="1" s="1"/>
  <c r="J1420" i="1" a="1"/>
  <c r="J1420" i="1" s="1"/>
  <c r="J1421" i="1" a="1"/>
  <c r="J1421" i="1" s="1"/>
  <c r="J1422" i="1" a="1"/>
  <c r="J1422" i="1" s="1"/>
  <c r="J1423" i="1" a="1"/>
  <c r="J1423" i="1" s="1"/>
  <c r="J1424" i="1" a="1"/>
  <c r="J1424" i="1" s="1"/>
  <c r="J1425" i="1" a="1"/>
  <c r="J1425" i="1" s="1"/>
  <c r="J1426" i="1" a="1"/>
  <c r="J1426" i="1" s="1"/>
  <c r="J1427" i="1" a="1"/>
  <c r="J1427" i="1" s="1"/>
  <c r="J1428" i="1" a="1"/>
  <c r="J1428" i="1" s="1"/>
  <c r="J1429" i="1" a="1"/>
  <c r="J1429" i="1" s="1"/>
  <c r="J1430" i="1" a="1"/>
  <c r="J1430" i="1" s="1"/>
  <c r="J1431" i="1" a="1"/>
  <c r="J1431" i="1" s="1"/>
  <c r="J1432" i="1" a="1"/>
  <c r="J1432" i="1" s="1"/>
  <c r="J1433" i="1" a="1"/>
  <c r="J1433" i="1" s="1"/>
  <c r="J1434" i="1" a="1"/>
  <c r="J1434" i="1" s="1"/>
  <c r="J1435" i="1" a="1"/>
  <c r="J1435" i="1" s="1"/>
  <c r="J1436" i="1" a="1"/>
  <c r="J1436" i="1" s="1"/>
  <c r="J1437" i="1" a="1"/>
  <c r="J1437" i="1" s="1"/>
  <c r="J1438" i="1" a="1"/>
  <c r="J1438" i="1" s="1"/>
  <c r="J1439" i="1" a="1"/>
  <c r="J1439" i="1" s="1"/>
  <c r="J1440" i="1" a="1"/>
  <c r="J1440" i="1" s="1"/>
  <c r="J1441" i="1" a="1"/>
  <c r="J1441" i="1" s="1"/>
  <c r="J1442" i="1" a="1"/>
  <c r="J1442" i="1" s="1"/>
  <c r="J1443" i="1" a="1"/>
  <c r="J1443" i="1" s="1"/>
  <c r="J1444" i="1" a="1"/>
  <c r="J1444" i="1" s="1"/>
  <c r="J1445" i="1" a="1"/>
  <c r="J1445" i="1" s="1"/>
  <c r="J1446" i="1" a="1"/>
  <c r="J1446" i="1" s="1"/>
  <c r="J1447" i="1" a="1"/>
  <c r="J1447" i="1" s="1"/>
  <c r="J1448" i="1" a="1"/>
  <c r="J1448" i="1" s="1"/>
  <c r="J1449" i="1" a="1"/>
  <c r="J1449" i="1" s="1"/>
  <c r="J1450" i="1" a="1"/>
  <c r="J1450" i="1" s="1"/>
  <c r="J1451" i="1" a="1"/>
  <c r="J1451" i="1" s="1"/>
  <c r="J1452" i="1" a="1"/>
  <c r="J1452" i="1" s="1"/>
  <c r="J1453" i="1" a="1"/>
  <c r="J1453" i="1" s="1"/>
  <c r="J1454" i="1" a="1"/>
  <c r="J1454" i="1" s="1"/>
  <c r="J1455" i="1" a="1"/>
  <c r="J1455" i="1" s="1"/>
  <c r="J1456" i="1" a="1"/>
  <c r="J1456" i="1" s="1"/>
  <c r="J1457" i="1" a="1"/>
  <c r="J1457" i="1" s="1"/>
  <c r="J1458" i="1" a="1"/>
  <c r="J1458" i="1" s="1"/>
  <c r="J1459" i="1" a="1"/>
  <c r="J1459" i="1" s="1"/>
  <c r="J1460" i="1" a="1"/>
  <c r="J1460" i="1" s="1"/>
  <c r="J1461" i="1" a="1"/>
  <c r="J1461" i="1" s="1"/>
  <c r="J1462" i="1" a="1"/>
  <c r="J1462" i="1" s="1"/>
  <c r="J1463" i="1" a="1"/>
  <c r="J1463" i="1" s="1"/>
  <c r="J1464" i="1" a="1"/>
  <c r="J1464" i="1" s="1"/>
  <c r="J1465" i="1" a="1"/>
  <c r="J1465" i="1" s="1"/>
  <c r="J1466" i="1" a="1"/>
  <c r="J1466" i="1" s="1"/>
  <c r="J1467" i="1" a="1"/>
  <c r="J1467" i="1" s="1"/>
  <c r="J1468" i="1" a="1"/>
  <c r="J1468" i="1" s="1"/>
  <c r="J1469" i="1" a="1"/>
  <c r="J1469" i="1" s="1"/>
  <c r="J1470" i="1" a="1"/>
  <c r="J1470" i="1" s="1"/>
  <c r="J1471" i="1" a="1"/>
  <c r="J1471" i="1" s="1"/>
  <c r="J1472" i="1" a="1"/>
  <c r="J1472" i="1" s="1"/>
  <c r="J1473" i="1" a="1"/>
  <c r="J1473" i="1" s="1"/>
  <c r="J1474" i="1" a="1"/>
  <c r="J1474" i="1" s="1"/>
  <c r="J1475" i="1" a="1"/>
  <c r="J1475" i="1" s="1"/>
  <c r="J1476" i="1" a="1"/>
  <c r="J1476" i="1" s="1"/>
  <c r="J1477" i="1" a="1"/>
  <c r="J1477" i="1" s="1"/>
  <c r="J1478" i="1" a="1"/>
  <c r="J1478" i="1" s="1"/>
  <c r="J1479" i="1" a="1"/>
  <c r="J1479" i="1" s="1"/>
  <c r="J1480" i="1" a="1"/>
  <c r="J1480" i="1" s="1"/>
  <c r="J1481" i="1" a="1"/>
  <c r="J1481" i="1" s="1"/>
  <c r="J1482" i="1" a="1"/>
  <c r="J1482" i="1" s="1"/>
  <c r="J1483" i="1" a="1"/>
  <c r="J1483" i="1" s="1"/>
  <c r="J1484" i="1" a="1"/>
  <c r="J1484" i="1" s="1"/>
  <c r="J1485" i="1" a="1"/>
  <c r="J1485" i="1" s="1"/>
  <c r="J1486" i="1" a="1"/>
  <c r="J1486" i="1" s="1"/>
  <c r="J1487" i="1" a="1"/>
  <c r="J1487" i="1" s="1"/>
  <c r="J1488" i="1" a="1"/>
  <c r="J1488" i="1" s="1"/>
  <c r="J1489" i="1" a="1"/>
  <c r="J1489" i="1" s="1"/>
  <c r="J1490" i="1" a="1"/>
  <c r="J1490" i="1" s="1"/>
  <c r="J1491" i="1" a="1"/>
  <c r="J1491" i="1" s="1"/>
  <c r="J1492" i="1" a="1"/>
  <c r="J1492" i="1" s="1"/>
  <c r="J1493" i="1" a="1"/>
  <c r="J1493" i="1" s="1"/>
  <c r="J1494" i="1" a="1"/>
  <c r="J1494" i="1" s="1"/>
  <c r="J1495" i="1" a="1"/>
  <c r="J1495" i="1" s="1"/>
  <c r="J1496" i="1" a="1"/>
  <c r="J1496" i="1" s="1"/>
  <c r="J1497" i="1" a="1"/>
  <c r="J1497" i="1" s="1"/>
  <c r="J1498" i="1" a="1"/>
  <c r="J1498" i="1" s="1"/>
  <c r="J1499" i="1" a="1"/>
  <c r="J1499" i="1" s="1"/>
  <c r="J1500" i="1" a="1"/>
  <c r="J1500" i="1" s="1"/>
  <c r="J1501" i="1" a="1"/>
  <c r="J1501" i="1" s="1"/>
  <c r="J1502" i="1" a="1"/>
  <c r="J1502" i="1" s="1"/>
  <c r="J1503" i="1" a="1"/>
  <c r="J1503" i="1" s="1"/>
  <c r="J1504" i="1" a="1"/>
  <c r="J1504" i="1" s="1"/>
  <c r="J1505" i="1" a="1"/>
  <c r="J1505" i="1" s="1"/>
  <c r="J1506" i="1" a="1"/>
  <c r="J1506" i="1" s="1"/>
  <c r="J1507" i="1" a="1"/>
  <c r="J1507" i="1" s="1"/>
  <c r="J1508" i="1" a="1"/>
  <c r="J1508" i="1" s="1"/>
  <c r="J1509" i="1" a="1"/>
  <c r="J1509" i="1" s="1"/>
  <c r="J1510" i="1" a="1"/>
  <c r="J1510" i="1" s="1"/>
  <c r="J1511" i="1" a="1"/>
  <c r="J1511" i="1" s="1"/>
  <c r="J1512" i="1" a="1"/>
  <c r="J1512" i="1" s="1"/>
  <c r="J1513" i="1" a="1"/>
  <c r="J1513" i="1" s="1"/>
  <c r="J1514" i="1" a="1"/>
  <c r="J1514" i="1" s="1"/>
  <c r="J1515" i="1" a="1"/>
  <c r="J1515" i="1" s="1"/>
  <c r="J1516" i="1" a="1"/>
  <c r="J1516" i="1" s="1"/>
  <c r="J1517" i="1" a="1"/>
  <c r="J1517" i="1" s="1"/>
  <c r="J1518" i="1" a="1"/>
  <c r="J1518" i="1" s="1"/>
  <c r="J1519" i="1" a="1"/>
  <c r="J1519" i="1" s="1"/>
  <c r="J1520" i="1" a="1"/>
  <c r="J1520" i="1" s="1"/>
  <c r="J1521" i="1" a="1"/>
  <c r="J1521" i="1" s="1"/>
  <c r="J1522" i="1" a="1"/>
  <c r="J1522" i="1" s="1"/>
  <c r="J1523" i="1" a="1"/>
  <c r="J1523" i="1" s="1"/>
  <c r="J1524" i="1" a="1"/>
  <c r="J1524" i="1" s="1"/>
  <c r="J1525" i="1" a="1"/>
  <c r="J1525" i="1" s="1"/>
  <c r="J1526" i="1" a="1"/>
  <c r="J1526" i="1" s="1"/>
  <c r="J1527" i="1" a="1"/>
  <c r="J1527" i="1" s="1"/>
  <c r="J1528" i="1" a="1"/>
  <c r="J1528" i="1" s="1"/>
  <c r="J1529" i="1" a="1"/>
  <c r="J1529" i="1" s="1"/>
  <c r="J1530" i="1" a="1"/>
  <c r="J1530" i="1" s="1"/>
  <c r="J1531" i="1" a="1"/>
  <c r="J1531" i="1" s="1"/>
  <c r="J1532" i="1" a="1"/>
  <c r="J1532" i="1" s="1"/>
  <c r="J1533" i="1" a="1"/>
  <c r="J1533" i="1" s="1"/>
  <c r="J1534" i="1" a="1"/>
  <c r="J1534" i="1" s="1"/>
  <c r="J1535" i="1" a="1"/>
  <c r="J1535" i="1" s="1"/>
  <c r="J1536" i="1" a="1"/>
  <c r="J1536" i="1" s="1"/>
  <c r="J1537" i="1" a="1"/>
  <c r="J1537" i="1" s="1"/>
  <c r="J1538" i="1" a="1"/>
  <c r="J1538" i="1" s="1"/>
  <c r="J1539" i="1" a="1"/>
  <c r="J1539" i="1" s="1"/>
  <c r="J1540" i="1" a="1"/>
  <c r="J1540" i="1" s="1"/>
  <c r="J1541" i="1" a="1"/>
  <c r="J1541" i="1" s="1"/>
  <c r="J1542" i="1" a="1"/>
  <c r="J1542" i="1" s="1"/>
  <c r="J1543" i="1" a="1"/>
  <c r="J1543" i="1" s="1"/>
  <c r="J1544" i="1" a="1"/>
  <c r="J1544" i="1" s="1"/>
  <c r="J1545" i="1" a="1"/>
  <c r="J1545" i="1" s="1"/>
  <c r="J1546" i="1" a="1"/>
  <c r="J1546" i="1" s="1"/>
  <c r="J1547" i="1" a="1"/>
  <c r="J1547" i="1" s="1"/>
  <c r="J1548" i="1" a="1"/>
  <c r="J1548" i="1" s="1"/>
  <c r="J1549" i="1" a="1"/>
  <c r="J1549" i="1" s="1"/>
  <c r="J1550" i="1" a="1"/>
  <c r="J1550" i="1" s="1"/>
  <c r="J1551" i="1" a="1"/>
  <c r="J1551" i="1" s="1"/>
  <c r="J1552" i="1" a="1"/>
  <c r="J1552" i="1" s="1"/>
  <c r="J1553" i="1" a="1"/>
  <c r="J1553" i="1" s="1"/>
  <c r="J1554" i="1" a="1"/>
  <c r="J1554" i="1" s="1"/>
  <c r="J1555" i="1" a="1"/>
  <c r="J1555" i="1" s="1"/>
  <c r="J1556" i="1" a="1"/>
  <c r="J1556" i="1" s="1"/>
  <c r="J1557" i="1" a="1"/>
  <c r="J1557" i="1" s="1"/>
  <c r="J1558" i="1" a="1"/>
  <c r="J1558" i="1" s="1"/>
  <c r="J1559" i="1" a="1"/>
  <c r="J1559" i="1" s="1"/>
  <c r="J1560" i="1" a="1"/>
  <c r="J1560" i="1" s="1"/>
  <c r="J1561" i="1" a="1"/>
  <c r="J1561" i="1" s="1"/>
  <c r="J1562" i="1" a="1"/>
  <c r="J1562" i="1" s="1"/>
  <c r="J1563" i="1" a="1"/>
  <c r="J1563" i="1" s="1"/>
  <c r="J1564" i="1" a="1"/>
  <c r="J1564" i="1" s="1"/>
  <c r="J1565" i="1" a="1"/>
  <c r="J1565" i="1" s="1"/>
  <c r="J1566" i="1" a="1"/>
  <c r="J1566" i="1" s="1"/>
  <c r="J1567" i="1" a="1"/>
  <c r="J1567" i="1" s="1"/>
  <c r="J1568" i="1" a="1"/>
  <c r="J1568" i="1" s="1"/>
  <c r="J1569" i="1" a="1"/>
  <c r="J1569" i="1" s="1"/>
  <c r="J1570" i="1" a="1"/>
  <c r="J1570" i="1" s="1"/>
  <c r="J1571" i="1" a="1"/>
  <c r="J1571" i="1" s="1"/>
  <c r="J1572" i="1" a="1"/>
  <c r="J1572" i="1" s="1"/>
  <c r="J1573" i="1" a="1"/>
  <c r="J1573" i="1" s="1"/>
  <c r="J1574" i="1" a="1"/>
  <c r="J1574" i="1" s="1"/>
  <c r="J1575" i="1" a="1"/>
  <c r="J1575" i="1" s="1"/>
  <c r="J1576" i="1" a="1"/>
  <c r="J1576" i="1" s="1"/>
  <c r="J1577" i="1" a="1"/>
  <c r="J1577" i="1" s="1"/>
  <c r="J1578" i="1" a="1"/>
  <c r="J1578" i="1" s="1"/>
  <c r="J1579" i="1" a="1"/>
  <c r="J1579" i="1" s="1"/>
  <c r="J1580" i="1" a="1"/>
  <c r="J1580" i="1" s="1"/>
  <c r="J1581" i="1" a="1"/>
  <c r="J1581" i="1" s="1"/>
  <c r="J1582" i="1" a="1"/>
  <c r="J1582" i="1" s="1"/>
  <c r="J1583" i="1" a="1"/>
  <c r="J1583" i="1" s="1"/>
  <c r="J1584" i="1" a="1"/>
  <c r="J1584" i="1" s="1"/>
  <c r="J1585" i="1" a="1"/>
  <c r="J1585" i="1" s="1"/>
  <c r="J1586" i="1" a="1"/>
  <c r="J1586" i="1" s="1"/>
  <c r="J1587" i="1" a="1"/>
  <c r="J1587" i="1" s="1"/>
  <c r="J1588" i="1" a="1"/>
  <c r="J1588" i="1" s="1"/>
  <c r="J1589" i="1" a="1"/>
  <c r="J1589" i="1" s="1"/>
  <c r="J1590" i="1" a="1"/>
  <c r="J1590" i="1" s="1"/>
  <c r="J1591" i="1" a="1"/>
  <c r="J1591" i="1" s="1"/>
  <c r="J1592" i="1" a="1"/>
  <c r="J1592" i="1" s="1"/>
  <c r="J1593" i="1" a="1"/>
  <c r="J1593" i="1" s="1"/>
  <c r="J1594" i="1" a="1"/>
  <c r="J1594" i="1" s="1"/>
  <c r="J1595" i="1" a="1"/>
  <c r="J1595" i="1" s="1"/>
  <c r="J1596" i="1" a="1"/>
  <c r="J1596" i="1" s="1"/>
  <c r="J1597" i="1" a="1"/>
  <c r="J1597" i="1" s="1"/>
  <c r="J1598" i="1" a="1"/>
  <c r="J1598" i="1" s="1"/>
  <c r="J1599" i="1" a="1"/>
  <c r="J1599" i="1" s="1"/>
  <c r="J1600" i="1" a="1"/>
  <c r="J1600" i="1" s="1"/>
  <c r="J1601" i="1" a="1"/>
  <c r="J1601" i="1" s="1"/>
  <c r="J1602" i="1" a="1"/>
  <c r="J1602" i="1" s="1"/>
  <c r="J1603" i="1" a="1"/>
  <c r="J1603" i="1" s="1"/>
  <c r="J1604" i="1" a="1"/>
  <c r="J1604" i="1" s="1"/>
  <c r="J1605" i="1" a="1"/>
  <c r="J1605" i="1" s="1"/>
  <c r="J1606" i="1" a="1"/>
  <c r="J1606" i="1" s="1"/>
  <c r="J1607" i="1" a="1"/>
  <c r="J1607" i="1" s="1"/>
  <c r="J1608" i="1" a="1"/>
  <c r="J1608" i="1" s="1"/>
  <c r="J1609" i="1" a="1"/>
  <c r="J1609" i="1" s="1"/>
  <c r="J1610" i="1" a="1"/>
  <c r="J1610" i="1" s="1"/>
  <c r="J1611" i="1" a="1"/>
  <c r="J1611" i="1" s="1"/>
  <c r="J1612" i="1" a="1"/>
  <c r="J1612" i="1" s="1"/>
  <c r="J1613" i="1" a="1"/>
  <c r="J1613" i="1" s="1"/>
  <c r="J1614" i="1" a="1"/>
  <c r="J1614" i="1" s="1"/>
  <c r="J1615" i="1" a="1"/>
  <c r="J1615" i="1" s="1"/>
  <c r="J1616" i="1" a="1"/>
  <c r="J1616" i="1" s="1"/>
  <c r="J1617" i="1" a="1"/>
  <c r="J1617" i="1" s="1"/>
  <c r="J1618" i="1" a="1"/>
  <c r="J1618" i="1" s="1"/>
  <c r="J1619" i="1" a="1"/>
  <c r="J1619" i="1" s="1"/>
  <c r="J1620" i="1" a="1"/>
  <c r="J1620" i="1" s="1"/>
  <c r="J1621" i="1" a="1"/>
  <c r="J1621" i="1" s="1"/>
  <c r="J1622" i="1" a="1"/>
  <c r="J1622" i="1" s="1"/>
  <c r="J1623" i="1" a="1"/>
  <c r="J1623" i="1" s="1"/>
  <c r="J1624" i="1" a="1"/>
  <c r="J1624" i="1" s="1"/>
  <c r="J1625" i="1" a="1"/>
  <c r="J1625" i="1" s="1"/>
  <c r="J1626" i="1" a="1"/>
  <c r="J1626" i="1" s="1"/>
  <c r="J1627" i="1" a="1"/>
  <c r="J1627" i="1" s="1"/>
  <c r="J1628" i="1" a="1"/>
  <c r="J1628" i="1" s="1"/>
  <c r="J1629" i="1" a="1"/>
  <c r="J1629" i="1" s="1"/>
  <c r="J1630" i="1" a="1"/>
  <c r="J1630" i="1" s="1"/>
  <c r="J1631" i="1" a="1"/>
  <c r="J1631" i="1" s="1"/>
  <c r="J1632" i="1" a="1"/>
  <c r="J1632" i="1" s="1"/>
  <c r="J1633" i="1" a="1"/>
  <c r="J1633" i="1" s="1"/>
  <c r="J1634" i="1" a="1"/>
  <c r="J1634" i="1" s="1"/>
  <c r="J1635" i="1" a="1"/>
  <c r="J1635" i="1" s="1"/>
  <c r="J1636" i="1" a="1"/>
  <c r="J1636" i="1" s="1"/>
  <c r="J1637" i="1" a="1"/>
  <c r="J1637" i="1" s="1"/>
  <c r="J1638" i="1" a="1"/>
  <c r="J1638" i="1" s="1"/>
  <c r="J1639" i="1" a="1"/>
  <c r="J1639" i="1" s="1"/>
  <c r="J1640" i="1" a="1"/>
  <c r="J1640" i="1" s="1"/>
  <c r="J1641" i="1" a="1"/>
  <c r="J1641" i="1" s="1"/>
  <c r="J1642" i="1" a="1"/>
  <c r="J1642" i="1" s="1"/>
  <c r="J1643" i="1" a="1"/>
  <c r="J1643" i="1" s="1"/>
  <c r="J1644" i="1" a="1"/>
  <c r="J1644" i="1" s="1"/>
  <c r="J1645" i="1" a="1"/>
  <c r="J1645" i="1" s="1"/>
  <c r="J1646" i="1" a="1"/>
  <c r="J1646" i="1" s="1"/>
  <c r="J1647" i="1" a="1"/>
  <c r="J1647" i="1" s="1"/>
  <c r="J1648" i="1" a="1"/>
  <c r="J1648" i="1" s="1"/>
  <c r="J1649" i="1" a="1"/>
  <c r="J1649" i="1" s="1"/>
  <c r="J1650" i="1" a="1"/>
  <c r="J1650" i="1" s="1"/>
  <c r="J1651" i="1" a="1"/>
  <c r="J1651" i="1" s="1"/>
  <c r="J1652" i="1" a="1"/>
  <c r="J1652" i="1" s="1"/>
  <c r="J1653" i="1" a="1"/>
  <c r="J1653" i="1" s="1"/>
  <c r="J1654" i="1" a="1"/>
  <c r="J1654" i="1" s="1"/>
  <c r="J1655" i="1" a="1"/>
  <c r="J1655" i="1" s="1"/>
  <c r="J1656" i="1" a="1"/>
  <c r="J1656" i="1" s="1"/>
  <c r="J1657" i="1" a="1"/>
  <c r="J1657" i="1" s="1"/>
  <c r="J1658" i="1" a="1"/>
  <c r="J1658" i="1" s="1"/>
  <c r="J1659" i="1" a="1"/>
  <c r="J1659" i="1" s="1"/>
  <c r="J1660" i="1" a="1"/>
  <c r="J1660" i="1" s="1"/>
  <c r="J1661" i="1" a="1"/>
  <c r="J1661" i="1" s="1"/>
  <c r="J1662" i="1" a="1"/>
  <c r="J1662" i="1" s="1"/>
  <c r="J1663" i="1" a="1"/>
  <c r="J1663" i="1" s="1"/>
  <c r="J1664" i="1" a="1"/>
  <c r="J1664" i="1" s="1"/>
  <c r="J1665" i="1" a="1"/>
  <c r="J1665" i="1" s="1"/>
  <c r="J1666" i="1" a="1"/>
  <c r="J1666" i="1" s="1"/>
  <c r="J1667" i="1" a="1"/>
  <c r="J1667" i="1" s="1"/>
  <c r="J1668" i="1" a="1"/>
  <c r="J1668" i="1" s="1"/>
  <c r="J1669" i="1" a="1"/>
  <c r="J1669" i="1" s="1"/>
  <c r="J1670" i="1" a="1"/>
  <c r="J1670" i="1" s="1"/>
  <c r="J1671" i="1" a="1"/>
  <c r="J1671" i="1" s="1"/>
  <c r="J1672" i="1" a="1"/>
  <c r="J1672" i="1" s="1"/>
  <c r="J1673" i="1" a="1"/>
  <c r="J1673" i="1" s="1"/>
  <c r="J1674" i="1" a="1"/>
  <c r="J1674" i="1" s="1"/>
  <c r="J1675" i="1" a="1"/>
  <c r="J1675" i="1" s="1"/>
  <c r="J1676" i="1" a="1"/>
  <c r="J1676" i="1" s="1"/>
  <c r="J1677" i="1" a="1"/>
  <c r="J1677" i="1" s="1"/>
  <c r="J1678" i="1" a="1"/>
  <c r="J1678" i="1" s="1"/>
  <c r="J1679" i="1" a="1"/>
  <c r="J1679" i="1" s="1"/>
  <c r="J1680" i="1" a="1"/>
  <c r="J1680" i="1" s="1"/>
  <c r="J1681" i="1" a="1"/>
  <c r="J1681" i="1" s="1"/>
  <c r="J1682" i="1" a="1"/>
  <c r="J1682" i="1" s="1"/>
  <c r="J1683" i="1" a="1"/>
  <c r="J1683" i="1" s="1"/>
  <c r="J1684" i="1" a="1"/>
  <c r="J1684" i="1" s="1"/>
  <c r="J1685" i="1" a="1"/>
  <c r="J1685" i="1" s="1"/>
  <c r="J1686" i="1" a="1"/>
  <c r="J1686" i="1" s="1"/>
  <c r="J1687" i="1" a="1"/>
  <c r="J1687" i="1" s="1"/>
  <c r="J1688" i="1" a="1"/>
  <c r="J1688" i="1" s="1"/>
  <c r="J1689" i="1" a="1"/>
  <c r="J1689" i="1" s="1"/>
  <c r="J1690" i="1" a="1"/>
  <c r="J1690" i="1" s="1"/>
  <c r="J1691" i="1" a="1"/>
  <c r="J1691" i="1" s="1"/>
  <c r="J1692" i="1" a="1"/>
  <c r="J1692" i="1" s="1"/>
  <c r="J1693" i="1" a="1"/>
  <c r="J1693" i="1" s="1"/>
  <c r="J1694" i="1" a="1"/>
  <c r="J1694" i="1" s="1"/>
  <c r="J1695" i="1" a="1"/>
  <c r="J1695" i="1" s="1"/>
  <c r="J1696" i="1" a="1"/>
  <c r="J1696" i="1" s="1"/>
  <c r="J1697" i="1" a="1"/>
  <c r="J1697" i="1" s="1"/>
  <c r="J1698" i="1" a="1"/>
  <c r="J1698" i="1" s="1"/>
  <c r="J1699" i="1" a="1"/>
  <c r="J1699" i="1" s="1"/>
  <c r="J1700" i="1" a="1"/>
  <c r="J1700" i="1" s="1"/>
  <c r="J1701" i="1" a="1"/>
  <c r="J1701" i="1" s="1"/>
  <c r="J1702" i="1" a="1"/>
  <c r="J1702" i="1" s="1"/>
  <c r="J1703" i="1" a="1"/>
  <c r="J1703" i="1" s="1"/>
  <c r="J1704" i="1" a="1"/>
  <c r="J1704" i="1" s="1"/>
  <c r="J1705" i="1" a="1"/>
  <c r="J1705" i="1" s="1"/>
  <c r="J1706" i="1" a="1"/>
  <c r="J1706" i="1" s="1"/>
  <c r="J1707" i="1" a="1"/>
  <c r="J1707" i="1" s="1"/>
  <c r="J1708" i="1" a="1"/>
  <c r="J1708" i="1" s="1"/>
  <c r="J1709" i="1" a="1"/>
  <c r="J1709" i="1" s="1"/>
  <c r="J1710" i="1" a="1"/>
  <c r="J1710" i="1" s="1"/>
  <c r="J1711" i="1" a="1"/>
  <c r="J1711" i="1" s="1"/>
  <c r="J1712" i="1" a="1"/>
  <c r="J1712" i="1" s="1"/>
  <c r="J1713" i="1" a="1"/>
  <c r="J1713" i="1" s="1"/>
  <c r="J1714" i="1" a="1"/>
  <c r="J1714" i="1" s="1"/>
  <c r="J1715" i="1" a="1"/>
  <c r="J1715" i="1" s="1"/>
  <c r="J1716" i="1" a="1"/>
  <c r="J1716" i="1" s="1"/>
  <c r="J1717" i="1" a="1"/>
  <c r="J1717" i="1" s="1"/>
  <c r="J1718" i="1" a="1"/>
  <c r="J1718" i="1" s="1"/>
  <c r="J1719" i="1" a="1"/>
  <c r="J1719" i="1" s="1"/>
  <c r="J1720" i="1" a="1"/>
  <c r="J1720" i="1" s="1"/>
  <c r="J1721" i="1" a="1"/>
  <c r="J1721" i="1" s="1"/>
  <c r="J1722" i="1" a="1"/>
  <c r="J1722" i="1" s="1"/>
  <c r="J1723" i="1" a="1"/>
  <c r="J1723" i="1" s="1"/>
  <c r="J1724" i="1" a="1"/>
  <c r="J1724" i="1" s="1"/>
  <c r="J1725" i="1" a="1"/>
  <c r="J1725" i="1" s="1"/>
  <c r="J1726" i="1" a="1"/>
  <c r="J1726" i="1" s="1"/>
  <c r="J1727" i="1" a="1"/>
  <c r="J1727" i="1" s="1"/>
  <c r="J1728" i="1" a="1"/>
  <c r="J1728" i="1" s="1"/>
  <c r="J1729" i="1" a="1"/>
  <c r="J1729" i="1" s="1"/>
  <c r="J1730" i="1" a="1"/>
  <c r="J1730" i="1" s="1"/>
  <c r="J1731" i="1" a="1"/>
  <c r="J1731" i="1" s="1"/>
  <c r="J1732" i="1" a="1"/>
  <c r="J1732" i="1" s="1"/>
  <c r="J1733" i="1" a="1"/>
  <c r="J1733" i="1" s="1"/>
  <c r="J1734" i="1" a="1"/>
  <c r="J1734" i="1" s="1"/>
  <c r="J1735" i="1" a="1"/>
  <c r="J1735" i="1" s="1"/>
  <c r="J1736" i="1" a="1"/>
  <c r="J1736" i="1" s="1"/>
  <c r="J1737" i="1" a="1"/>
  <c r="J1737" i="1" s="1"/>
  <c r="J1738" i="1" a="1"/>
  <c r="J1738" i="1" s="1"/>
  <c r="J1739" i="1" a="1"/>
  <c r="J1739" i="1" s="1"/>
  <c r="J1740" i="1" a="1"/>
  <c r="J1740" i="1" s="1"/>
  <c r="J1741" i="1" a="1"/>
  <c r="J1741" i="1" s="1"/>
  <c r="J1742" i="1" a="1"/>
  <c r="J1742" i="1" s="1"/>
  <c r="J1743" i="1" a="1"/>
  <c r="J1743" i="1" s="1"/>
  <c r="J1744" i="1" a="1"/>
  <c r="J1744" i="1" s="1"/>
  <c r="J1745" i="1" a="1"/>
  <c r="J1745" i="1" s="1"/>
  <c r="J1746" i="1" a="1"/>
  <c r="J1746" i="1" s="1"/>
  <c r="J1747" i="1" a="1"/>
  <c r="J1747" i="1" s="1"/>
  <c r="J1748" i="1" a="1"/>
  <c r="J1748" i="1" s="1"/>
  <c r="J1749" i="1" a="1"/>
  <c r="J1749" i="1" s="1"/>
  <c r="J1750" i="1" a="1"/>
  <c r="J1750" i="1" s="1"/>
  <c r="J1751" i="1" a="1"/>
  <c r="J1751" i="1" s="1"/>
  <c r="J1752" i="1" a="1"/>
  <c r="J1752" i="1" s="1"/>
  <c r="J1753" i="1" a="1"/>
  <c r="J1753" i="1" s="1"/>
  <c r="J1754" i="1" a="1"/>
  <c r="J1754" i="1" s="1"/>
  <c r="J1755" i="1" a="1"/>
  <c r="J1755" i="1" s="1"/>
  <c r="J1756" i="1" a="1"/>
  <c r="J1756" i="1" s="1"/>
  <c r="J1757" i="1" a="1"/>
  <c r="J1757" i="1" s="1"/>
  <c r="J1758" i="1" a="1"/>
  <c r="J1758" i="1" s="1"/>
  <c r="J1759" i="1" a="1"/>
  <c r="J1759" i="1" s="1"/>
  <c r="J1760" i="1" a="1"/>
  <c r="J1760" i="1" s="1"/>
  <c r="J1761" i="1" a="1"/>
  <c r="J1761" i="1" s="1"/>
  <c r="J1762" i="1" a="1"/>
  <c r="J1762" i="1" s="1"/>
  <c r="J1763" i="1" a="1"/>
  <c r="J1763" i="1" s="1"/>
  <c r="J1764" i="1" a="1"/>
  <c r="J1764" i="1" s="1"/>
  <c r="J1765" i="1" a="1"/>
  <c r="J1765" i="1" s="1"/>
  <c r="J1766" i="1" a="1"/>
  <c r="J1766" i="1" s="1"/>
  <c r="J1767" i="1" a="1"/>
  <c r="J1767" i="1" s="1"/>
  <c r="J1768" i="1" a="1"/>
  <c r="J1768" i="1" s="1"/>
  <c r="J1769" i="1" a="1"/>
  <c r="J1769" i="1" s="1"/>
  <c r="J1770" i="1" a="1"/>
  <c r="J1770" i="1" s="1"/>
  <c r="J1771" i="1" a="1"/>
  <c r="J1771" i="1" s="1"/>
  <c r="J1772" i="1" a="1"/>
  <c r="J1772" i="1" s="1"/>
  <c r="J1773" i="1" a="1"/>
  <c r="J1773" i="1" s="1"/>
  <c r="J1774" i="1" a="1"/>
  <c r="J1774" i="1" s="1"/>
  <c r="J1775" i="1" a="1"/>
  <c r="J1775" i="1" s="1"/>
  <c r="J1776" i="1" a="1"/>
  <c r="J1776" i="1" s="1"/>
  <c r="J1777" i="1" a="1"/>
  <c r="J1777" i="1" s="1"/>
  <c r="J1778" i="1" a="1"/>
  <c r="J1778" i="1" s="1"/>
  <c r="J1779" i="1" a="1"/>
  <c r="J1779" i="1" s="1"/>
  <c r="J1780" i="1" a="1"/>
  <c r="J1780" i="1" s="1"/>
  <c r="J1781" i="1" a="1"/>
  <c r="J1781" i="1" s="1"/>
  <c r="J1782" i="1" a="1"/>
  <c r="J1782" i="1" s="1"/>
  <c r="J1783" i="1" a="1"/>
  <c r="J1783" i="1" s="1"/>
  <c r="J1784" i="1" a="1"/>
  <c r="J1784" i="1" s="1"/>
  <c r="J1785" i="1" a="1"/>
  <c r="J1785" i="1" s="1"/>
  <c r="J1786" i="1" a="1"/>
  <c r="J1786" i="1" s="1"/>
  <c r="J1787" i="1" a="1"/>
  <c r="J1787" i="1" s="1"/>
  <c r="J1788" i="1" a="1"/>
  <c r="J1788" i="1" s="1"/>
  <c r="J1789" i="1" a="1"/>
  <c r="J1789" i="1" s="1"/>
  <c r="J1790" i="1" a="1"/>
  <c r="J1790" i="1" s="1"/>
  <c r="J1791" i="1" a="1"/>
  <c r="J1791" i="1" s="1"/>
  <c r="J1792" i="1" a="1"/>
  <c r="J1792" i="1" s="1"/>
  <c r="J1793" i="1" a="1"/>
  <c r="J1793" i="1" s="1"/>
  <c r="J1794" i="1" a="1"/>
  <c r="J1794" i="1" s="1"/>
  <c r="J1795" i="1" a="1"/>
  <c r="J1795" i="1" s="1"/>
  <c r="J1796" i="1" a="1"/>
  <c r="J1796" i="1" s="1"/>
  <c r="J1797" i="1" a="1"/>
  <c r="J1797" i="1" s="1"/>
  <c r="J1798" i="1" a="1"/>
  <c r="J1798" i="1" s="1"/>
  <c r="J1799" i="1" a="1"/>
  <c r="J1799" i="1" s="1"/>
  <c r="J1800" i="1" a="1"/>
  <c r="J1800" i="1" s="1"/>
  <c r="J1801" i="1" a="1"/>
  <c r="J1801" i="1" s="1"/>
  <c r="J1802" i="1" a="1"/>
  <c r="J1802" i="1" s="1"/>
  <c r="J1803" i="1" a="1"/>
  <c r="J1803" i="1" s="1"/>
  <c r="J1804" i="1" a="1"/>
  <c r="J1804" i="1" s="1"/>
  <c r="J1805" i="1" a="1"/>
  <c r="J1805" i="1" s="1"/>
  <c r="J1806" i="1" a="1"/>
  <c r="J1806" i="1" s="1"/>
  <c r="J1807" i="1" a="1"/>
  <c r="J1807" i="1" s="1"/>
  <c r="J1808" i="1" a="1"/>
  <c r="J1808" i="1" s="1"/>
  <c r="J8" i="1" a="1"/>
  <c r="J8" i="1" s="1"/>
  <c r="G1804" i="1"/>
  <c r="I1804" i="1" s="1" a="1"/>
  <c r="I1804" i="1" s="1"/>
  <c r="G10" i="1"/>
  <c r="I10" i="1" s="1" a="1"/>
  <c r="I10" i="1" s="1"/>
  <c r="H10" i="1"/>
  <c r="G11" i="1"/>
  <c r="I11" i="1" s="1" a="1"/>
  <c r="I11" i="1" s="1"/>
  <c r="H11" i="1"/>
  <c r="G12" i="1"/>
  <c r="I12" i="1" s="1" a="1"/>
  <c r="I12" i="1" s="1"/>
  <c r="H12" i="1"/>
  <c r="G13" i="1"/>
  <c r="I13" i="1" s="1" a="1"/>
  <c r="I13" i="1" s="1"/>
  <c r="H13" i="1"/>
  <c r="G14" i="1"/>
  <c r="I14" i="1" s="1" a="1"/>
  <c r="I14" i="1" s="1"/>
  <c r="H14" i="1"/>
  <c r="G15" i="1"/>
  <c r="I15" i="1" s="1" a="1"/>
  <c r="I15" i="1" s="1"/>
  <c r="H15" i="1"/>
  <c r="G16" i="1"/>
  <c r="I16" i="1" s="1" a="1"/>
  <c r="I16" i="1" s="1"/>
  <c r="H16" i="1"/>
  <c r="G17" i="1"/>
  <c r="I17" i="1" s="1" a="1"/>
  <c r="I17" i="1" s="1"/>
  <c r="H17" i="1"/>
  <c r="G18" i="1"/>
  <c r="I18" i="1" s="1" a="1"/>
  <c r="I18" i="1" s="1"/>
  <c r="L18" i="1" s="1"/>
  <c r="H18" i="1"/>
  <c r="G19" i="1"/>
  <c r="I19" i="1" s="1" a="1"/>
  <c r="I19" i="1" s="1"/>
  <c r="H19" i="1"/>
  <c r="G20" i="1"/>
  <c r="I20" i="1" s="1" a="1"/>
  <c r="I20" i="1" s="1"/>
  <c r="H20" i="1"/>
  <c r="G21" i="1"/>
  <c r="I21" i="1" s="1" a="1"/>
  <c r="I21" i="1" s="1"/>
  <c r="H21" i="1"/>
  <c r="G22" i="1"/>
  <c r="I22" i="1" s="1" a="1"/>
  <c r="I22" i="1" s="1"/>
  <c r="H22" i="1"/>
  <c r="G23" i="1"/>
  <c r="I23" i="1" s="1" a="1"/>
  <c r="I23" i="1" s="1"/>
  <c r="H23" i="1"/>
  <c r="G24" i="1"/>
  <c r="I24" i="1" s="1" a="1"/>
  <c r="I24" i="1" s="1"/>
  <c r="H24" i="1"/>
  <c r="G25" i="1"/>
  <c r="I25" i="1" s="1" a="1"/>
  <c r="I25" i="1" s="1"/>
  <c r="H25" i="1"/>
  <c r="G26" i="1"/>
  <c r="I26" i="1" s="1" a="1"/>
  <c r="I26" i="1" s="1"/>
  <c r="H26" i="1"/>
  <c r="G27" i="1"/>
  <c r="I27" i="1" s="1" a="1"/>
  <c r="I27" i="1" s="1"/>
  <c r="H27" i="1"/>
  <c r="G28" i="1"/>
  <c r="I28" i="1" s="1" a="1"/>
  <c r="I28" i="1" s="1"/>
  <c r="H28" i="1"/>
  <c r="G29" i="1"/>
  <c r="I29" i="1" s="1" a="1"/>
  <c r="I29" i="1" s="1"/>
  <c r="H29" i="1"/>
  <c r="G30" i="1"/>
  <c r="I30" i="1" s="1" a="1"/>
  <c r="I30" i="1" s="1"/>
  <c r="H30" i="1"/>
  <c r="G31" i="1"/>
  <c r="I31" i="1" s="1" a="1"/>
  <c r="I31" i="1" s="1"/>
  <c r="H31" i="1"/>
  <c r="G32" i="1"/>
  <c r="I32" i="1" s="1" a="1"/>
  <c r="I32" i="1" s="1"/>
  <c r="H32" i="1"/>
  <c r="G33" i="1"/>
  <c r="I33" i="1" s="1" a="1"/>
  <c r="I33" i="1" s="1"/>
  <c r="H33" i="1"/>
  <c r="G34" i="1"/>
  <c r="I34" i="1" s="1" a="1"/>
  <c r="I34" i="1" s="1"/>
  <c r="H34" i="1"/>
  <c r="G35" i="1"/>
  <c r="I35" i="1" s="1" a="1"/>
  <c r="I35" i="1" s="1"/>
  <c r="H35" i="1"/>
  <c r="G36" i="1"/>
  <c r="I36" i="1" s="1" a="1"/>
  <c r="I36" i="1" s="1"/>
  <c r="H36" i="1"/>
  <c r="G37" i="1"/>
  <c r="I37" i="1" s="1" a="1"/>
  <c r="I37" i="1" s="1"/>
  <c r="H37" i="1"/>
  <c r="G38" i="1"/>
  <c r="I38" i="1" s="1" a="1"/>
  <c r="I38" i="1" s="1"/>
  <c r="H38" i="1"/>
  <c r="G39" i="1"/>
  <c r="I39" i="1" s="1" a="1"/>
  <c r="I39" i="1" s="1"/>
  <c r="H39" i="1"/>
  <c r="G40" i="1"/>
  <c r="I40" i="1" s="1" a="1"/>
  <c r="I40" i="1" s="1"/>
  <c r="H40" i="1"/>
  <c r="G41" i="1"/>
  <c r="I41" i="1" s="1" a="1"/>
  <c r="I41" i="1" s="1"/>
  <c r="H41" i="1"/>
  <c r="G42" i="1"/>
  <c r="I42" i="1" s="1" a="1"/>
  <c r="I42" i="1" s="1"/>
  <c r="H42" i="1"/>
  <c r="G43" i="1"/>
  <c r="I43" i="1" s="1" a="1"/>
  <c r="I43" i="1" s="1"/>
  <c r="H43" i="1"/>
  <c r="G44" i="1"/>
  <c r="I44" i="1" s="1" a="1"/>
  <c r="I44" i="1" s="1"/>
  <c r="H44" i="1"/>
  <c r="G45" i="1"/>
  <c r="I45" i="1" s="1" a="1"/>
  <c r="I45" i="1" s="1"/>
  <c r="H45" i="1"/>
  <c r="G46" i="1"/>
  <c r="I46" i="1" s="1" a="1"/>
  <c r="I46" i="1" s="1"/>
  <c r="H46" i="1"/>
  <c r="G47" i="1"/>
  <c r="I47" i="1" s="1" a="1"/>
  <c r="I47" i="1" s="1"/>
  <c r="H47" i="1"/>
  <c r="G48" i="1"/>
  <c r="I48" i="1" s="1" a="1"/>
  <c r="I48" i="1" s="1"/>
  <c r="H48" i="1"/>
  <c r="G49" i="1"/>
  <c r="I49" i="1" s="1" a="1"/>
  <c r="I49" i="1" s="1"/>
  <c r="H49" i="1"/>
  <c r="G50" i="1"/>
  <c r="I50" i="1" s="1" a="1"/>
  <c r="I50" i="1" s="1"/>
  <c r="H50" i="1"/>
  <c r="G51" i="1"/>
  <c r="I51" i="1" s="1" a="1"/>
  <c r="I51" i="1" s="1"/>
  <c r="H51" i="1"/>
  <c r="G52" i="1"/>
  <c r="I52" i="1" s="1" a="1"/>
  <c r="I52" i="1" s="1"/>
  <c r="H52" i="1"/>
  <c r="G53" i="1"/>
  <c r="I53" i="1" s="1" a="1"/>
  <c r="I53" i="1" s="1"/>
  <c r="H53" i="1"/>
  <c r="G54" i="1"/>
  <c r="I54" i="1" s="1" a="1"/>
  <c r="I54" i="1" s="1"/>
  <c r="H54" i="1"/>
  <c r="G55" i="1"/>
  <c r="I55" i="1" s="1" a="1"/>
  <c r="I55" i="1" s="1"/>
  <c r="H55" i="1"/>
  <c r="G56" i="1"/>
  <c r="I56" i="1" s="1" a="1"/>
  <c r="I56" i="1" s="1"/>
  <c r="H56" i="1"/>
  <c r="G57" i="1"/>
  <c r="I57" i="1" s="1" a="1"/>
  <c r="I57" i="1" s="1"/>
  <c r="H57" i="1"/>
  <c r="G58" i="1"/>
  <c r="I58" i="1" s="1" a="1"/>
  <c r="I58" i="1" s="1"/>
  <c r="H58" i="1"/>
  <c r="G59" i="1"/>
  <c r="I59" i="1" s="1" a="1"/>
  <c r="I59" i="1" s="1"/>
  <c r="H59" i="1"/>
  <c r="G60" i="1"/>
  <c r="I60" i="1" s="1" a="1"/>
  <c r="I60" i="1" s="1"/>
  <c r="H60" i="1"/>
  <c r="G61" i="1"/>
  <c r="I61" i="1" s="1" a="1"/>
  <c r="I61" i="1" s="1"/>
  <c r="H61" i="1"/>
  <c r="G62" i="1"/>
  <c r="I62" i="1" s="1" a="1"/>
  <c r="I62" i="1" s="1"/>
  <c r="H62" i="1"/>
  <c r="G63" i="1"/>
  <c r="I63" i="1" s="1" a="1"/>
  <c r="I63" i="1" s="1"/>
  <c r="H63" i="1"/>
  <c r="G64" i="1"/>
  <c r="I64" i="1" s="1" a="1"/>
  <c r="I64" i="1" s="1"/>
  <c r="H64" i="1"/>
  <c r="G65" i="1"/>
  <c r="I65" i="1" s="1" a="1"/>
  <c r="I65" i="1" s="1"/>
  <c r="H65" i="1"/>
  <c r="G66" i="1"/>
  <c r="I66" i="1" s="1" a="1"/>
  <c r="I66" i="1" s="1"/>
  <c r="H66" i="1"/>
  <c r="G67" i="1"/>
  <c r="I67" i="1" s="1" a="1"/>
  <c r="I67" i="1" s="1"/>
  <c r="H67" i="1"/>
  <c r="G68" i="1"/>
  <c r="I68" i="1" s="1" a="1"/>
  <c r="I68" i="1" s="1"/>
  <c r="H68" i="1"/>
  <c r="G69" i="1"/>
  <c r="I69" i="1" s="1" a="1"/>
  <c r="I69" i="1" s="1"/>
  <c r="H69" i="1"/>
  <c r="G70" i="1"/>
  <c r="I70" i="1" s="1" a="1"/>
  <c r="I70" i="1" s="1"/>
  <c r="H70" i="1"/>
  <c r="G71" i="1"/>
  <c r="I71" i="1" s="1" a="1"/>
  <c r="I71" i="1" s="1"/>
  <c r="H71" i="1"/>
  <c r="G72" i="1"/>
  <c r="I72" i="1" s="1" a="1"/>
  <c r="I72" i="1" s="1"/>
  <c r="H72" i="1"/>
  <c r="G73" i="1"/>
  <c r="I73" i="1" s="1" a="1"/>
  <c r="I73" i="1" s="1"/>
  <c r="H73" i="1"/>
  <c r="G74" i="1"/>
  <c r="I74" i="1" s="1" a="1"/>
  <c r="I74" i="1" s="1"/>
  <c r="H74" i="1"/>
  <c r="G75" i="1"/>
  <c r="I75" i="1" s="1" a="1"/>
  <c r="I75" i="1" s="1"/>
  <c r="H75" i="1"/>
  <c r="G76" i="1"/>
  <c r="I76" i="1" s="1" a="1"/>
  <c r="I76" i="1" s="1"/>
  <c r="H76" i="1"/>
  <c r="G77" i="1"/>
  <c r="I77" i="1" s="1" a="1"/>
  <c r="I77" i="1" s="1"/>
  <c r="H77" i="1"/>
  <c r="G78" i="1"/>
  <c r="I78" i="1" s="1" a="1"/>
  <c r="I78" i="1" s="1"/>
  <c r="H78" i="1"/>
  <c r="G79" i="1"/>
  <c r="I79" i="1" s="1" a="1"/>
  <c r="I79" i="1" s="1"/>
  <c r="H79" i="1"/>
  <c r="G80" i="1"/>
  <c r="I80" i="1" s="1" a="1"/>
  <c r="I80" i="1" s="1"/>
  <c r="H80" i="1"/>
  <c r="G81" i="1"/>
  <c r="I81" i="1" s="1" a="1"/>
  <c r="I81" i="1" s="1"/>
  <c r="H81" i="1"/>
  <c r="G82" i="1"/>
  <c r="I82" i="1" s="1" a="1"/>
  <c r="I82" i="1" s="1"/>
  <c r="H82" i="1"/>
  <c r="G83" i="1"/>
  <c r="I83" i="1" s="1" a="1"/>
  <c r="I83" i="1" s="1"/>
  <c r="H83" i="1"/>
  <c r="G84" i="1"/>
  <c r="I84" i="1" s="1" a="1"/>
  <c r="I84" i="1" s="1"/>
  <c r="H84" i="1"/>
  <c r="G85" i="1"/>
  <c r="I85" i="1" s="1" a="1"/>
  <c r="I85" i="1" s="1"/>
  <c r="H85" i="1"/>
  <c r="G86" i="1"/>
  <c r="I86" i="1" s="1" a="1"/>
  <c r="I86" i="1" s="1"/>
  <c r="H86" i="1"/>
  <c r="G87" i="1"/>
  <c r="I87" i="1" s="1" a="1"/>
  <c r="I87" i="1" s="1"/>
  <c r="H87" i="1"/>
  <c r="G88" i="1"/>
  <c r="I88" i="1" s="1" a="1"/>
  <c r="I88" i="1" s="1"/>
  <c r="H88" i="1"/>
  <c r="G89" i="1"/>
  <c r="I89" i="1" s="1" a="1"/>
  <c r="I89" i="1" s="1"/>
  <c r="H89" i="1"/>
  <c r="G90" i="1"/>
  <c r="I90" i="1" s="1" a="1"/>
  <c r="I90" i="1" s="1"/>
  <c r="H90" i="1"/>
  <c r="G91" i="1"/>
  <c r="I91" i="1" s="1" a="1"/>
  <c r="I91" i="1" s="1"/>
  <c r="H91" i="1"/>
  <c r="G92" i="1"/>
  <c r="I92" i="1" s="1" a="1"/>
  <c r="I92" i="1" s="1"/>
  <c r="H92" i="1"/>
  <c r="G93" i="1"/>
  <c r="I93" i="1" s="1" a="1"/>
  <c r="I93" i="1" s="1"/>
  <c r="H93" i="1"/>
  <c r="G94" i="1"/>
  <c r="I94" i="1" s="1" a="1"/>
  <c r="I94" i="1" s="1"/>
  <c r="H94" i="1"/>
  <c r="G95" i="1"/>
  <c r="I95" i="1" s="1" a="1"/>
  <c r="I95" i="1" s="1"/>
  <c r="H95" i="1"/>
  <c r="G96" i="1"/>
  <c r="I96" i="1" s="1" a="1"/>
  <c r="I96" i="1" s="1"/>
  <c r="H96" i="1"/>
  <c r="G97" i="1"/>
  <c r="I97" i="1" s="1" a="1"/>
  <c r="I97" i="1" s="1"/>
  <c r="H97" i="1"/>
  <c r="G98" i="1"/>
  <c r="I98" i="1" s="1" a="1"/>
  <c r="I98" i="1" s="1"/>
  <c r="H98" i="1"/>
  <c r="G99" i="1"/>
  <c r="I99" i="1" s="1" a="1"/>
  <c r="I99" i="1" s="1"/>
  <c r="H99" i="1"/>
  <c r="G100" i="1"/>
  <c r="I100" i="1" s="1" a="1"/>
  <c r="I100" i="1" s="1"/>
  <c r="H100" i="1"/>
  <c r="G101" i="1"/>
  <c r="I101" i="1" s="1" a="1"/>
  <c r="I101" i="1" s="1"/>
  <c r="H101" i="1"/>
  <c r="G102" i="1"/>
  <c r="I102" i="1" s="1" a="1"/>
  <c r="I102" i="1" s="1"/>
  <c r="H102" i="1"/>
  <c r="G103" i="1"/>
  <c r="I103" i="1" s="1" a="1"/>
  <c r="I103" i="1" s="1"/>
  <c r="H103" i="1"/>
  <c r="G104" i="1"/>
  <c r="I104" i="1" s="1" a="1"/>
  <c r="I104" i="1" s="1"/>
  <c r="H104" i="1"/>
  <c r="G105" i="1"/>
  <c r="I105" i="1" s="1" a="1"/>
  <c r="I105" i="1" s="1"/>
  <c r="H105" i="1"/>
  <c r="G106" i="1"/>
  <c r="I106" i="1" s="1" a="1"/>
  <c r="I106" i="1" s="1"/>
  <c r="H106" i="1"/>
  <c r="G107" i="1"/>
  <c r="I107" i="1" s="1" a="1"/>
  <c r="I107" i="1" s="1"/>
  <c r="H107" i="1"/>
  <c r="G108" i="1"/>
  <c r="I108" i="1" s="1" a="1"/>
  <c r="I108" i="1" s="1"/>
  <c r="H108" i="1"/>
  <c r="G109" i="1"/>
  <c r="I109" i="1" s="1" a="1"/>
  <c r="I109" i="1" s="1"/>
  <c r="H109" i="1"/>
  <c r="G110" i="1"/>
  <c r="I110" i="1" s="1" a="1"/>
  <c r="I110" i="1" s="1"/>
  <c r="H110" i="1"/>
  <c r="G111" i="1"/>
  <c r="I111" i="1" s="1" a="1"/>
  <c r="I111" i="1" s="1"/>
  <c r="H111" i="1"/>
  <c r="G112" i="1"/>
  <c r="I112" i="1" s="1" a="1"/>
  <c r="I112" i="1" s="1"/>
  <c r="H112" i="1"/>
  <c r="G113" i="1"/>
  <c r="I113" i="1" s="1" a="1"/>
  <c r="I113" i="1" s="1"/>
  <c r="H113" i="1"/>
  <c r="G114" i="1"/>
  <c r="I114" i="1" s="1" a="1"/>
  <c r="I114" i="1" s="1"/>
  <c r="H114" i="1"/>
  <c r="G115" i="1"/>
  <c r="I115" i="1" s="1" a="1"/>
  <c r="I115" i="1" s="1"/>
  <c r="H115" i="1"/>
  <c r="G116" i="1"/>
  <c r="I116" i="1" s="1" a="1"/>
  <c r="I116" i="1" s="1"/>
  <c r="H116" i="1"/>
  <c r="G117" i="1"/>
  <c r="I117" i="1" s="1" a="1"/>
  <c r="I117" i="1" s="1"/>
  <c r="H117" i="1"/>
  <c r="G118" i="1"/>
  <c r="I118" i="1" s="1" a="1"/>
  <c r="I118" i="1" s="1"/>
  <c r="H118" i="1"/>
  <c r="G119" i="1"/>
  <c r="I119" i="1" s="1" a="1"/>
  <c r="I119" i="1" s="1"/>
  <c r="H119" i="1"/>
  <c r="G120" i="1"/>
  <c r="I120" i="1" s="1" a="1"/>
  <c r="I120" i="1" s="1"/>
  <c r="H120" i="1"/>
  <c r="G121" i="1"/>
  <c r="I121" i="1" s="1" a="1"/>
  <c r="I121" i="1" s="1"/>
  <c r="H121" i="1"/>
  <c r="G122" i="1"/>
  <c r="I122" i="1" s="1" a="1"/>
  <c r="I122" i="1" s="1"/>
  <c r="H122" i="1"/>
  <c r="G123" i="1"/>
  <c r="I123" i="1" s="1" a="1"/>
  <c r="I123" i="1" s="1"/>
  <c r="H123" i="1"/>
  <c r="G124" i="1"/>
  <c r="I124" i="1" s="1" a="1"/>
  <c r="I124" i="1" s="1"/>
  <c r="H124" i="1"/>
  <c r="G125" i="1"/>
  <c r="I125" i="1" s="1" a="1"/>
  <c r="I125" i="1" s="1"/>
  <c r="H125" i="1"/>
  <c r="G126" i="1"/>
  <c r="I126" i="1" s="1" a="1"/>
  <c r="I126" i="1" s="1"/>
  <c r="H126" i="1"/>
  <c r="G127" i="1"/>
  <c r="I127" i="1" s="1" a="1"/>
  <c r="I127" i="1" s="1"/>
  <c r="H127" i="1"/>
  <c r="G128" i="1"/>
  <c r="I128" i="1" s="1" a="1"/>
  <c r="I128" i="1" s="1"/>
  <c r="H128" i="1"/>
  <c r="G129" i="1"/>
  <c r="I129" i="1" s="1" a="1"/>
  <c r="I129" i="1" s="1"/>
  <c r="H129" i="1"/>
  <c r="G130" i="1"/>
  <c r="I130" i="1" s="1" a="1"/>
  <c r="I130" i="1" s="1"/>
  <c r="H130" i="1"/>
  <c r="G131" i="1"/>
  <c r="I131" i="1" s="1" a="1"/>
  <c r="I131" i="1" s="1"/>
  <c r="H131" i="1"/>
  <c r="G132" i="1"/>
  <c r="I132" i="1" s="1" a="1"/>
  <c r="I132" i="1" s="1"/>
  <c r="H132" i="1"/>
  <c r="G133" i="1"/>
  <c r="I133" i="1" s="1" a="1"/>
  <c r="I133" i="1" s="1"/>
  <c r="H133" i="1"/>
  <c r="G134" i="1"/>
  <c r="I134" i="1" s="1" a="1"/>
  <c r="I134" i="1" s="1"/>
  <c r="H134" i="1"/>
  <c r="G135" i="1"/>
  <c r="I135" i="1" s="1" a="1"/>
  <c r="I135" i="1" s="1"/>
  <c r="H135" i="1"/>
  <c r="G136" i="1"/>
  <c r="I136" i="1" s="1" a="1"/>
  <c r="I136" i="1" s="1"/>
  <c r="H136" i="1"/>
  <c r="G137" i="1"/>
  <c r="I137" i="1" s="1" a="1"/>
  <c r="I137" i="1" s="1"/>
  <c r="H137" i="1"/>
  <c r="G138" i="1"/>
  <c r="I138" i="1" s="1" a="1"/>
  <c r="I138" i="1" s="1"/>
  <c r="H138" i="1"/>
  <c r="G139" i="1"/>
  <c r="I139" i="1" s="1" a="1"/>
  <c r="I139" i="1" s="1"/>
  <c r="H139" i="1"/>
  <c r="G140" i="1"/>
  <c r="I140" i="1" s="1" a="1"/>
  <c r="I140" i="1" s="1"/>
  <c r="H140" i="1"/>
  <c r="G141" i="1"/>
  <c r="I141" i="1" s="1" a="1"/>
  <c r="I141" i="1" s="1"/>
  <c r="H141" i="1"/>
  <c r="G142" i="1"/>
  <c r="I142" i="1" s="1" a="1"/>
  <c r="I142" i="1" s="1"/>
  <c r="H142" i="1"/>
  <c r="G143" i="1"/>
  <c r="I143" i="1" s="1" a="1"/>
  <c r="I143" i="1" s="1"/>
  <c r="H143" i="1"/>
  <c r="G144" i="1"/>
  <c r="I144" i="1" s="1" a="1"/>
  <c r="I144" i="1" s="1"/>
  <c r="H144" i="1"/>
  <c r="G145" i="1"/>
  <c r="I145" i="1" s="1" a="1"/>
  <c r="I145" i="1" s="1"/>
  <c r="H145" i="1"/>
  <c r="G146" i="1"/>
  <c r="I146" i="1" s="1" a="1"/>
  <c r="I146" i="1" s="1"/>
  <c r="H146" i="1"/>
  <c r="G147" i="1"/>
  <c r="I147" i="1" s="1" a="1"/>
  <c r="I147" i="1" s="1"/>
  <c r="H147" i="1"/>
  <c r="G148" i="1"/>
  <c r="I148" i="1" s="1" a="1"/>
  <c r="I148" i="1" s="1"/>
  <c r="H148" i="1"/>
  <c r="G149" i="1"/>
  <c r="I149" i="1" s="1" a="1"/>
  <c r="I149" i="1" s="1"/>
  <c r="H149" i="1"/>
  <c r="G150" i="1"/>
  <c r="I150" i="1" s="1" a="1"/>
  <c r="I150" i="1" s="1"/>
  <c r="H150" i="1"/>
  <c r="G151" i="1"/>
  <c r="I151" i="1" s="1" a="1"/>
  <c r="I151" i="1" s="1"/>
  <c r="H151" i="1"/>
  <c r="G152" i="1"/>
  <c r="I152" i="1" s="1" a="1"/>
  <c r="I152" i="1" s="1"/>
  <c r="H152" i="1"/>
  <c r="G153" i="1"/>
  <c r="I153" i="1" s="1" a="1"/>
  <c r="I153" i="1" s="1"/>
  <c r="H153" i="1"/>
  <c r="G154" i="1"/>
  <c r="I154" i="1" s="1" a="1"/>
  <c r="I154" i="1" s="1"/>
  <c r="H154" i="1"/>
  <c r="G155" i="1"/>
  <c r="I155" i="1" s="1" a="1"/>
  <c r="I155" i="1" s="1"/>
  <c r="H155" i="1"/>
  <c r="G156" i="1"/>
  <c r="I156" i="1" s="1" a="1"/>
  <c r="I156" i="1" s="1"/>
  <c r="H156" i="1"/>
  <c r="G157" i="1"/>
  <c r="I157" i="1" s="1" a="1"/>
  <c r="I157" i="1" s="1"/>
  <c r="H157" i="1"/>
  <c r="G158" i="1"/>
  <c r="I158" i="1" s="1" a="1"/>
  <c r="I158" i="1" s="1"/>
  <c r="H158" i="1"/>
  <c r="G159" i="1"/>
  <c r="I159" i="1" s="1" a="1"/>
  <c r="I159" i="1" s="1"/>
  <c r="H159" i="1"/>
  <c r="G160" i="1"/>
  <c r="I160" i="1" s="1" a="1"/>
  <c r="I160" i="1" s="1"/>
  <c r="H160" i="1"/>
  <c r="G161" i="1"/>
  <c r="I161" i="1" s="1" a="1"/>
  <c r="I161" i="1" s="1"/>
  <c r="H161" i="1"/>
  <c r="G162" i="1"/>
  <c r="I162" i="1" s="1" a="1"/>
  <c r="I162" i="1" s="1"/>
  <c r="H162" i="1"/>
  <c r="G163" i="1"/>
  <c r="I163" i="1" s="1" a="1"/>
  <c r="I163" i="1" s="1"/>
  <c r="H163" i="1"/>
  <c r="G164" i="1"/>
  <c r="I164" i="1" s="1" a="1"/>
  <c r="I164" i="1" s="1"/>
  <c r="H164" i="1"/>
  <c r="G165" i="1"/>
  <c r="I165" i="1" s="1" a="1"/>
  <c r="I165" i="1" s="1"/>
  <c r="H165" i="1"/>
  <c r="G166" i="1"/>
  <c r="I166" i="1" s="1" a="1"/>
  <c r="I166" i="1" s="1"/>
  <c r="H166" i="1"/>
  <c r="G167" i="1"/>
  <c r="I167" i="1" s="1" a="1"/>
  <c r="I167" i="1" s="1"/>
  <c r="H167" i="1"/>
  <c r="G168" i="1"/>
  <c r="I168" i="1" s="1" a="1"/>
  <c r="I168" i="1" s="1"/>
  <c r="H168" i="1"/>
  <c r="G169" i="1"/>
  <c r="I169" i="1" s="1" a="1"/>
  <c r="I169" i="1" s="1"/>
  <c r="H169" i="1"/>
  <c r="G170" i="1"/>
  <c r="I170" i="1" s="1" a="1"/>
  <c r="I170" i="1" s="1"/>
  <c r="H170" i="1"/>
  <c r="G171" i="1"/>
  <c r="I171" i="1" s="1" a="1"/>
  <c r="I171" i="1" s="1"/>
  <c r="H171" i="1"/>
  <c r="G172" i="1"/>
  <c r="I172" i="1" s="1" a="1"/>
  <c r="I172" i="1" s="1"/>
  <c r="H172" i="1"/>
  <c r="G173" i="1"/>
  <c r="I173" i="1" s="1" a="1"/>
  <c r="I173" i="1" s="1"/>
  <c r="H173" i="1"/>
  <c r="G174" i="1"/>
  <c r="I174" i="1" s="1" a="1"/>
  <c r="I174" i="1" s="1"/>
  <c r="H174" i="1"/>
  <c r="G175" i="1"/>
  <c r="I175" i="1" s="1" a="1"/>
  <c r="I175" i="1" s="1"/>
  <c r="H175" i="1"/>
  <c r="G176" i="1"/>
  <c r="I176" i="1" s="1" a="1"/>
  <c r="I176" i="1" s="1"/>
  <c r="H176" i="1"/>
  <c r="G177" i="1"/>
  <c r="I177" i="1" s="1" a="1"/>
  <c r="I177" i="1" s="1"/>
  <c r="H177" i="1"/>
  <c r="G178" i="1"/>
  <c r="I178" i="1" s="1" a="1"/>
  <c r="I178" i="1" s="1"/>
  <c r="H178" i="1"/>
  <c r="G179" i="1"/>
  <c r="I179" i="1" s="1" a="1"/>
  <c r="I179" i="1" s="1"/>
  <c r="H179" i="1"/>
  <c r="G180" i="1"/>
  <c r="I180" i="1" s="1" a="1"/>
  <c r="I180" i="1" s="1"/>
  <c r="H180" i="1"/>
  <c r="G181" i="1"/>
  <c r="I181" i="1" s="1" a="1"/>
  <c r="I181" i="1" s="1"/>
  <c r="H181" i="1"/>
  <c r="G182" i="1"/>
  <c r="I182" i="1" s="1" a="1"/>
  <c r="I182" i="1" s="1"/>
  <c r="H182" i="1"/>
  <c r="G183" i="1"/>
  <c r="I183" i="1" s="1" a="1"/>
  <c r="I183" i="1" s="1"/>
  <c r="H183" i="1"/>
  <c r="G184" i="1"/>
  <c r="I184" i="1" s="1" a="1"/>
  <c r="I184" i="1" s="1"/>
  <c r="H184" i="1"/>
  <c r="G185" i="1"/>
  <c r="I185" i="1" s="1" a="1"/>
  <c r="I185" i="1" s="1"/>
  <c r="H185" i="1"/>
  <c r="G186" i="1"/>
  <c r="I186" i="1" s="1" a="1"/>
  <c r="I186" i="1" s="1"/>
  <c r="H186" i="1"/>
  <c r="G187" i="1"/>
  <c r="I187" i="1" s="1" a="1"/>
  <c r="I187" i="1" s="1"/>
  <c r="H187" i="1"/>
  <c r="G188" i="1"/>
  <c r="I188" i="1" s="1" a="1"/>
  <c r="I188" i="1" s="1"/>
  <c r="H188" i="1"/>
  <c r="G189" i="1"/>
  <c r="I189" i="1" s="1" a="1"/>
  <c r="I189" i="1" s="1"/>
  <c r="H189" i="1"/>
  <c r="G190" i="1"/>
  <c r="I190" i="1" s="1" a="1"/>
  <c r="I190" i="1" s="1"/>
  <c r="H190" i="1"/>
  <c r="G191" i="1"/>
  <c r="I191" i="1" s="1" a="1"/>
  <c r="I191" i="1" s="1"/>
  <c r="H191" i="1"/>
  <c r="G192" i="1"/>
  <c r="I192" i="1" s="1" a="1"/>
  <c r="I192" i="1" s="1"/>
  <c r="H192" i="1"/>
  <c r="G193" i="1"/>
  <c r="I193" i="1" s="1" a="1"/>
  <c r="I193" i="1" s="1"/>
  <c r="H193" i="1"/>
  <c r="G194" i="1"/>
  <c r="I194" i="1" s="1" a="1"/>
  <c r="I194" i="1" s="1"/>
  <c r="H194" i="1"/>
  <c r="G195" i="1"/>
  <c r="I195" i="1" s="1" a="1"/>
  <c r="I195" i="1" s="1"/>
  <c r="H195" i="1"/>
  <c r="G196" i="1"/>
  <c r="I196" i="1" s="1" a="1"/>
  <c r="I196" i="1" s="1"/>
  <c r="H196" i="1"/>
  <c r="G197" i="1"/>
  <c r="I197" i="1" s="1" a="1"/>
  <c r="I197" i="1" s="1"/>
  <c r="H197" i="1"/>
  <c r="G198" i="1"/>
  <c r="I198" i="1" s="1" a="1"/>
  <c r="I198" i="1" s="1"/>
  <c r="H198" i="1"/>
  <c r="G199" i="1"/>
  <c r="I199" i="1" s="1" a="1"/>
  <c r="I199" i="1" s="1"/>
  <c r="H199" i="1"/>
  <c r="G200" i="1"/>
  <c r="I200" i="1" s="1" a="1"/>
  <c r="I200" i="1" s="1"/>
  <c r="H200" i="1"/>
  <c r="G201" i="1"/>
  <c r="I201" i="1" s="1" a="1"/>
  <c r="I201" i="1" s="1"/>
  <c r="H201" i="1"/>
  <c r="G202" i="1"/>
  <c r="I202" i="1" s="1" a="1"/>
  <c r="I202" i="1" s="1"/>
  <c r="H202" i="1"/>
  <c r="G203" i="1"/>
  <c r="I203" i="1" s="1" a="1"/>
  <c r="I203" i="1" s="1"/>
  <c r="H203" i="1"/>
  <c r="G204" i="1"/>
  <c r="I204" i="1" s="1" a="1"/>
  <c r="I204" i="1" s="1"/>
  <c r="H204" i="1"/>
  <c r="G205" i="1"/>
  <c r="I205" i="1" s="1" a="1"/>
  <c r="I205" i="1" s="1"/>
  <c r="H205" i="1"/>
  <c r="G206" i="1"/>
  <c r="I206" i="1" s="1" a="1"/>
  <c r="I206" i="1" s="1"/>
  <c r="H206" i="1"/>
  <c r="G207" i="1"/>
  <c r="I207" i="1" s="1" a="1"/>
  <c r="I207" i="1" s="1"/>
  <c r="H207" i="1"/>
  <c r="G208" i="1"/>
  <c r="I208" i="1" s="1" a="1"/>
  <c r="I208" i="1" s="1"/>
  <c r="H208" i="1"/>
  <c r="G209" i="1"/>
  <c r="I209" i="1" s="1" a="1"/>
  <c r="I209" i="1" s="1"/>
  <c r="H209" i="1"/>
  <c r="G210" i="1"/>
  <c r="I210" i="1" s="1" a="1"/>
  <c r="I210" i="1" s="1"/>
  <c r="H210" i="1"/>
  <c r="G211" i="1"/>
  <c r="I211" i="1" s="1" a="1"/>
  <c r="I211" i="1" s="1"/>
  <c r="H211" i="1"/>
  <c r="G212" i="1"/>
  <c r="I212" i="1" s="1" a="1"/>
  <c r="I212" i="1" s="1"/>
  <c r="H212" i="1"/>
  <c r="G213" i="1"/>
  <c r="I213" i="1" s="1" a="1"/>
  <c r="I213" i="1" s="1"/>
  <c r="H213" i="1"/>
  <c r="G214" i="1"/>
  <c r="I214" i="1" s="1" a="1"/>
  <c r="I214" i="1" s="1"/>
  <c r="H214" i="1"/>
  <c r="G215" i="1"/>
  <c r="I215" i="1" s="1" a="1"/>
  <c r="I215" i="1" s="1"/>
  <c r="H215" i="1"/>
  <c r="G216" i="1"/>
  <c r="I216" i="1" s="1" a="1"/>
  <c r="I216" i="1" s="1"/>
  <c r="H216" i="1"/>
  <c r="G217" i="1"/>
  <c r="I217" i="1" s="1" a="1"/>
  <c r="I217" i="1" s="1"/>
  <c r="H217" i="1"/>
  <c r="G218" i="1"/>
  <c r="I218" i="1" s="1" a="1"/>
  <c r="I218" i="1" s="1"/>
  <c r="H218" i="1"/>
  <c r="G219" i="1"/>
  <c r="I219" i="1" s="1" a="1"/>
  <c r="I219" i="1" s="1"/>
  <c r="H219" i="1"/>
  <c r="G220" i="1"/>
  <c r="I220" i="1" s="1" a="1"/>
  <c r="I220" i="1" s="1"/>
  <c r="H220" i="1"/>
  <c r="G221" i="1"/>
  <c r="I221" i="1" s="1" a="1"/>
  <c r="I221" i="1" s="1"/>
  <c r="H221" i="1"/>
  <c r="G222" i="1"/>
  <c r="I222" i="1" s="1" a="1"/>
  <c r="I222" i="1" s="1"/>
  <c r="H222" i="1"/>
  <c r="G223" i="1"/>
  <c r="I223" i="1" s="1" a="1"/>
  <c r="I223" i="1" s="1"/>
  <c r="H223" i="1"/>
  <c r="G224" i="1"/>
  <c r="I224" i="1" s="1" a="1"/>
  <c r="I224" i="1" s="1"/>
  <c r="H224" i="1"/>
  <c r="G225" i="1"/>
  <c r="I225" i="1" s="1" a="1"/>
  <c r="I225" i="1" s="1"/>
  <c r="H225" i="1"/>
  <c r="G226" i="1"/>
  <c r="I226" i="1" s="1" a="1"/>
  <c r="I226" i="1" s="1"/>
  <c r="H226" i="1"/>
  <c r="G227" i="1"/>
  <c r="I227" i="1" s="1" a="1"/>
  <c r="I227" i="1" s="1"/>
  <c r="H227" i="1"/>
  <c r="G228" i="1"/>
  <c r="I228" i="1" s="1" a="1"/>
  <c r="I228" i="1" s="1"/>
  <c r="H228" i="1"/>
  <c r="G229" i="1"/>
  <c r="I229" i="1" s="1" a="1"/>
  <c r="I229" i="1" s="1"/>
  <c r="H229" i="1"/>
  <c r="G230" i="1"/>
  <c r="I230" i="1" s="1" a="1"/>
  <c r="I230" i="1" s="1"/>
  <c r="H230" i="1"/>
  <c r="G231" i="1"/>
  <c r="I231" i="1" s="1" a="1"/>
  <c r="I231" i="1" s="1"/>
  <c r="H231" i="1"/>
  <c r="G232" i="1"/>
  <c r="I232" i="1" s="1" a="1"/>
  <c r="I232" i="1" s="1"/>
  <c r="H232" i="1"/>
  <c r="G233" i="1"/>
  <c r="I233" i="1" s="1" a="1"/>
  <c r="I233" i="1" s="1"/>
  <c r="H233" i="1"/>
  <c r="G234" i="1"/>
  <c r="I234" i="1" s="1" a="1"/>
  <c r="I234" i="1" s="1"/>
  <c r="H234" i="1"/>
  <c r="G235" i="1"/>
  <c r="I235" i="1" s="1" a="1"/>
  <c r="I235" i="1" s="1"/>
  <c r="H235" i="1"/>
  <c r="G236" i="1"/>
  <c r="I236" i="1" s="1" a="1"/>
  <c r="I236" i="1" s="1"/>
  <c r="H236" i="1"/>
  <c r="G237" i="1"/>
  <c r="I237" i="1" s="1" a="1"/>
  <c r="I237" i="1" s="1"/>
  <c r="H237" i="1"/>
  <c r="G238" i="1"/>
  <c r="I238" i="1" s="1" a="1"/>
  <c r="I238" i="1" s="1"/>
  <c r="H238" i="1"/>
  <c r="G239" i="1"/>
  <c r="I239" i="1" s="1" a="1"/>
  <c r="I239" i="1" s="1"/>
  <c r="H239" i="1"/>
  <c r="G240" i="1"/>
  <c r="I240" i="1" s="1" a="1"/>
  <c r="I240" i="1" s="1"/>
  <c r="H240" i="1"/>
  <c r="G241" i="1"/>
  <c r="I241" i="1" s="1" a="1"/>
  <c r="I241" i="1" s="1"/>
  <c r="H241" i="1"/>
  <c r="G242" i="1"/>
  <c r="I242" i="1" s="1" a="1"/>
  <c r="I242" i="1" s="1"/>
  <c r="H242" i="1"/>
  <c r="G243" i="1"/>
  <c r="I243" i="1" s="1" a="1"/>
  <c r="I243" i="1" s="1"/>
  <c r="H243" i="1"/>
  <c r="G244" i="1"/>
  <c r="I244" i="1" s="1" a="1"/>
  <c r="I244" i="1" s="1"/>
  <c r="H244" i="1"/>
  <c r="G245" i="1"/>
  <c r="I245" i="1" s="1" a="1"/>
  <c r="I245" i="1" s="1"/>
  <c r="H245" i="1"/>
  <c r="G246" i="1"/>
  <c r="I246" i="1" s="1" a="1"/>
  <c r="I246" i="1" s="1"/>
  <c r="H246" i="1"/>
  <c r="G247" i="1"/>
  <c r="I247" i="1" s="1" a="1"/>
  <c r="I247" i="1" s="1"/>
  <c r="H247" i="1"/>
  <c r="G248" i="1"/>
  <c r="I248" i="1" s="1" a="1"/>
  <c r="I248" i="1" s="1"/>
  <c r="H248" i="1"/>
  <c r="G249" i="1"/>
  <c r="I249" i="1" s="1" a="1"/>
  <c r="I249" i="1" s="1"/>
  <c r="H249" i="1"/>
  <c r="G250" i="1"/>
  <c r="I250" i="1" s="1" a="1"/>
  <c r="I250" i="1" s="1"/>
  <c r="H250" i="1"/>
  <c r="G251" i="1"/>
  <c r="I251" i="1" s="1" a="1"/>
  <c r="I251" i="1" s="1"/>
  <c r="H251" i="1"/>
  <c r="G252" i="1"/>
  <c r="I252" i="1" s="1" a="1"/>
  <c r="I252" i="1" s="1"/>
  <c r="H252" i="1"/>
  <c r="G253" i="1"/>
  <c r="I253" i="1" s="1" a="1"/>
  <c r="I253" i="1" s="1"/>
  <c r="H253" i="1"/>
  <c r="G254" i="1"/>
  <c r="I254" i="1" s="1" a="1"/>
  <c r="I254" i="1" s="1"/>
  <c r="H254" i="1"/>
  <c r="G255" i="1"/>
  <c r="I255" i="1" s="1" a="1"/>
  <c r="I255" i="1" s="1"/>
  <c r="H255" i="1"/>
  <c r="G256" i="1"/>
  <c r="I256" i="1" s="1" a="1"/>
  <c r="I256" i="1" s="1"/>
  <c r="H256" i="1"/>
  <c r="G257" i="1"/>
  <c r="I257" i="1" s="1" a="1"/>
  <c r="I257" i="1" s="1"/>
  <c r="H257" i="1"/>
  <c r="G258" i="1"/>
  <c r="I258" i="1" s="1" a="1"/>
  <c r="I258" i="1" s="1"/>
  <c r="H258" i="1"/>
  <c r="G259" i="1"/>
  <c r="I259" i="1" s="1" a="1"/>
  <c r="I259" i="1" s="1"/>
  <c r="H259" i="1"/>
  <c r="G260" i="1"/>
  <c r="I260" i="1" s="1" a="1"/>
  <c r="I260" i="1" s="1"/>
  <c r="H260" i="1"/>
  <c r="G261" i="1"/>
  <c r="I261" i="1" s="1" a="1"/>
  <c r="I261" i="1" s="1"/>
  <c r="H261" i="1"/>
  <c r="G262" i="1"/>
  <c r="I262" i="1" s="1" a="1"/>
  <c r="I262" i="1" s="1"/>
  <c r="H262" i="1"/>
  <c r="G263" i="1"/>
  <c r="I263" i="1" s="1" a="1"/>
  <c r="I263" i="1" s="1"/>
  <c r="H263" i="1"/>
  <c r="G264" i="1"/>
  <c r="I264" i="1" s="1" a="1"/>
  <c r="I264" i="1" s="1"/>
  <c r="H264" i="1"/>
  <c r="G265" i="1"/>
  <c r="I265" i="1" s="1" a="1"/>
  <c r="I265" i="1" s="1"/>
  <c r="H265" i="1"/>
  <c r="G266" i="1"/>
  <c r="I266" i="1" s="1" a="1"/>
  <c r="I266" i="1" s="1"/>
  <c r="H266" i="1"/>
  <c r="G267" i="1"/>
  <c r="I267" i="1" s="1" a="1"/>
  <c r="I267" i="1" s="1"/>
  <c r="H267" i="1"/>
  <c r="G268" i="1"/>
  <c r="I268" i="1" s="1" a="1"/>
  <c r="I268" i="1" s="1"/>
  <c r="H268" i="1"/>
  <c r="G269" i="1"/>
  <c r="I269" i="1" s="1" a="1"/>
  <c r="I269" i="1" s="1"/>
  <c r="H269" i="1"/>
  <c r="G270" i="1"/>
  <c r="I270" i="1" s="1" a="1"/>
  <c r="I270" i="1" s="1"/>
  <c r="H270" i="1"/>
  <c r="G271" i="1"/>
  <c r="I271" i="1" s="1" a="1"/>
  <c r="I271" i="1" s="1"/>
  <c r="H271" i="1"/>
  <c r="G272" i="1"/>
  <c r="I272" i="1" s="1" a="1"/>
  <c r="I272" i="1" s="1"/>
  <c r="H272" i="1"/>
  <c r="G273" i="1"/>
  <c r="I273" i="1" s="1" a="1"/>
  <c r="I273" i="1" s="1"/>
  <c r="H273" i="1"/>
  <c r="G274" i="1"/>
  <c r="I274" i="1" s="1" a="1"/>
  <c r="I274" i="1" s="1"/>
  <c r="H274" i="1"/>
  <c r="G275" i="1"/>
  <c r="I275" i="1" s="1" a="1"/>
  <c r="I275" i="1" s="1"/>
  <c r="H275" i="1"/>
  <c r="G276" i="1"/>
  <c r="I276" i="1" s="1" a="1"/>
  <c r="I276" i="1" s="1"/>
  <c r="H276" i="1"/>
  <c r="G277" i="1"/>
  <c r="I277" i="1" s="1" a="1"/>
  <c r="I277" i="1" s="1"/>
  <c r="H277" i="1"/>
  <c r="G278" i="1"/>
  <c r="I278" i="1" s="1" a="1"/>
  <c r="I278" i="1" s="1"/>
  <c r="H278" i="1"/>
  <c r="G279" i="1"/>
  <c r="I279" i="1" s="1" a="1"/>
  <c r="I279" i="1" s="1"/>
  <c r="H279" i="1"/>
  <c r="G280" i="1"/>
  <c r="I280" i="1" s="1" a="1"/>
  <c r="I280" i="1" s="1"/>
  <c r="H280" i="1"/>
  <c r="G281" i="1"/>
  <c r="I281" i="1" s="1" a="1"/>
  <c r="I281" i="1" s="1"/>
  <c r="H281" i="1"/>
  <c r="G282" i="1"/>
  <c r="I282" i="1" s="1" a="1"/>
  <c r="I282" i="1" s="1"/>
  <c r="H282" i="1"/>
  <c r="G283" i="1"/>
  <c r="I283" i="1" s="1" a="1"/>
  <c r="I283" i="1" s="1"/>
  <c r="H283" i="1"/>
  <c r="G284" i="1"/>
  <c r="I284" i="1" s="1" a="1"/>
  <c r="I284" i="1" s="1"/>
  <c r="H284" i="1"/>
  <c r="G285" i="1"/>
  <c r="I285" i="1" s="1" a="1"/>
  <c r="I285" i="1" s="1"/>
  <c r="H285" i="1"/>
  <c r="G286" i="1"/>
  <c r="I286" i="1" s="1" a="1"/>
  <c r="I286" i="1" s="1"/>
  <c r="H286" i="1"/>
  <c r="G287" i="1"/>
  <c r="I287" i="1" s="1" a="1"/>
  <c r="I287" i="1" s="1"/>
  <c r="H287" i="1"/>
  <c r="G288" i="1"/>
  <c r="I288" i="1" s="1" a="1"/>
  <c r="I288" i="1" s="1"/>
  <c r="H288" i="1"/>
  <c r="G289" i="1"/>
  <c r="I289" i="1" s="1" a="1"/>
  <c r="I289" i="1" s="1"/>
  <c r="H289" i="1"/>
  <c r="G290" i="1"/>
  <c r="I290" i="1" s="1" a="1"/>
  <c r="I290" i="1" s="1"/>
  <c r="H290" i="1"/>
  <c r="G291" i="1"/>
  <c r="I291" i="1" s="1" a="1"/>
  <c r="I291" i="1" s="1"/>
  <c r="H291" i="1"/>
  <c r="G292" i="1"/>
  <c r="I292" i="1" s="1" a="1"/>
  <c r="I292" i="1" s="1"/>
  <c r="H292" i="1"/>
  <c r="G293" i="1"/>
  <c r="I293" i="1" s="1" a="1"/>
  <c r="I293" i="1" s="1"/>
  <c r="H293" i="1"/>
  <c r="G294" i="1"/>
  <c r="I294" i="1" s="1" a="1"/>
  <c r="I294" i="1" s="1"/>
  <c r="H294" i="1"/>
  <c r="G295" i="1"/>
  <c r="I295" i="1" s="1" a="1"/>
  <c r="I295" i="1" s="1"/>
  <c r="H295" i="1"/>
  <c r="G296" i="1"/>
  <c r="I296" i="1" s="1" a="1"/>
  <c r="I296" i="1" s="1"/>
  <c r="H296" i="1"/>
  <c r="G297" i="1"/>
  <c r="I297" i="1" s="1" a="1"/>
  <c r="I297" i="1" s="1"/>
  <c r="H297" i="1"/>
  <c r="G298" i="1"/>
  <c r="I298" i="1" s="1" a="1"/>
  <c r="I298" i="1" s="1"/>
  <c r="H298" i="1"/>
  <c r="G299" i="1"/>
  <c r="I299" i="1" s="1" a="1"/>
  <c r="I299" i="1" s="1"/>
  <c r="H299" i="1"/>
  <c r="G300" i="1"/>
  <c r="I300" i="1" s="1" a="1"/>
  <c r="I300" i="1" s="1"/>
  <c r="H300" i="1"/>
  <c r="G301" i="1"/>
  <c r="I301" i="1" s="1" a="1"/>
  <c r="I301" i="1" s="1"/>
  <c r="H301" i="1"/>
  <c r="G302" i="1"/>
  <c r="I302" i="1" s="1" a="1"/>
  <c r="I302" i="1" s="1"/>
  <c r="H302" i="1"/>
  <c r="G303" i="1"/>
  <c r="I303" i="1" s="1" a="1"/>
  <c r="I303" i="1" s="1"/>
  <c r="H303" i="1"/>
  <c r="G304" i="1"/>
  <c r="I304" i="1" s="1" a="1"/>
  <c r="I304" i="1" s="1"/>
  <c r="H304" i="1"/>
  <c r="G305" i="1"/>
  <c r="I305" i="1" s="1" a="1"/>
  <c r="I305" i="1" s="1"/>
  <c r="H305" i="1"/>
  <c r="G306" i="1"/>
  <c r="I306" i="1" s="1" a="1"/>
  <c r="I306" i="1" s="1"/>
  <c r="H306" i="1"/>
  <c r="G307" i="1"/>
  <c r="I307" i="1" s="1" a="1"/>
  <c r="I307" i="1" s="1"/>
  <c r="H307" i="1"/>
  <c r="G308" i="1"/>
  <c r="I308" i="1" s="1" a="1"/>
  <c r="I308" i="1" s="1"/>
  <c r="H308" i="1"/>
  <c r="G309" i="1"/>
  <c r="I309" i="1" s="1" a="1"/>
  <c r="I309" i="1" s="1"/>
  <c r="H309" i="1"/>
  <c r="G310" i="1"/>
  <c r="I310" i="1" s="1" a="1"/>
  <c r="I310" i="1" s="1"/>
  <c r="H310" i="1"/>
  <c r="G311" i="1"/>
  <c r="I311" i="1" s="1" a="1"/>
  <c r="I311" i="1" s="1"/>
  <c r="H311" i="1"/>
  <c r="G312" i="1"/>
  <c r="I312" i="1" s="1" a="1"/>
  <c r="I312" i="1" s="1"/>
  <c r="H312" i="1"/>
  <c r="G313" i="1"/>
  <c r="I313" i="1" s="1" a="1"/>
  <c r="I313" i="1" s="1"/>
  <c r="H313" i="1"/>
  <c r="G314" i="1"/>
  <c r="I314" i="1" s="1" a="1"/>
  <c r="I314" i="1" s="1"/>
  <c r="H314" i="1"/>
  <c r="G315" i="1"/>
  <c r="I315" i="1" s="1" a="1"/>
  <c r="I315" i="1" s="1"/>
  <c r="H315" i="1"/>
  <c r="G316" i="1"/>
  <c r="I316" i="1" s="1" a="1"/>
  <c r="I316" i="1" s="1"/>
  <c r="H316" i="1"/>
  <c r="G317" i="1"/>
  <c r="I317" i="1" s="1" a="1"/>
  <c r="I317" i="1" s="1"/>
  <c r="H317" i="1"/>
  <c r="G318" i="1"/>
  <c r="I318" i="1" s="1" a="1"/>
  <c r="I318" i="1" s="1"/>
  <c r="H318" i="1"/>
  <c r="G319" i="1"/>
  <c r="I319" i="1" s="1" a="1"/>
  <c r="I319" i="1" s="1"/>
  <c r="H319" i="1"/>
  <c r="G320" i="1"/>
  <c r="I320" i="1" s="1" a="1"/>
  <c r="I320" i="1" s="1"/>
  <c r="H320" i="1"/>
  <c r="G321" i="1"/>
  <c r="I321" i="1" s="1" a="1"/>
  <c r="I321" i="1" s="1"/>
  <c r="H321" i="1"/>
  <c r="G322" i="1"/>
  <c r="I322" i="1" s="1" a="1"/>
  <c r="I322" i="1" s="1"/>
  <c r="H322" i="1"/>
  <c r="G323" i="1"/>
  <c r="I323" i="1" s="1" a="1"/>
  <c r="I323" i="1" s="1"/>
  <c r="H323" i="1"/>
  <c r="G324" i="1"/>
  <c r="I324" i="1" s="1" a="1"/>
  <c r="I324" i="1" s="1"/>
  <c r="H324" i="1"/>
  <c r="G325" i="1"/>
  <c r="I325" i="1" s="1" a="1"/>
  <c r="I325" i="1" s="1"/>
  <c r="H325" i="1"/>
  <c r="G326" i="1"/>
  <c r="I326" i="1" s="1" a="1"/>
  <c r="I326" i="1" s="1"/>
  <c r="H326" i="1"/>
  <c r="G327" i="1"/>
  <c r="I327" i="1" s="1" a="1"/>
  <c r="I327" i="1" s="1"/>
  <c r="H327" i="1"/>
  <c r="G328" i="1"/>
  <c r="I328" i="1" s="1" a="1"/>
  <c r="I328" i="1" s="1"/>
  <c r="H328" i="1"/>
  <c r="G329" i="1"/>
  <c r="I329" i="1" s="1" a="1"/>
  <c r="I329" i="1" s="1"/>
  <c r="H329" i="1"/>
  <c r="G330" i="1"/>
  <c r="I330" i="1" s="1" a="1"/>
  <c r="I330" i="1" s="1"/>
  <c r="H330" i="1"/>
  <c r="G331" i="1"/>
  <c r="I331" i="1" s="1" a="1"/>
  <c r="I331" i="1" s="1"/>
  <c r="H331" i="1"/>
  <c r="G332" i="1"/>
  <c r="I332" i="1" s="1" a="1"/>
  <c r="I332" i="1" s="1"/>
  <c r="H332" i="1"/>
  <c r="G333" i="1"/>
  <c r="I333" i="1" s="1" a="1"/>
  <c r="I333" i="1" s="1"/>
  <c r="H333" i="1"/>
  <c r="G334" i="1"/>
  <c r="I334" i="1" s="1" a="1"/>
  <c r="I334" i="1" s="1"/>
  <c r="H334" i="1"/>
  <c r="G335" i="1"/>
  <c r="I335" i="1" s="1" a="1"/>
  <c r="I335" i="1" s="1"/>
  <c r="H335" i="1"/>
  <c r="G336" i="1"/>
  <c r="I336" i="1" s="1" a="1"/>
  <c r="I336" i="1" s="1"/>
  <c r="H336" i="1"/>
  <c r="G337" i="1"/>
  <c r="I337" i="1" s="1" a="1"/>
  <c r="I337" i="1" s="1"/>
  <c r="H337" i="1"/>
  <c r="G338" i="1"/>
  <c r="I338" i="1" s="1" a="1"/>
  <c r="I338" i="1" s="1"/>
  <c r="H338" i="1"/>
  <c r="G339" i="1"/>
  <c r="I339" i="1" s="1" a="1"/>
  <c r="I339" i="1" s="1"/>
  <c r="H339" i="1"/>
  <c r="G340" i="1"/>
  <c r="I340" i="1" s="1" a="1"/>
  <c r="I340" i="1" s="1"/>
  <c r="H340" i="1"/>
  <c r="G341" i="1"/>
  <c r="I341" i="1" s="1" a="1"/>
  <c r="I341" i="1" s="1"/>
  <c r="H341" i="1"/>
  <c r="G342" i="1"/>
  <c r="I342" i="1" s="1" a="1"/>
  <c r="I342" i="1" s="1"/>
  <c r="H342" i="1"/>
  <c r="G343" i="1"/>
  <c r="I343" i="1" s="1" a="1"/>
  <c r="I343" i="1" s="1"/>
  <c r="H343" i="1"/>
  <c r="G344" i="1"/>
  <c r="I344" i="1" s="1" a="1"/>
  <c r="I344" i="1" s="1"/>
  <c r="H344" i="1"/>
  <c r="G345" i="1"/>
  <c r="I345" i="1" s="1" a="1"/>
  <c r="I345" i="1" s="1"/>
  <c r="H345" i="1"/>
  <c r="G346" i="1"/>
  <c r="I346" i="1" s="1" a="1"/>
  <c r="I346" i="1" s="1"/>
  <c r="H346" i="1"/>
  <c r="G347" i="1"/>
  <c r="I347" i="1" s="1" a="1"/>
  <c r="I347" i="1" s="1"/>
  <c r="H347" i="1"/>
  <c r="G348" i="1"/>
  <c r="I348" i="1" s="1" a="1"/>
  <c r="I348" i="1" s="1"/>
  <c r="H348" i="1"/>
  <c r="G349" i="1"/>
  <c r="I349" i="1" s="1" a="1"/>
  <c r="I349" i="1" s="1"/>
  <c r="H349" i="1"/>
  <c r="G350" i="1"/>
  <c r="I350" i="1" s="1" a="1"/>
  <c r="I350" i="1" s="1"/>
  <c r="H350" i="1"/>
  <c r="G351" i="1"/>
  <c r="I351" i="1" s="1" a="1"/>
  <c r="I351" i="1" s="1"/>
  <c r="H351" i="1"/>
  <c r="G352" i="1"/>
  <c r="I352" i="1" s="1" a="1"/>
  <c r="I352" i="1" s="1"/>
  <c r="H352" i="1"/>
  <c r="G353" i="1"/>
  <c r="I353" i="1" s="1" a="1"/>
  <c r="I353" i="1" s="1"/>
  <c r="H353" i="1"/>
  <c r="G354" i="1"/>
  <c r="I354" i="1" s="1" a="1"/>
  <c r="I354" i="1" s="1"/>
  <c r="H354" i="1"/>
  <c r="G355" i="1"/>
  <c r="I355" i="1" s="1" a="1"/>
  <c r="I355" i="1" s="1"/>
  <c r="H355" i="1"/>
  <c r="G356" i="1"/>
  <c r="I356" i="1" s="1" a="1"/>
  <c r="I356" i="1" s="1"/>
  <c r="H356" i="1"/>
  <c r="G357" i="1"/>
  <c r="I357" i="1" s="1" a="1"/>
  <c r="I357" i="1" s="1"/>
  <c r="H357" i="1"/>
  <c r="G358" i="1"/>
  <c r="I358" i="1" s="1" a="1"/>
  <c r="I358" i="1" s="1"/>
  <c r="H358" i="1"/>
  <c r="G359" i="1"/>
  <c r="I359" i="1" s="1" a="1"/>
  <c r="I359" i="1" s="1"/>
  <c r="H359" i="1"/>
  <c r="G360" i="1"/>
  <c r="I360" i="1" s="1" a="1"/>
  <c r="I360" i="1" s="1"/>
  <c r="H360" i="1"/>
  <c r="G361" i="1"/>
  <c r="I361" i="1" s="1" a="1"/>
  <c r="I361" i="1" s="1"/>
  <c r="H361" i="1"/>
  <c r="G362" i="1"/>
  <c r="I362" i="1" s="1" a="1"/>
  <c r="I362" i="1" s="1"/>
  <c r="H362" i="1"/>
  <c r="G363" i="1"/>
  <c r="I363" i="1" s="1" a="1"/>
  <c r="I363" i="1" s="1"/>
  <c r="H363" i="1"/>
  <c r="G364" i="1"/>
  <c r="I364" i="1" s="1" a="1"/>
  <c r="I364" i="1" s="1"/>
  <c r="H364" i="1"/>
  <c r="G365" i="1"/>
  <c r="I365" i="1" s="1" a="1"/>
  <c r="I365" i="1" s="1"/>
  <c r="H365" i="1"/>
  <c r="G366" i="1"/>
  <c r="I366" i="1" s="1" a="1"/>
  <c r="I366" i="1" s="1"/>
  <c r="H366" i="1"/>
  <c r="G367" i="1"/>
  <c r="I367" i="1" s="1" a="1"/>
  <c r="I367" i="1" s="1"/>
  <c r="H367" i="1"/>
  <c r="G368" i="1"/>
  <c r="I368" i="1" s="1" a="1"/>
  <c r="I368" i="1" s="1"/>
  <c r="H368" i="1"/>
  <c r="G369" i="1"/>
  <c r="I369" i="1" s="1" a="1"/>
  <c r="I369" i="1" s="1"/>
  <c r="H369" i="1"/>
  <c r="G370" i="1"/>
  <c r="I370" i="1" s="1" a="1"/>
  <c r="I370" i="1" s="1"/>
  <c r="H370" i="1"/>
  <c r="G371" i="1"/>
  <c r="I371" i="1" s="1" a="1"/>
  <c r="I371" i="1" s="1"/>
  <c r="H371" i="1"/>
  <c r="G372" i="1"/>
  <c r="I372" i="1" s="1" a="1"/>
  <c r="I372" i="1" s="1"/>
  <c r="H372" i="1"/>
  <c r="G373" i="1"/>
  <c r="I373" i="1" s="1" a="1"/>
  <c r="I373" i="1" s="1"/>
  <c r="H373" i="1"/>
  <c r="G374" i="1"/>
  <c r="I374" i="1" s="1" a="1"/>
  <c r="I374" i="1" s="1"/>
  <c r="H374" i="1"/>
  <c r="G375" i="1"/>
  <c r="I375" i="1" s="1" a="1"/>
  <c r="I375" i="1" s="1"/>
  <c r="H375" i="1"/>
  <c r="G376" i="1"/>
  <c r="I376" i="1" s="1" a="1"/>
  <c r="I376" i="1" s="1"/>
  <c r="H376" i="1"/>
  <c r="G377" i="1"/>
  <c r="I377" i="1" s="1" a="1"/>
  <c r="I377" i="1" s="1"/>
  <c r="H377" i="1"/>
  <c r="G378" i="1"/>
  <c r="I378" i="1" s="1" a="1"/>
  <c r="I378" i="1" s="1"/>
  <c r="H378" i="1"/>
  <c r="G379" i="1"/>
  <c r="I379" i="1" s="1" a="1"/>
  <c r="I379" i="1" s="1"/>
  <c r="H379" i="1"/>
  <c r="G380" i="1"/>
  <c r="I380" i="1" s="1" a="1"/>
  <c r="I380" i="1" s="1"/>
  <c r="H380" i="1"/>
  <c r="G381" i="1"/>
  <c r="I381" i="1" s="1" a="1"/>
  <c r="I381" i="1" s="1"/>
  <c r="H381" i="1"/>
  <c r="G382" i="1"/>
  <c r="I382" i="1" s="1" a="1"/>
  <c r="I382" i="1" s="1"/>
  <c r="H382" i="1"/>
  <c r="G383" i="1"/>
  <c r="I383" i="1" s="1" a="1"/>
  <c r="I383" i="1" s="1"/>
  <c r="H383" i="1"/>
  <c r="G384" i="1"/>
  <c r="I384" i="1" s="1" a="1"/>
  <c r="I384" i="1" s="1"/>
  <c r="H384" i="1"/>
  <c r="G385" i="1"/>
  <c r="I385" i="1" s="1" a="1"/>
  <c r="I385" i="1" s="1"/>
  <c r="H385" i="1"/>
  <c r="G386" i="1"/>
  <c r="I386" i="1" s="1" a="1"/>
  <c r="I386" i="1" s="1"/>
  <c r="H386" i="1"/>
  <c r="G387" i="1"/>
  <c r="I387" i="1" s="1" a="1"/>
  <c r="I387" i="1" s="1"/>
  <c r="H387" i="1"/>
  <c r="G388" i="1"/>
  <c r="I388" i="1" s="1" a="1"/>
  <c r="I388" i="1" s="1"/>
  <c r="H388" i="1"/>
  <c r="G389" i="1"/>
  <c r="I389" i="1" s="1" a="1"/>
  <c r="I389" i="1" s="1"/>
  <c r="H389" i="1"/>
  <c r="G390" i="1"/>
  <c r="I390" i="1" s="1" a="1"/>
  <c r="I390" i="1" s="1"/>
  <c r="H390" i="1"/>
  <c r="G391" i="1"/>
  <c r="I391" i="1" s="1" a="1"/>
  <c r="I391" i="1" s="1"/>
  <c r="H391" i="1"/>
  <c r="G392" i="1"/>
  <c r="I392" i="1" s="1" a="1"/>
  <c r="I392" i="1" s="1"/>
  <c r="H392" i="1"/>
  <c r="G393" i="1"/>
  <c r="I393" i="1" s="1" a="1"/>
  <c r="I393" i="1" s="1"/>
  <c r="H393" i="1"/>
  <c r="G394" i="1"/>
  <c r="I394" i="1" s="1" a="1"/>
  <c r="I394" i="1" s="1"/>
  <c r="H394" i="1"/>
  <c r="G395" i="1"/>
  <c r="I395" i="1" s="1" a="1"/>
  <c r="I395" i="1" s="1"/>
  <c r="H395" i="1"/>
  <c r="G396" i="1"/>
  <c r="I396" i="1" s="1" a="1"/>
  <c r="I396" i="1" s="1"/>
  <c r="H396" i="1"/>
  <c r="G397" i="1"/>
  <c r="I397" i="1" s="1" a="1"/>
  <c r="I397" i="1" s="1"/>
  <c r="H397" i="1"/>
  <c r="G398" i="1"/>
  <c r="I398" i="1" s="1" a="1"/>
  <c r="I398" i="1" s="1"/>
  <c r="H398" i="1"/>
  <c r="G399" i="1"/>
  <c r="I399" i="1" s="1" a="1"/>
  <c r="I399" i="1" s="1"/>
  <c r="H399" i="1"/>
  <c r="G400" i="1"/>
  <c r="I400" i="1" s="1" a="1"/>
  <c r="I400" i="1" s="1"/>
  <c r="H400" i="1"/>
  <c r="G401" i="1"/>
  <c r="I401" i="1" s="1" a="1"/>
  <c r="I401" i="1" s="1"/>
  <c r="H401" i="1"/>
  <c r="G402" i="1"/>
  <c r="I402" i="1" s="1" a="1"/>
  <c r="I402" i="1" s="1"/>
  <c r="H402" i="1"/>
  <c r="G403" i="1"/>
  <c r="I403" i="1" s="1" a="1"/>
  <c r="I403" i="1" s="1"/>
  <c r="H403" i="1"/>
  <c r="G404" i="1"/>
  <c r="I404" i="1" s="1" a="1"/>
  <c r="I404" i="1" s="1"/>
  <c r="H404" i="1"/>
  <c r="G405" i="1"/>
  <c r="I405" i="1" s="1" a="1"/>
  <c r="I405" i="1" s="1"/>
  <c r="H405" i="1"/>
  <c r="G406" i="1"/>
  <c r="I406" i="1" s="1" a="1"/>
  <c r="I406" i="1" s="1"/>
  <c r="H406" i="1"/>
  <c r="G407" i="1"/>
  <c r="I407" i="1" s="1" a="1"/>
  <c r="I407" i="1" s="1"/>
  <c r="H407" i="1"/>
  <c r="G408" i="1"/>
  <c r="I408" i="1" s="1" a="1"/>
  <c r="I408" i="1" s="1"/>
  <c r="H408" i="1"/>
  <c r="G409" i="1"/>
  <c r="I409" i="1" s="1" a="1"/>
  <c r="I409" i="1" s="1"/>
  <c r="H409" i="1"/>
  <c r="G410" i="1"/>
  <c r="I410" i="1" s="1" a="1"/>
  <c r="I410" i="1" s="1"/>
  <c r="H410" i="1"/>
  <c r="G411" i="1"/>
  <c r="I411" i="1" s="1" a="1"/>
  <c r="I411" i="1" s="1"/>
  <c r="H411" i="1"/>
  <c r="G412" i="1"/>
  <c r="I412" i="1" s="1" a="1"/>
  <c r="I412" i="1" s="1"/>
  <c r="H412" i="1"/>
  <c r="G413" i="1"/>
  <c r="I413" i="1" s="1" a="1"/>
  <c r="I413" i="1" s="1"/>
  <c r="H413" i="1"/>
  <c r="G414" i="1"/>
  <c r="I414" i="1" s="1" a="1"/>
  <c r="I414" i="1" s="1"/>
  <c r="H414" i="1"/>
  <c r="G415" i="1"/>
  <c r="I415" i="1" s="1" a="1"/>
  <c r="I415" i="1" s="1"/>
  <c r="H415" i="1"/>
  <c r="G416" i="1"/>
  <c r="I416" i="1" s="1" a="1"/>
  <c r="I416" i="1" s="1"/>
  <c r="H416" i="1"/>
  <c r="G417" i="1"/>
  <c r="I417" i="1" s="1" a="1"/>
  <c r="I417" i="1" s="1"/>
  <c r="H417" i="1"/>
  <c r="G418" i="1"/>
  <c r="I418" i="1" s="1" a="1"/>
  <c r="I418" i="1" s="1"/>
  <c r="H418" i="1"/>
  <c r="G419" i="1"/>
  <c r="I419" i="1" s="1" a="1"/>
  <c r="I419" i="1" s="1"/>
  <c r="H419" i="1"/>
  <c r="G420" i="1"/>
  <c r="I420" i="1" s="1" a="1"/>
  <c r="I420" i="1" s="1"/>
  <c r="H420" i="1"/>
  <c r="G421" i="1"/>
  <c r="I421" i="1" s="1" a="1"/>
  <c r="I421" i="1" s="1"/>
  <c r="H421" i="1"/>
  <c r="G422" i="1"/>
  <c r="I422" i="1" s="1" a="1"/>
  <c r="I422" i="1" s="1"/>
  <c r="H422" i="1"/>
  <c r="G423" i="1"/>
  <c r="I423" i="1" s="1" a="1"/>
  <c r="I423" i="1" s="1"/>
  <c r="H423" i="1"/>
  <c r="G424" i="1"/>
  <c r="I424" i="1" s="1" a="1"/>
  <c r="I424" i="1" s="1"/>
  <c r="H424" i="1"/>
  <c r="G425" i="1"/>
  <c r="I425" i="1" s="1" a="1"/>
  <c r="I425" i="1" s="1"/>
  <c r="H425" i="1"/>
  <c r="G426" i="1"/>
  <c r="I426" i="1" s="1" a="1"/>
  <c r="I426" i="1" s="1"/>
  <c r="H426" i="1"/>
  <c r="G427" i="1"/>
  <c r="I427" i="1" s="1" a="1"/>
  <c r="I427" i="1" s="1"/>
  <c r="H427" i="1"/>
  <c r="G428" i="1"/>
  <c r="I428" i="1" s="1" a="1"/>
  <c r="I428" i="1" s="1"/>
  <c r="H428" i="1"/>
  <c r="G429" i="1"/>
  <c r="I429" i="1" s="1" a="1"/>
  <c r="I429" i="1" s="1"/>
  <c r="H429" i="1"/>
  <c r="G430" i="1"/>
  <c r="I430" i="1" s="1" a="1"/>
  <c r="I430" i="1" s="1"/>
  <c r="H430" i="1"/>
  <c r="G431" i="1"/>
  <c r="I431" i="1" s="1" a="1"/>
  <c r="I431" i="1" s="1"/>
  <c r="H431" i="1"/>
  <c r="G432" i="1"/>
  <c r="I432" i="1" s="1" a="1"/>
  <c r="I432" i="1" s="1"/>
  <c r="H432" i="1"/>
  <c r="G433" i="1"/>
  <c r="I433" i="1" s="1" a="1"/>
  <c r="I433" i="1" s="1"/>
  <c r="H433" i="1"/>
  <c r="G434" i="1"/>
  <c r="I434" i="1" s="1" a="1"/>
  <c r="I434" i="1" s="1"/>
  <c r="H434" i="1"/>
  <c r="G435" i="1"/>
  <c r="I435" i="1" s="1" a="1"/>
  <c r="I435" i="1" s="1"/>
  <c r="H435" i="1"/>
  <c r="G436" i="1"/>
  <c r="I436" i="1" s="1" a="1"/>
  <c r="I436" i="1" s="1"/>
  <c r="H436" i="1"/>
  <c r="G437" i="1"/>
  <c r="I437" i="1" s="1" a="1"/>
  <c r="I437" i="1" s="1"/>
  <c r="H437" i="1"/>
  <c r="G438" i="1"/>
  <c r="I438" i="1" s="1" a="1"/>
  <c r="I438" i="1" s="1"/>
  <c r="H438" i="1"/>
  <c r="G439" i="1"/>
  <c r="I439" i="1" s="1" a="1"/>
  <c r="I439" i="1" s="1"/>
  <c r="H439" i="1"/>
  <c r="G440" i="1"/>
  <c r="I440" i="1" s="1" a="1"/>
  <c r="I440" i="1" s="1"/>
  <c r="H440" i="1"/>
  <c r="G441" i="1"/>
  <c r="I441" i="1" s="1" a="1"/>
  <c r="I441" i="1" s="1"/>
  <c r="H441" i="1"/>
  <c r="G442" i="1"/>
  <c r="I442" i="1" s="1" a="1"/>
  <c r="I442" i="1" s="1"/>
  <c r="H442" i="1"/>
  <c r="G443" i="1"/>
  <c r="I443" i="1" s="1" a="1"/>
  <c r="I443" i="1" s="1"/>
  <c r="H443" i="1"/>
  <c r="G444" i="1"/>
  <c r="I444" i="1" s="1" a="1"/>
  <c r="I444" i="1" s="1"/>
  <c r="H444" i="1"/>
  <c r="G445" i="1"/>
  <c r="I445" i="1" s="1" a="1"/>
  <c r="I445" i="1" s="1"/>
  <c r="H445" i="1"/>
  <c r="G446" i="1"/>
  <c r="I446" i="1" s="1" a="1"/>
  <c r="I446" i="1" s="1"/>
  <c r="H446" i="1"/>
  <c r="G447" i="1"/>
  <c r="I447" i="1" s="1" a="1"/>
  <c r="I447" i="1" s="1"/>
  <c r="H447" i="1"/>
  <c r="G448" i="1"/>
  <c r="I448" i="1" s="1" a="1"/>
  <c r="I448" i="1" s="1"/>
  <c r="H448" i="1"/>
  <c r="G449" i="1"/>
  <c r="I449" i="1" s="1" a="1"/>
  <c r="I449" i="1" s="1"/>
  <c r="H449" i="1"/>
  <c r="G450" i="1"/>
  <c r="I450" i="1" s="1" a="1"/>
  <c r="I450" i="1" s="1"/>
  <c r="H450" i="1"/>
  <c r="G451" i="1"/>
  <c r="I451" i="1" s="1" a="1"/>
  <c r="I451" i="1" s="1"/>
  <c r="H451" i="1"/>
  <c r="G452" i="1"/>
  <c r="I452" i="1" s="1" a="1"/>
  <c r="I452" i="1" s="1"/>
  <c r="H452" i="1"/>
  <c r="G453" i="1"/>
  <c r="I453" i="1" s="1" a="1"/>
  <c r="I453" i="1" s="1"/>
  <c r="H453" i="1"/>
  <c r="G454" i="1"/>
  <c r="I454" i="1" s="1" a="1"/>
  <c r="I454" i="1" s="1"/>
  <c r="H454" i="1"/>
  <c r="G455" i="1"/>
  <c r="I455" i="1" s="1" a="1"/>
  <c r="I455" i="1" s="1"/>
  <c r="H455" i="1"/>
  <c r="G456" i="1"/>
  <c r="I456" i="1" s="1" a="1"/>
  <c r="I456" i="1" s="1"/>
  <c r="H456" i="1"/>
  <c r="G457" i="1"/>
  <c r="I457" i="1" s="1" a="1"/>
  <c r="I457" i="1" s="1"/>
  <c r="H457" i="1"/>
  <c r="G458" i="1"/>
  <c r="I458" i="1" s="1" a="1"/>
  <c r="I458" i="1" s="1"/>
  <c r="H458" i="1"/>
  <c r="G459" i="1"/>
  <c r="I459" i="1" s="1" a="1"/>
  <c r="I459" i="1" s="1"/>
  <c r="H459" i="1"/>
  <c r="G460" i="1"/>
  <c r="I460" i="1" s="1" a="1"/>
  <c r="I460" i="1" s="1"/>
  <c r="H460" i="1"/>
  <c r="G461" i="1"/>
  <c r="I461" i="1" s="1" a="1"/>
  <c r="I461" i="1" s="1"/>
  <c r="H461" i="1"/>
  <c r="G462" i="1"/>
  <c r="I462" i="1" s="1" a="1"/>
  <c r="I462" i="1" s="1"/>
  <c r="H462" i="1"/>
  <c r="G463" i="1"/>
  <c r="I463" i="1" s="1" a="1"/>
  <c r="I463" i="1" s="1"/>
  <c r="H463" i="1"/>
  <c r="G464" i="1"/>
  <c r="I464" i="1" s="1" a="1"/>
  <c r="I464" i="1" s="1"/>
  <c r="H464" i="1"/>
  <c r="G465" i="1"/>
  <c r="I465" i="1" s="1" a="1"/>
  <c r="I465" i="1" s="1"/>
  <c r="H465" i="1"/>
  <c r="G466" i="1"/>
  <c r="I466" i="1" s="1" a="1"/>
  <c r="I466" i="1" s="1"/>
  <c r="H466" i="1"/>
  <c r="G467" i="1"/>
  <c r="I467" i="1" s="1" a="1"/>
  <c r="I467" i="1" s="1"/>
  <c r="H467" i="1"/>
  <c r="G468" i="1"/>
  <c r="I468" i="1" s="1" a="1"/>
  <c r="I468" i="1" s="1"/>
  <c r="H468" i="1"/>
  <c r="G469" i="1"/>
  <c r="I469" i="1" s="1" a="1"/>
  <c r="I469" i="1" s="1"/>
  <c r="H469" i="1"/>
  <c r="G470" i="1"/>
  <c r="I470" i="1" s="1" a="1"/>
  <c r="I470" i="1" s="1"/>
  <c r="H470" i="1"/>
  <c r="G471" i="1"/>
  <c r="I471" i="1" s="1" a="1"/>
  <c r="I471" i="1" s="1"/>
  <c r="H471" i="1"/>
  <c r="G472" i="1"/>
  <c r="I472" i="1" s="1" a="1"/>
  <c r="I472" i="1" s="1"/>
  <c r="H472" i="1"/>
  <c r="G473" i="1"/>
  <c r="I473" i="1" s="1" a="1"/>
  <c r="I473" i="1" s="1"/>
  <c r="H473" i="1"/>
  <c r="G474" i="1"/>
  <c r="I474" i="1" s="1" a="1"/>
  <c r="I474" i="1" s="1"/>
  <c r="H474" i="1"/>
  <c r="G475" i="1"/>
  <c r="I475" i="1" s="1" a="1"/>
  <c r="I475" i="1" s="1"/>
  <c r="H475" i="1"/>
  <c r="G476" i="1"/>
  <c r="I476" i="1" s="1" a="1"/>
  <c r="I476" i="1" s="1"/>
  <c r="H476" i="1"/>
  <c r="G477" i="1"/>
  <c r="I477" i="1" s="1" a="1"/>
  <c r="I477" i="1" s="1"/>
  <c r="H477" i="1"/>
  <c r="G478" i="1"/>
  <c r="I478" i="1" s="1" a="1"/>
  <c r="I478" i="1" s="1"/>
  <c r="H478" i="1"/>
  <c r="G479" i="1"/>
  <c r="I479" i="1" s="1" a="1"/>
  <c r="I479" i="1" s="1"/>
  <c r="H479" i="1"/>
  <c r="G480" i="1"/>
  <c r="I480" i="1" s="1" a="1"/>
  <c r="I480" i="1" s="1"/>
  <c r="H480" i="1"/>
  <c r="G481" i="1"/>
  <c r="I481" i="1" s="1" a="1"/>
  <c r="I481" i="1" s="1"/>
  <c r="H481" i="1"/>
  <c r="G482" i="1"/>
  <c r="I482" i="1" s="1" a="1"/>
  <c r="I482" i="1" s="1"/>
  <c r="H482" i="1"/>
  <c r="G483" i="1"/>
  <c r="I483" i="1" s="1" a="1"/>
  <c r="I483" i="1" s="1"/>
  <c r="H483" i="1"/>
  <c r="G484" i="1"/>
  <c r="I484" i="1" s="1" a="1"/>
  <c r="I484" i="1" s="1"/>
  <c r="H484" i="1"/>
  <c r="G485" i="1"/>
  <c r="I485" i="1" s="1" a="1"/>
  <c r="I485" i="1" s="1"/>
  <c r="H485" i="1"/>
  <c r="G486" i="1"/>
  <c r="I486" i="1" s="1" a="1"/>
  <c r="I486" i="1" s="1"/>
  <c r="H486" i="1"/>
  <c r="G487" i="1"/>
  <c r="I487" i="1" s="1" a="1"/>
  <c r="I487" i="1" s="1"/>
  <c r="H487" i="1"/>
  <c r="G488" i="1"/>
  <c r="I488" i="1" s="1" a="1"/>
  <c r="I488" i="1" s="1"/>
  <c r="H488" i="1"/>
  <c r="G489" i="1"/>
  <c r="I489" i="1" s="1" a="1"/>
  <c r="I489" i="1" s="1"/>
  <c r="H489" i="1"/>
  <c r="G490" i="1"/>
  <c r="I490" i="1" s="1" a="1"/>
  <c r="I490" i="1" s="1"/>
  <c r="H490" i="1"/>
  <c r="G491" i="1"/>
  <c r="I491" i="1" s="1" a="1"/>
  <c r="I491" i="1" s="1"/>
  <c r="H491" i="1"/>
  <c r="G492" i="1"/>
  <c r="I492" i="1" s="1" a="1"/>
  <c r="I492" i="1" s="1"/>
  <c r="H492" i="1"/>
  <c r="G493" i="1"/>
  <c r="I493" i="1" s="1" a="1"/>
  <c r="I493" i="1" s="1"/>
  <c r="H493" i="1"/>
  <c r="G494" i="1"/>
  <c r="I494" i="1" s="1" a="1"/>
  <c r="I494" i="1" s="1"/>
  <c r="H494" i="1"/>
  <c r="G495" i="1"/>
  <c r="I495" i="1" s="1" a="1"/>
  <c r="I495" i="1" s="1"/>
  <c r="H495" i="1"/>
  <c r="G496" i="1"/>
  <c r="I496" i="1" s="1" a="1"/>
  <c r="I496" i="1" s="1"/>
  <c r="H496" i="1"/>
  <c r="G497" i="1"/>
  <c r="I497" i="1" s="1" a="1"/>
  <c r="I497" i="1" s="1"/>
  <c r="H497" i="1"/>
  <c r="G498" i="1"/>
  <c r="I498" i="1" s="1" a="1"/>
  <c r="I498" i="1" s="1"/>
  <c r="H498" i="1"/>
  <c r="G499" i="1"/>
  <c r="I499" i="1" s="1" a="1"/>
  <c r="I499" i="1" s="1"/>
  <c r="H499" i="1"/>
  <c r="G500" i="1"/>
  <c r="I500" i="1" s="1" a="1"/>
  <c r="I500" i="1" s="1"/>
  <c r="H500" i="1"/>
  <c r="G501" i="1"/>
  <c r="I501" i="1" s="1" a="1"/>
  <c r="I501" i="1" s="1"/>
  <c r="H501" i="1"/>
  <c r="G502" i="1"/>
  <c r="I502" i="1" s="1" a="1"/>
  <c r="I502" i="1" s="1"/>
  <c r="H502" i="1"/>
  <c r="G503" i="1"/>
  <c r="I503" i="1" s="1" a="1"/>
  <c r="I503" i="1" s="1"/>
  <c r="H503" i="1"/>
  <c r="G504" i="1"/>
  <c r="I504" i="1" s="1" a="1"/>
  <c r="I504" i="1" s="1"/>
  <c r="H504" i="1"/>
  <c r="G505" i="1"/>
  <c r="I505" i="1" s="1" a="1"/>
  <c r="I505" i="1" s="1"/>
  <c r="H505" i="1"/>
  <c r="G506" i="1"/>
  <c r="I506" i="1" s="1" a="1"/>
  <c r="I506" i="1" s="1"/>
  <c r="H506" i="1"/>
  <c r="G507" i="1"/>
  <c r="I507" i="1" s="1" a="1"/>
  <c r="I507" i="1" s="1"/>
  <c r="H507" i="1"/>
  <c r="G508" i="1"/>
  <c r="I508" i="1" s="1" a="1"/>
  <c r="I508" i="1" s="1"/>
  <c r="H508" i="1"/>
  <c r="G509" i="1"/>
  <c r="I509" i="1" s="1" a="1"/>
  <c r="I509" i="1" s="1"/>
  <c r="H509" i="1"/>
  <c r="G510" i="1"/>
  <c r="I510" i="1" s="1" a="1"/>
  <c r="I510" i="1" s="1"/>
  <c r="H510" i="1"/>
  <c r="G511" i="1"/>
  <c r="I511" i="1" s="1" a="1"/>
  <c r="I511" i="1" s="1"/>
  <c r="H511" i="1"/>
  <c r="G512" i="1"/>
  <c r="I512" i="1" s="1" a="1"/>
  <c r="I512" i="1" s="1"/>
  <c r="H512" i="1"/>
  <c r="G513" i="1"/>
  <c r="I513" i="1" s="1" a="1"/>
  <c r="I513" i="1" s="1"/>
  <c r="H513" i="1"/>
  <c r="G514" i="1"/>
  <c r="I514" i="1" s="1" a="1"/>
  <c r="I514" i="1" s="1"/>
  <c r="H514" i="1"/>
  <c r="G515" i="1"/>
  <c r="I515" i="1" s="1" a="1"/>
  <c r="I515" i="1" s="1"/>
  <c r="H515" i="1"/>
  <c r="G516" i="1"/>
  <c r="I516" i="1" s="1" a="1"/>
  <c r="I516" i="1" s="1"/>
  <c r="H516" i="1"/>
  <c r="G517" i="1"/>
  <c r="I517" i="1" s="1" a="1"/>
  <c r="I517" i="1" s="1"/>
  <c r="H517" i="1"/>
  <c r="G518" i="1"/>
  <c r="I518" i="1" s="1" a="1"/>
  <c r="I518" i="1" s="1"/>
  <c r="H518" i="1"/>
  <c r="G519" i="1"/>
  <c r="I519" i="1" s="1" a="1"/>
  <c r="I519" i="1" s="1"/>
  <c r="H519" i="1"/>
  <c r="G520" i="1"/>
  <c r="I520" i="1" s="1" a="1"/>
  <c r="I520" i="1" s="1"/>
  <c r="H520" i="1"/>
  <c r="G521" i="1"/>
  <c r="I521" i="1" s="1" a="1"/>
  <c r="I521" i="1" s="1"/>
  <c r="H521" i="1"/>
  <c r="G522" i="1"/>
  <c r="I522" i="1" s="1" a="1"/>
  <c r="I522" i="1" s="1"/>
  <c r="H522" i="1"/>
  <c r="G523" i="1"/>
  <c r="I523" i="1" s="1" a="1"/>
  <c r="I523" i="1" s="1"/>
  <c r="H523" i="1"/>
  <c r="G524" i="1"/>
  <c r="I524" i="1" s="1" a="1"/>
  <c r="I524" i="1" s="1"/>
  <c r="H524" i="1"/>
  <c r="G525" i="1"/>
  <c r="I525" i="1" s="1" a="1"/>
  <c r="I525" i="1" s="1"/>
  <c r="H525" i="1"/>
  <c r="G526" i="1"/>
  <c r="I526" i="1" s="1" a="1"/>
  <c r="I526" i="1" s="1"/>
  <c r="H526" i="1"/>
  <c r="G527" i="1"/>
  <c r="I527" i="1" s="1" a="1"/>
  <c r="I527" i="1" s="1"/>
  <c r="H527" i="1"/>
  <c r="G528" i="1"/>
  <c r="I528" i="1" s="1" a="1"/>
  <c r="I528" i="1" s="1"/>
  <c r="H528" i="1"/>
  <c r="G529" i="1"/>
  <c r="I529" i="1" s="1" a="1"/>
  <c r="I529" i="1" s="1"/>
  <c r="H529" i="1"/>
  <c r="G530" i="1"/>
  <c r="I530" i="1" s="1" a="1"/>
  <c r="I530" i="1" s="1"/>
  <c r="H530" i="1"/>
  <c r="G531" i="1"/>
  <c r="I531" i="1" s="1" a="1"/>
  <c r="I531" i="1" s="1"/>
  <c r="H531" i="1"/>
  <c r="G532" i="1"/>
  <c r="I532" i="1" s="1" a="1"/>
  <c r="I532" i="1" s="1"/>
  <c r="H532" i="1"/>
  <c r="G533" i="1"/>
  <c r="I533" i="1" s="1" a="1"/>
  <c r="I533" i="1" s="1"/>
  <c r="H533" i="1"/>
  <c r="G534" i="1"/>
  <c r="I534" i="1" s="1" a="1"/>
  <c r="I534" i="1" s="1"/>
  <c r="H534" i="1"/>
  <c r="G535" i="1"/>
  <c r="I535" i="1" s="1" a="1"/>
  <c r="I535" i="1" s="1"/>
  <c r="H535" i="1"/>
  <c r="G536" i="1"/>
  <c r="I536" i="1" s="1" a="1"/>
  <c r="I536" i="1" s="1"/>
  <c r="H536" i="1"/>
  <c r="G537" i="1"/>
  <c r="I537" i="1" s="1" a="1"/>
  <c r="I537" i="1" s="1"/>
  <c r="H537" i="1"/>
  <c r="G538" i="1"/>
  <c r="I538" i="1" s="1" a="1"/>
  <c r="I538" i="1" s="1"/>
  <c r="H538" i="1"/>
  <c r="G539" i="1"/>
  <c r="I539" i="1" s="1" a="1"/>
  <c r="I539" i="1" s="1"/>
  <c r="H539" i="1"/>
  <c r="G540" i="1"/>
  <c r="I540" i="1" s="1" a="1"/>
  <c r="I540" i="1" s="1"/>
  <c r="H540" i="1"/>
  <c r="G541" i="1"/>
  <c r="I541" i="1" s="1" a="1"/>
  <c r="I541" i="1" s="1"/>
  <c r="H541" i="1"/>
  <c r="G542" i="1"/>
  <c r="I542" i="1" s="1" a="1"/>
  <c r="I542" i="1" s="1"/>
  <c r="H542" i="1"/>
  <c r="G543" i="1"/>
  <c r="I543" i="1" s="1" a="1"/>
  <c r="I543" i="1" s="1"/>
  <c r="H543" i="1"/>
  <c r="G544" i="1"/>
  <c r="I544" i="1" s="1" a="1"/>
  <c r="I544" i="1" s="1"/>
  <c r="H544" i="1"/>
  <c r="G545" i="1"/>
  <c r="I545" i="1" s="1" a="1"/>
  <c r="I545" i="1" s="1"/>
  <c r="H545" i="1"/>
  <c r="G546" i="1"/>
  <c r="I546" i="1" s="1" a="1"/>
  <c r="I546" i="1" s="1"/>
  <c r="H546" i="1"/>
  <c r="G547" i="1"/>
  <c r="I547" i="1" s="1" a="1"/>
  <c r="I547" i="1" s="1"/>
  <c r="H547" i="1"/>
  <c r="G548" i="1"/>
  <c r="I548" i="1" s="1" a="1"/>
  <c r="I548" i="1" s="1"/>
  <c r="H548" i="1"/>
  <c r="G549" i="1"/>
  <c r="I549" i="1" s="1" a="1"/>
  <c r="I549" i="1" s="1"/>
  <c r="H549" i="1"/>
  <c r="G550" i="1"/>
  <c r="I550" i="1" s="1" a="1"/>
  <c r="I550" i="1" s="1"/>
  <c r="H550" i="1"/>
  <c r="G551" i="1"/>
  <c r="I551" i="1" s="1" a="1"/>
  <c r="I551" i="1" s="1"/>
  <c r="H551" i="1"/>
  <c r="G552" i="1"/>
  <c r="I552" i="1" s="1" a="1"/>
  <c r="I552" i="1" s="1"/>
  <c r="H552" i="1"/>
  <c r="G553" i="1"/>
  <c r="I553" i="1" s="1" a="1"/>
  <c r="I553" i="1" s="1"/>
  <c r="H553" i="1"/>
  <c r="G554" i="1"/>
  <c r="I554" i="1" s="1" a="1"/>
  <c r="I554" i="1" s="1"/>
  <c r="H554" i="1"/>
  <c r="G555" i="1"/>
  <c r="I555" i="1" s="1" a="1"/>
  <c r="I555" i="1" s="1"/>
  <c r="H555" i="1"/>
  <c r="G556" i="1"/>
  <c r="I556" i="1" s="1" a="1"/>
  <c r="I556" i="1" s="1"/>
  <c r="H556" i="1"/>
  <c r="G557" i="1"/>
  <c r="I557" i="1" s="1" a="1"/>
  <c r="I557" i="1" s="1"/>
  <c r="H557" i="1"/>
  <c r="G558" i="1"/>
  <c r="I558" i="1" s="1" a="1"/>
  <c r="I558" i="1" s="1"/>
  <c r="H558" i="1"/>
  <c r="G559" i="1"/>
  <c r="I559" i="1" s="1" a="1"/>
  <c r="I559" i="1" s="1"/>
  <c r="H559" i="1"/>
  <c r="G560" i="1"/>
  <c r="I560" i="1" s="1" a="1"/>
  <c r="I560" i="1" s="1"/>
  <c r="H560" i="1"/>
  <c r="G561" i="1"/>
  <c r="I561" i="1" s="1" a="1"/>
  <c r="I561" i="1" s="1"/>
  <c r="H561" i="1"/>
  <c r="G562" i="1"/>
  <c r="I562" i="1" s="1" a="1"/>
  <c r="I562" i="1" s="1"/>
  <c r="H562" i="1"/>
  <c r="G563" i="1"/>
  <c r="I563" i="1" s="1" a="1"/>
  <c r="I563" i="1" s="1"/>
  <c r="H563" i="1"/>
  <c r="G564" i="1"/>
  <c r="I564" i="1" s="1" a="1"/>
  <c r="I564" i="1" s="1"/>
  <c r="H564" i="1"/>
  <c r="G565" i="1"/>
  <c r="I565" i="1" s="1" a="1"/>
  <c r="I565" i="1" s="1"/>
  <c r="H565" i="1"/>
  <c r="G566" i="1"/>
  <c r="I566" i="1" s="1" a="1"/>
  <c r="I566" i="1" s="1"/>
  <c r="H566" i="1"/>
  <c r="G567" i="1"/>
  <c r="I567" i="1" s="1" a="1"/>
  <c r="I567" i="1" s="1"/>
  <c r="H567" i="1"/>
  <c r="G568" i="1"/>
  <c r="I568" i="1" s="1" a="1"/>
  <c r="I568" i="1" s="1"/>
  <c r="H568" i="1"/>
  <c r="G569" i="1"/>
  <c r="I569" i="1" s="1" a="1"/>
  <c r="I569" i="1" s="1"/>
  <c r="H569" i="1"/>
  <c r="G570" i="1"/>
  <c r="I570" i="1" s="1" a="1"/>
  <c r="I570" i="1" s="1"/>
  <c r="H570" i="1"/>
  <c r="G571" i="1"/>
  <c r="I571" i="1" s="1" a="1"/>
  <c r="I571" i="1" s="1"/>
  <c r="H571" i="1"/>
  <c r="G572" i="1"/>
  <c r="I572" i="1" s="1" a="1"/>
  <c r="I572" i="1" s="1"/>
  <c r="H572" i="1"/>
  <c r="G573" i="1"/>
  <c r="I573" i="1" s="1" a="1"/>
  <c r="I573" i="1" s="1"/>
  <c r="H573" i="1"/>
  <c r="G574" i="1"/>
  <c r="I574" i="1" s="1" a="1"/>
  <c r="I574" i="1" s="1"/>
  <c r="H574" i="1"/>
  <c r="G575" i="1"/>
  <c r="I575" i="1" s="1" a="1"/>
  <c r="I575" i="1" s="1"/>
  <c r="H575" i="1"/>
  <c r="G576" i="1"/>
  <c r="I576" i="1" s="1" a="1"/>
  <c r="I576" i="1" s="1"/>
  <c r="H576" i="1"/>
  <c r="G577" i="1"/>
  <c r="I577" i="1" s="1" a="1"/>
  <c r="I577" i="1" s="1"/>
  <c r="H577" i="1"/>
  <c r="G578" i="1"/>
  <c r="I578" i="1" s="1" a="1"/>
  <c r="I578" i="1" s="1"/>
  <c r="H578" i="1"/>
  <c r="G579" i="1"/>
  <c r="I579" i="1" s="1" a="1"/>
  <c r="I579" i="1" s="1"/>
  <c r="H579" i="1"/>
  <c r="G580" i="1"/>
  <c r="I580" i="1" s="1" a="1"/>
  <c r="I580" i="1" s="1"/>
  <c r="H580" i="1"/>
  <c r="G581" i="1"/>
  <c r="I581" i="1" s="1" a="1"/>
  <c r="I581" i="1" s="1"/>
  <c r="H581" i="1"/>
  <c r="G582" i="1"/>
  <c r="I582" i="1" s="1" a="1"/>
  <c r="I582" i="1" s="1"/>
  <c r="H582" i="1"/>
  <c r="G583" i="1"/>
  <c r="I583" i="1" s="1" a="1"/>
  <c r="I583" i="1" s="1"/>
  <c r="H583" i="1"/>
  <c r="G584" i="1"/>
  <c r="I584" i="1" s="1" a="1"/>
  <c r="I584" i="1" s="1"/>
  <c r="H584" i="1"/>
  <c r="G585" i="1"/>
  <c r="I585" i="1" s="1" a="1"/>
  <c r="I585" i="1" s="1"/>
  <c r="H585" i="1"/>
  <c r="G586" i="1"/>
  <c r="I586" i="1" s="1" a="1"/>
  <c r="I586" i="1" s="1"/>
  <c r="H586" i="1"/>
  <c r="G587" i="1"/>
  <c r="I587" i="1" s="1" a="1"/>
  <c r="I587" i="1" s="1"/>
  <c r="H587" i="1"/>
  <c r="G588" i="1"/>
  <c r="I588" i="1" s="1" a="1"/>
  <c r="I588" i="1" s="1"/>
  <c r="H588" i="1"/>
  <c r="G589" i="1"/>
  <c r="I589" i="1" s="1" a="1"/>
  <c r="I589" i="1" s="1"/>
  <c r="H589" i="1"/>
  <c r="G590" i="1"/>
  <c r="I590" i="1" s="1" a="1"/>
  <c r="I590" i="1" s="1"/>
  <c r="H590" i="1"/>
  <c r="G591" i="1"/>
  <c r="I591" i="1" s="1" a="1"/>
  <c r="I591" i="1" s="1"/>
  <c r="H591" i="1"/>
  <c r="G592" i="1"/>
  <c r="I592" i="1" s="1" a="1"/>
  <c r="I592" i="1" s="1"/>
  <c r="H592" i="1"/>
  <c r="G593" i="1"/>
  <c r="I593" i="1" s="1" a="1"/>
  <c r="I593" i="1" s="1"/>
  <c r="H593" i="1"/>
  <c r="G594" i="1"/>
  <c r="I594" i="1" s="1" a="1"/>
  <c r="I594" i="1" s="1"/>
  <c r="H594" i="1"/>
  <c r="G595" i="1"/>
  <c r="I595" i="1" s="1" a="1"/>
  <c r="I595" i="1" s="1"/>
  <c r="H595" i="1"/>
  <c r="G596" i="1"/>
  <c r="I596" i="1" s="1" a="1"/>
  <c r="I596" i="1" s="1"/>
  <c r="H596" i="1"/>
  <c r="G597" i="1"/>
  <c r="I597" i="1" s="1" a="1"/>
  <c r="I597" i="1" s="1"/>
  <c r="H597" i="1"/>
  <c r="G598" i="1"/>
  <c r="I598" i="1" s="1" a="1"/>
  <c r="I598" i="1" s="1"/>
  <c r="H598" i="1"/>
  <c r="G599" i="1"/>
  <c r="I599" i="1" s="1" a="1"/>
  <c r="I599" i="1" s="1"/>
  <c r="H599" i="1"/>
  <c r="G600" i="1"/>
  <c r="I600" i="1" s="1" a="1"/>
  <c r="I600" i="1" s="1"/>
  <c r="H600" i="1"/>
  <c r="G601" i="1"/>
  <c r="I601" i="1" s="1" a="1"/>
  <c r="I601" i="1" s="1"/>
  <c r="H601" i="1"/>
  <c r="G602" i="1"/>
  <c r="I602" i="1" s="1" a="1"/>
  <c r="I602" i="1" s="1"/>
  <c r="H602" i="1"/>
  <c r="G603" i="1"/>
  <c r="I603" i="1" s="1" a="1"/>
  <c r="I603" i="1" s="1"/>
  <c r="H603" i="1"/>
  <c r="G604" i="1"/>
  <c r="I604" i="1" s="1" a="1"/>
  <c r="I604" i="1" s="1"/>
  <c r="H604" i="1"/>
  <c r="G605" i="1"/>
  <c r="I605" i="1" s="1" a="1"/>
  <c r="I605" i="1" s="1"/>
  <c r="H605" i="1"/>
  <c r="G606" i="1"/>
  <c r="I606" i="1" s="1" a="1"/>
  <c r="I606" i="1" s="1"/>
  <c r="H606" i="1"/>
  <c r="G607" i="1"/>
  <c r="I607" i="1" s="1" a="1"/>
  <c r="I607" i="1" s="1"/>
  <c r="H607" i="1"/>
  <c r="G608" i="1"/>
  <c r="I608" i="1" s="1" a="1"/>
  <c r="I608" i="1" s="1"/>
  <c r="H608" i="1"/>
  <c r="G609" i="1"/>
  <c r="I609" i="1" s="1" a="1"/>
  <c r="I609" i="1" s="1"/>
  <c r="H609" i="1"/>
  <c r="G610" i="1"/>
  <c r="I610" i="1" s="1" a="1"/>
  <c r="I610" i="1" s="1"/>
  <c r="H610" i="1"/>
  <c r="G611" i="1"/>
  <c r="I611" i="1" s="1" a="1"/>
  <c r="I611" i="1" s="1"/>
  <c r="H611" i="1"/>
  <c r="G612" i="1"/>
  <c r="I612" i="1" s="1" a="1"/>
  <c r="I612" i="1" s="1"/>
  <c r="H612" i="1"/>
  <c r="G613" i="1"/>
  <c r="I613" i="1" s="1" a="1"/>
  <c r="I613" i="1" s="1"/>
  <c r="H613" i="1"/>
  <c r="G614" i="1"/>
  <c r="I614" i="1" s="1" a="1"/>
  <c r="I614" i="1" s="1"/>
  <c r="H614" i="1"/>
  <c r="G615" i="1"/>
  <c r="I615" i="1" s="1" a="1"/>
  <c r="I615" i="1" s="1"/>
  <c r="H615" i="1"/>
  <c r="G616" i="1"/>
  <c r="I616" i="1" s="1" a="1"/>
  <c r="I616" i="1" s="1"/>
  <c r="H616" i="1"/>
  <c r="G617" i="1"/>
  <c r="I617" i="1" s="1" a="1"/>
  <c r="I617" i="1" s="1"/>
  <c r="H617" i="1"/>
  <c r="G618" i="1"/>
  <c r="I618" i="1" s="1" a="1"/>
  <c r="I618" i="1" s="1"/>
  <c r="H618" i="1"/>
  <c r="G619" i="1"/>
  <c r="I619" i="1" s="1" a="1"/>
  <c r="I619" i="1" s="1"/>
  <c r="H619" i="1"/>
  <c r="G620" i="1"/>
  <c r="I620" i="1" s="1" a="1"/>
  <c r="I620" i="1" s="1"/>
  <c r="H620" i="1"/>
  <c r="G621" i="1"/>
  <c r="I621" i="1" s="1" a="1"/>
  <c r="I621" i="1" s="1"/>
  <c r="H621" i="1"/>
  <c r="G622" i="1"/>
  <c r="I622" i="1" s="1" a="1"/>
  <c r="I622" i="1" s="1"/>
  <c r="H622" i="1"/>
  <c r="G623" i="1"/>
  <c r="I623" i="1" s="1" a="1"/>
  <c r="I623" i="1" s="1"/>
  <c r="H623" i="1"/>
  <c r="G624" i="1"/>
  <c r="I624" i="1" s="1" a="1"/>
  <c r="I624" i="1" s="1"/>
  <c r="H624" i="1"/>
  <c r="G625" i="1"/>
  <c r="I625" i="1" s="1" a="1"/>
  <c r="I625" i="1" s="1"/>
  <c r="H625" i="1"/>
  <c r="G626" i="1"/>
  <c r="I626" i="1" s="1" a="1"/>
  <c r="I626" i="1" s="1"/>
  <c r="H626" i="1"/>
  <c r="G627" i="1"/>
  <c r="I627" i="1" s="1" a="1"/>
  <c r="I627" i="1" s="1"/>
  <c r="H627" i="1"/>
  <c r="G628" i="1"/>
  <c r="I628" i="1" s="1" a="1"/>
  <c r="I628" i="1" s="1"/>
  <c r="H628" i="1"/>
  <c r="G629" i="1"/>
  <c r="I629" i="1" s="1" a="1"/>
  <c r="I629" i="1" s="1"/>
  <c r="H629" i="1"/>
  <c r="G630" i="1"/>
  <c r="I630" i="1" s="1" a="1"/>
  <c r="I630" i="1" s="1"/>
  <c r="H630" i="1"/>
  <c r="G631" i="1"/>
  <c r="I631" i="1" s="1" a="1"/>
  <c r="I631" i="1" s="1"/>
  <c r="H631" i="1"/>
  <c r="G632" i="1"/>
  <c r="I632" i="1" s="1" a="1"/>
  <c r="I632" i="1" s="1"/>
  <c r="H632" i="1"/>
  <c r="G633" i="1"/>
  <c r="I633" i="1" s="1" a="1"/>
  <c r="I633" i="1" s="1"/>
  <c r="H633" i="1"/>
  <c r="G634" i="1"/>
  <c r="I634" i="1" s="1" a="1"/>
  <c r="I634" i="1" s="1"/>
  <c r="H634" i="1"/>
  <c r="G635" i="1"/>
  <c r="I635" i="1" s="1" a="1"/>
  <c r="I635" i="1" s="1"/>
  <c r="H635" i="1"/>
  <c r="G636" i="1"/>
  <c r="I636" i="1" s="1" a="1"/>
  <c r="I636" i="1" s="1"/>
  <c r="H636" i="1"/>
  <c r="G637" i="1"/>
  <c r="I637" i="1" s="1" a="1"/>
  <c r="I637" i="1" s="1"/>
  <c r="H637" i="1"/>
  <c r="G638" i="1"/>
  <c r="I638" i="1" s="1" a="1"/>
  <c r="I638" i="1" s="1"/>
  <c r="H638" i="1"/>
  <c r="G639" i="1"/>
  <c r="I639" i="1" s="1" a="1"/>
  <c r="I639" i="1" s="1"/>
  <c r="H639" i="1"/>
  <c r="G640" i="1"/>
  <c r="I640" i="1" s="1" a="1"/>
  <c r="I640" i="1" s="1"/>
  <c r="H640" i="1"/>
  <c r="G641" i="1"/>
  <c r="I641" i="1" s="1" a="1"/>
  <c r="I641" i="1" s="1"/>
  <c r="H641" i="1"/>
  <c r="G642" i="1"/>
  <c r="I642" i="1" s="1" a="1"/>
  <c r="I642" i="1" s="1"/>
  <c r="H642" i="1"/>
  <c r="G643" i="1"/>
  <c r="I643" i="1" s="1" a="1"/>
  <c r="I643" i="1" s="1"/>
  <c r="H643" i="1"/>
  <c r="G644" i="1"/>
  <c r="I644" i="1" s="1" a="1"/>
  <c r="I644" i="1" s="1"/>
  <c r="H644" i="1"/>
  <c r="G645" i="1"/>
  <c r="I645" i="1" s="1" a="1"/>
  <c r="I645" i="1" s="1"/>
  <c r="H645" i="1"/>
  <c r="G646" i="1"/>
  <c r="I646" i="1" s="1" a="1"/>
  <c r="I646" i="1" s="1"/>
  <c r="H646" i="1"/>
  <c r="G647" i="1"/>
  <c r="I647" i="1" s="1" a="1"/>
  <c r="I647" i="1" s="1"/>
  <c r="H647" i="1"/>
  <c r="G648" i="1"/>
  <c r="I648" i="1" s="1" a="1"/>
  <c r="I648" i="1" s="1"/>
  <c r="H648" i="1"/>
  <c r="G649" i="1"/>
  <c r="I649" i="1" s="1" a="1"/>
  <c r="I649" i="1" s="1"/>
  <c r="H649" i="1"/>
  <c r="G650" i="1"/>
  <c r="I650" i="1" s="1" a="1"/>
  <c r="I650" i="1" s="1"/>
  <c r="H650" i="1"/>
  <c r="G651" i="1"/>
  <c r="I651" i="1" s="1" a="1"/>
  <c r="I651" i="1" s="1"/>
  <c r="H651" i="1"/>
  <c r="G652" i="1"/>
  <c r="I652" i="1" s="1" a="1"/>
  <c r="I652" i="1" s="1"/>
  <c r="H652" i="1"/>
  <c r="G653" i="1"/>
  <c r="I653" i="1" s="1" a="1"/>
  <c r="I653" i="1" s="1"/>
  <c r="H653" i="1"/>
  <c r="G654" i="1"/>
  <c r="I654" i="1" s="1" a="1"/>
  <c r="I654" i="1" s="1"/>
  <c r="H654" i="1"/>
  <c r="G655" i="1"/>
  <c r="I655" i="1" s="1" a="1"/>
  <c r="I655" i="1" s="1"/>
  <c r="H655" i="1"/>
  <c r="G656" i="1"/>
  <c r="I656" i="1" s="1" a="1"/>
  <c r="I656" i="1" s="1"/>
  <c r="H656" i="1"/>
  <c r="G657" i="1"/>
  <c r="I657" i="1" s="1" a="1"/>
  <c r="I657" i="1" s="1"/>
  <c r="H657" i="1"/>
  <c r="G658" i="1"/>
  <c r="I658" i="1" s="1" a="1"/>
  <c r="I658" i="1" s="1"/>
  <c r="H658" i="1"/>
  <c r="G659" i="1"/>
  <c r="I659" i="1" s="1" a="1"/>
  <c r="I659" i="1" s="1"/>
  <c r="H659" i="1"/>
  <c r="G660" i="1"/>
  <c r="I660" i="1" s="1" a="1"/>
  <c r="I660" i="1" s="1"/>
  <c r="H660" i="1"/>
  <c r="G661" i="1"/>
  <c r="I661" i="1" s="1" a="1"/>
  <c r="I661" i="1" s="1"/>
  <c r="H661" i="1"/>
  <c r="G662" i="1"/>
  <c r="I662" i="1" s="1" a="1"/>
  <c r="I662" i="1" s="1"/>
  <c r="H662" i="1"/>
  <c r="G663" i="1"/>
  <c r="I663" i="1" s="1" a="1"/>
  <c r="I663" i="1" s="1"/>
  <c r="H663" i="1"/>
  <c r="G664" i="1"/>
  <c r="I664" i="1" s="1" a="1"/>
  <c r="I664" i="1" s="1"/>
  <c r="H664" i="1"/>
  <c r="G665" i="1"/>
  <c r="I665" i="1" s="1" a="1"/>
  <c r="I665" i="1" s="1"/>
  <c r="H665" i="1"/>
  <c r="G666" i="1"/>
  <c r="I666" i="1" s="1" a="1"/>
  <c r="I666" i="1" s="1"/>
  <c r="H666" i="1"/>
  <c r="G667" i="1"/>
  <c r="I667" i="1" s="1" a="1"/>
  <c r="I667" i="1" s="1"/>
  <c r="H667" i="1"/>
  <c r="G668" i="1"/>
  <c r="I668" i="1" s="1" a="1"/>
  <c r="I668" i="1" s="1"/>
  <c r="H668" i="1"/>
  <c r="G669" i="1"/>
  <c r="I669" i="1" s="1" a="1"/>
  <c r="I669" i="1" s="1"/>
  <c r="H669" i="1"/>
  <c r="G670" i="1"/>
  <c r="I670" i="1" s="1" a="1"/>
  <c r="I670" i="1" s="1"/>
  <c r="H670" i="1"/>
  <c r="G671" i="1"/>
  <c r="I671" i="1" s="1" a="1"/>
  <c r="I671" i="1" s="1"/>
  <c r="H671" i="1"/>
  <c r="G672" i="1"/>
  <c r="I672" i="1" s="1" a="1"/>
  <c r="I672" i="1" s="1"/>
  <c r="H672" i="1"/>
  <c r="G673" i="1"/>
  <c r="I673" i="1" s="1" a="1"/>
  <c r="I673" i="1" s="1"/>
  <c r="H673" i="1"/>
  <c r="G674" i="1"/>
  <c r="I674" i="1" s="1" a="1"/>
  <c r="I674" i="1" s="1"/>
  <c r="H674" i="1"/>
  <c r="G675" i="1"/>
  <c r="I675" i="1" s="1" a="1"/>
  <c r="I675" i="1" s="1"/>
  <c r="H675" i="1"/>
  <c r="G676" i="1"/>
  <c r="I676" i="1" s="1" a="1"/>
  <c r="I676" i="1" s="1"/>
  <c r="H676" i="1"/>
  <c r="G677" i="1"/>
  <c r="I677" i="1" s="1" a="1"/>
  <c r="I677" i="1" s="1"/>
  <c r="H677" i="1"/>
  <c r="G678" i="1"/>
  <c r="I678" i="1" s="1" a="1"/>
  <c r="I678" i="1" s="1"/>
  <c r="H678" i="1"/>
  <c r="G679" i="1"/>
  <c r="I679" i="1" s="1" a="1"/>
  <c r="I679" i="1" s="1"/>
  <c r="H679" i="1"/>
  <c r="G680" i="1"/>
  <c r="I680" i="1" s="1" a="1"/>
  <c r="I680" i="1" s="1"/>
  <c r="H680" i="1"/>
  <c r="G681" i="1"/>
  <c r="I681" i="1" s="1" a="1"/>
  <c r="I681" i="1" s="1"/>
  <c r="H681" i="1"/>
  <c r="G682" i="1"/>
  <c r="I682" i="1" s="1" a="1"/>
  <c r="I682" i="1" s="1"/>
  <c r="H682" i="1"/>
  <c r="G683" i="1"/>
  <c r="I683" i="1" s="1" a="1"/>
  <c r="I683" i="1" s="1"/>
  <c r="H683" i="1"/>
  <c r="G684" i="1"/>
  <c r="I684" i="1" s="1" a="1"/>
  <c r="I684" i="1" s="1"/>
  <c r="H684" i="1"/>
  <c r="G685" i="1"/>
  <c r="I685" i="1" s="1" a="1"/>
  <c r="I685" i="1" s="1"/>
  <c r="H685" i="1"/>
  <c r="G686" i="1"/>
  <c r="I686" i="1" s="1" a="1"/>
  <c r="I686" i="1" s="1"/>
  <c r="H686" i="1"/>
  <c r="G687" i="1"/>
  <c r="I687" i="1" s="1" a="1"/>
  <c r="I687" i="1" s="1"/>
  <c r="H687" i="1"/>
  <c r="G688" i="1"/>
  <c r="I688" i="1" s="1" a="1"/>
  <c r="I688" i="1" s="1"/>
  <c r="H688" i="1"/>
  <c r="G689" i="1"/>
  <c r="I689" i="1" s="1" a="1"/>
  <c r="I689" i="1" s="1"/>
  <c r="H689" i="1"/>
  <c r="G690" i="1"/>
  <c r="I690" i="1" s="1" a="1"/>
  <c r="I690" i="1" s="1"/>
  <c r="H690" i="1"/>
  <c r="G691" i="1"/>
  <c r="I691" i="1" s="1" a="1"/>
  <c r="I691" i="1" s="1"/>
  <c r="H691" i="1"/>
  <c r="G692" i="1"/>
  <c r="I692" i="1" s="1" a="1"/>
  <c r="I692" i="1" s="1"/>
  <c r="H692" i="1"/>
  <c r="G693" i="1"/>
  <c r="I693" i="1" s="1" a="1"/>
  <c r="I693" i="1" s="1"/>
  <c r="H693" i="1"/>
  <c r="G694" i="1"/>
  <c r="I694" i="1" s="1" a="1"/>
  <c r="I694" i="1" s="1"/>
  <c r="H694" i="1"/>
  <c r="G695" i="1"/>
  <c r="I695" i="1" s="1" a="1"/>
  <c r="I695" i="1" s="1"/>
  <c r="H695" i="1"/>
  <c r="G696" i="1"/>
  <c r="I696" i="1" s="1" a="1"/>
  <c r="I696" i="1" s="1"/>
  <c r="H696" i="1"/>
  <c r="G697" i="1"/>
  <c r="I697" i="1" s="1" a="1"/>
  <c r="I697" i="1" s="1"/>
  <c r="H697" i="1"/>
  <c r="G698" i="1"/>
  <c r="I698" i="1" s="1" a="1"/>
  <c r="I698" i="1" s="1"/>
  <c r="H698" i="1"/>
  <c r="G699" i="1"/>
  <c r="I699" i="1" s="1" a="1"/>
  <c r="I699" i="1" s="1"/>
  <c r="H699" i="1"/>
  <c r="G700" i="1"/>
  <c r="I700" i="1" s="1" a="1"/>
  <c r="I700" i="1" s="1"/>
  <c r="H700" i="1"/>
  <c r="G701" i="1"/>
  <c r="I701" i="1" s="1" a="1"/>
  <c r="I701" i="1" s="1"/>
  <c r="H701" i="1"/>
  <c r="G702" i="1"/>
  <c r="I702" i="1" s="1" a="1"/>
  <c r="I702" i="1" s="1"/>
  <c r="H702" i="1"/>
  <c r="G703" i="1"/>
  <c r="I703" i="1" s="1" a="1"/>
  <c r="I703" i="1" s="1"/>
  <c r="H703" i="1"/>
  <c r="G704" i="1"/>
  <c r="I704" i="1" s="1" a="1"/>
  <c r="I704" i="1" s="1"/>
  <c r="H704" i="1"/>
  <c r="G705" i="1"/>
  <c r="I705" i="1" s="1" a="1"/>
  <c r="I705" i="1" s="1"/>
  <c r="H705" i="1"/>
  <c r="G706" i="1"/>
  <c r="I706" i="1" s="1" a="1"/>
  <c r="I706" i="1" s="1"/>
  <c r="H706" i="1"/>
  <c r="G707" i="1"/>
  <c r="I707" i="1" s="1" a="1"/>
  <c r="I707" i="1" s="1"/>
  <c r="H707" i="1"/>
  <c r="G708" i="1"/>
  <c r="I708" i="1" s="1" a="1"/>
  <c r="I708" i="1" s="1"/>
  <c r="H708" i="1"/>
  <c r="G709" i="1"/>
  <c r="I709" i="1" s="1" a="1"/>
  <c r="I709" i="1" s="1"/>
  <c r="H709" i="1"/>
  <c r="G710" i="1"/>
  <c r="I710" i="1" s="1" a="1"/>
  <c r="I710" i="1" s="1"/>
  <c r="H710" i="1"/>
  <c r="G711" i="1"/>
  <c r="I711" i="1" s="1" a="1"/>
  <c r="I711" i="1" s="1"/>
  <c r="H711" i="1"/>
  <c r="G712" i="1"/>
  <c r="I712" i="1" s="1" a="1"/>
  <c r="I712" i="1" s="1"/>
  <c r="H712" i="1"/>
  <c r="G713" i="1"/>
  <c r="I713" i="1" s="1" a="1"/>
  <c r="I713" i="1" s="1"/>
  <c r="H713" i="1"/>
  <c r="G714" i="1"/>
  <c r="I714" i="1" s="1" a="1"/>
  <c r="I714" i="1" s="1"/>
  <c r="H714" i="1"/>
  <c r="G715" i="1"/>
  <c r="I715" i="1" s="1" a="1"/>
  <c r="I715" i="1" s="1"/>
  <c r="H715" i="1"/>
  <c r="G716" i="1"/>
  <c r="I716" i="1" s="1" a="1"/>
  <c r="I716" i="1" s="1"/>
  <c r="H716" i="1"/>
  <c r="G717" i="1"/>
  <c r="I717" i="1" s="1" a="1"/>
  <c r="I717" i="1" s="1"/>
  <c r="H717" i="1"/>
  <c r="G718" i="1"/>
  <c r="I718" i="1" s="1" a="1"/>
  <c r="I718" i="1" s="1"/>
  <c r="H718" i="1"/>
  <c r="G719" i="1"/>
  <c r="I719" i="1" s="1" a="1"/>
  <c r="I719" i="1" s="1"/>
  <c r="H719" i="1"/>
  <c r="G720" i="1"/>
  <c r="I720" i="1" s="1" a="1"/>
  <c r="I720" i="1" s="1"/>
  <c r="H720" i="1"/>
  <c r="G721" i="1"/>
  <c r="I721" i="1" s="1" a="1"/>
  <c r="I721" i="1" s="1"/>
  <c r="H721" i="1"/>
  <c r="G722" i="1"/>
  <c r="I722" i="1" s="1" a="1"/>
  <c r="I722" i="1" s="1"/>
  <c r="H722" i="1"/>
  <c r="G723" i="1"/>
  <c r="I723" i="1" s="1" a="1"/>
  <c r="I723" i="1" s="1"/>
  <c r="H723" i="1"/>
  <c r="G724" i="1"/>
  <c r="I724" i="1" s="1" a="1"/>
  <c r="I724" i="1" s="1"/>
  <c r="H724" i="1"/>
  <c r="G725" i="1"/>
  <c r="I725" i="1" s="1" a="1"/>
  <c r="I725" i="1" s="1"/>
  <c r="H725" i="1"/>
  <c r="G726" i="1"/>
  <c r="I726" i="1" s="1" a="1"/>
  <c r="I726" i="1" s="1"/>
  <c r="H726" i="1"/>
  <c r="G727" i="1"/>
  <c r="I727" i="1" s="1" a="1"/>
  <c r="I727" i="1" s="1"/>
  <c r="H727" i="1"/>
  <c r="G728" i="1"/>
  <c r="I728" i="1" s="1" a="1"/>
  <c r="I728" i="1" s="1"/>
  <c r="H728" i="1"/>
  <c r="G729" i="1"/>
  <c r="I729" i="1" s="1" a="1"/>
  <c r="I729" i="1" s="1"/>
  <c r="H729" i="1"/>
  <c r="G730" i="1"/>
  <c r="I730" i="1" s="1" a="1"/>
  <c r="I730" i="1" s="1"/>
  <c r="H730" i="1"/>
  <c r="G731" i="1"/>
  <c r="I731" i="1" s="1" a="1"/>
  <c r="I731" i="1" s="1"/>
  <c r="H731" i="1"/>
  <c r="G732" i="1"/>
  <c r="I732" i="1" s="1" a="1"/>
  <c r="I732" i="1" s="1"/>
  <c r="H732" i="1"/>
  <c r="G733" i="1"/>
  <c r="I733" i="1" s="1" a="1"/>
  <c r="I733" i="1" s="1"/>
  <c r="H733" i="1"/>
  <c r="G734" i="1"/>
  <c r="I734" i="1" s="1" a="1"/>
  <c r="I734" i="1" s="1"/>
  <c r="H734" i="1"/>
  <c r="G735" i="1"/>
  <c r="I735" i="1" s="1" a="1"/>
  <c r="I735" i="1" s="1"/>
  <c r="H735" i="1"/>
  <c r="G736" i="1"/>
  <c r="I736" i="1" s="1" a="1"/>
  <c r="I736" i="1" s="1"/>
  <c r="H736" i="1"/>
  <c r="G737" i="1"/>
  <c r="I737" i="1" s="1" a="1"/>
  <c r="I737" i="1" s="1"/>
  <c r="H737" i="1"/>
  <c r="G738" i="1"/>
  <c r="I738" i="1" s="1" a="1"/>
  <c r="I738" i="1" s="1"/>
  <c r="H738" i="1"/>
  <c r="G739" i="1"/>
  <c r="I739" i="1" s="1" a="1"/>
  <c r="I739" i="1" s="1"/>
  <c r="H739" i="1"/>
  <c r="G740" i="1"/>
  <c r="I740" i="1" s="1" a="1"/>
  <c r="I740" i="1" s="1"/>
  <c r="H740" i="1"/>
  <c r="G741" i="1"/>
  <c r="I741" i="1" s="1" a="1"/>
  <c r="I741" i="1" s="1"/>
  <c r="H741" i="1"/>
  <c r="G742" i="1"/>
  <c r="I742" i="1" s="1" a="1"/>
  <c r="I742" i="1" s="1"/>
  <c r="H742" i="1"/>
  <c r="G743" i="1"/>
  <c r="I743" i="1" s="1" a="1"/>
  <c r="I743" i="1" s="1"/>
  <c r="H743" i="1"/>
  <c r="G744" i="1"/>
  <c r="I744" i="1" s="1" a="1"/>
  <c r="I744" i="1" s="1"/>
  <c r="H744" i="1"/>
  <c r="G745" i="1"/>
  <c r="I745" i="1" s="1" a="1"/>
  <c r="I745" i="1" s="1"/>
  <c r="H745" i="1"/>
  <c r="G746" i="1"/>
  <c r="I746" i="1" s="1" a="1"/>
  <c r="I746" i="1" s="1"/>
  <c r="H746" i="1"/>
  <c r="G747" i="1"/>
  <c r="I747" i="1" s="1" a="1"/>
  <c r="I747" i="1" s="1"/>
  <c r="H747" i="1"/>
  <c r="G748" i="1"/>
  <c r="I748" i="1" s="1" a="1"/>
  <c r="I748" i="1" s="1"/>
  <c r="H748" i="1"/>
  <c r="G749" i="1"/>
  <c r="I749" i="1" s="1" a="1"/>
  <c r="I749" i="1" s="1"/>
  <c r="H749" i="1"/>
  <c r="G750" i="1"/>
  <c r="I750" i="1" s="1" a="1"/>
  <c r="I750" i="1" s="1"/>
  <c r="H750" i="1"/>
  <c r="G751" i="1"/>
  <c r="I751" i="1" s="1" a="1"/>
  <c r="I751" i="1" s="1"/>
  <c r="H751" i="1"/>
  <c r="G752" i="1"/>
  <c r="I752" i="1" s="1" a="1"/>
  <c r="I752" i="1" s="1"/>
  <c r="H752" i="1"/>
  <c r="G753" i="1"/>
  <c r="I753" i="1" s="1" a="1"/>
  <c r="I753" i="1" s="1"/>
  <c r="H753" i="1"/>
  <c r="G754" i="1"/>
  <c r="I754" i="1" s="1" a="1"/>
  <c r="I754" i="1" s="1"/>
  <c r="H754" i="1"/>
  <c r="G755" i="1"/>
  <c r="I755" i="1" s="1" a="1"/>
  <c r="I755" i="1" s="1"/>
  <c r="H755" i="1"/>
  <c r="G756" i="1"/>
  <c r="I756" i="1" s="1" a="1"/>
  <c r="I756" i="1" s="1"/>
  <c r="H756" i="1"/>
  <c r="G757" i="1"/>
  <c r="I757" i="1" s="1" a="1"/>
  <c r="I757" i="1" s="1"/>
  <c r="H757" i="1"/>
  <c r="G758" i="1"/>
  <c r="I758" i="1" s="1" a="1"/>
  <c r="I758" i="1" s="1"/>
  <c r="H758" i="1"/>
  <c r="G759" i="1"/>
  <c r="I759" i="1" s="1" a="1"/>
  <c r="I759" i="1" s="1"/>
  <c r="H759" i="1"/>
  <c r="G760" i="1"/>
  <c r="I760" i="1" s="1" a="1"/>
  <c r="I760" i="1" s="1"/>
  <c r="H760" i="1"/>
  <c r="G761" i="1"/>
  <c r="I761" i="1" s="1" a="1"/>
  <c r="I761" i="1" s="1"/>
  <c r="H761" i="1"/>
  <c r="G762" i="1"/>
  <c r="I762" i="1" s="1" a="1"/>
  <c r="I762" i="1" s="1"/>
  <c r="H762" i="1"/>
  <c r="G763" i="1"/>
  <c r="I763" i="1" s="1" a="1"/>
  <c r="I763" i="1" s="1"/>
  <c r="H763" i="1"/>
  <c r="G764" i="1"/>
  <c r="I764" i="1" s="1" a="1"/>
  <c r="I764" i="1" s="1"/>
  <c r="H764" i="1"/>
  <c r="G765" i="1"/>
  <c r="I765" i="1" s="1" a="1"/>
  <c r="I765" i="1" s="1"/>
  <c r="H765" i="1"/>
  <c r="G766" i="1"/>
  <c r="I766" i="1" s="1" a="1"/>
  <c r="I766" i="1" s="1"/>
  <c r="H766" i="1"/>
  <c r="G767" i="1"/>
  <c r="I767" i="1" s="1" a="1"/>
  <c r="I767" i="1" s="1"/>
  <c r="H767" i="1"/>
  <c r="G768" i="1"/>
  <c r="I768" i="1" s="1" a="1"/>
  <c r="I768" i="1" s="1"/>
  <c r="H768" i="1"/>
  <c r="G769" i="1"/>
  <c r="I769" i="1" s="1" a="1"/>
  <c r="I769" i="1" s="1"/>
  <c r="H769" i="1"/>
  <c r="G770" i="1"/>
  <c r="I770" i="1" s="1" a="1"/>
  <c r="I770" i="1" s="1"/>
  <c r="H770" i="1"/>
  <c r="G771" i="1"/>
  <c r="I771" i="1" s="1" a="1"/>
  <c r="I771" i="1" s="1"/>
  <c r="H771" i="1"/>
  <c r="G772" i="1"/>
  <c r="I772" i="1" s="1" a="1"/>
  <c r="I772" i="1" s="1"/>
  <c r="H772" i="1"/>
  <c r="G773" i="1"/>
  <c r="I773" i="1" s="1" a="1"/>
  <c r="I773" i="1" s="1"/>
  <c r="H773" i="1"/>
  <c r="G774" i="1"/>
  <c r="I774" i="1" s="1" a="1"/>
  <c r="I774" i="1" s="1"/>
  <c r="H774" i="1"/>
  <c r="G775" i="1"/>
  <c r="I775" i="1" s="1" a="1"/>
  <c r="I775" i="1" s="1"/>
  <c r="H775" i="1"/>
  <c r="G776" i="1"/>
  <c r="I776" i="1" s="1" a="1"/>
  <c r="I776" i="1" s="1"/>
  <c r="H776" i="1"/>
  <c r="G777" i="1"/>
  <c r="I777" i="1" s="1" a="1"/>
  <c r="I777" i="1" s="1"/>
  <c r="H777" i="1"/>
  <c r="G778" i="1"/>
  <c r="I778" i="1" s="1" a="1"/>
  <c r="I778" i="1" s="1"/>
  <c r="H778" i="1"/>
  <c r="G779" i="1"/>
  <c r="I779" i="1" s="1" a="1"/>
  <c r="I779" i="1" s="1"/>
  <c r="H779" i="1"/>
  <c r="G780" i="1"/>
  <c r="I780" i="1" s="1" a="1"/>
  <c r="I780" i="1" s="1"/>
  <c r="H780" i="1"/>
  <c r="G781" i="1"/>
  <c r="I781" i="1" s="1" a="1"/>
  <c r="I781" i="1" s="1"/>
  <c r="H781" i="1"/>
  <c r="G782" i="1"/>
  <c r="I782" i="1" s="1" a="1"/>
  <c r="I782" i="1" s="1"/>
  <c r="H782" i="1"/>
  <c r="G783" i="1"/>
  <c r="I783" i="1" s="1" a="1"/>
  <c r="I783" i="1" s="1"/>
  <c r="H783" i="1"/>
  <c r="G784" i="1"/>
  <c r="I784" i="1" s="1" a="1"/>
  <c r="I784" i="1" s="1"/>
  <c r="H784" i="1"/>
  <c r="G785" i="1"/>
  <c r="I785" i="1" s="1" a="1"/>
  <c r="I785" i="1" s="1"/>
  <c r="H785" i="1"/>
  <c r="G786" i="1"/>
  <c r="I786" i="1" s="1" a="1"/>
  <c r="I786" i="1" s="1"/>
  <c r="H786" i="1"/>
  <c r="G787" i="1"/>
  <c r="I787" i="1" s="1" a="1"/>
  <c r="I787" i="1" s="1"/>
  <c r="H787" i="1"/>
  <c r="G788" i="1"/>
  <c r="I788" i="1" s="1" a="1"/>
  <c r="I788" i="1" s="1"/>
  <c r="H788" i="1"/>
  <c r="G789" i="1"/>
  <c r="I789" i="1" s="1" a="1"/>
  <c r="I789" i="1" s="1"/>
  <c r="H789" i="1"/>
  <c r="G790" i="1"/>
  <c r="I790" i="1" s="1" a="1"/>
  <c r="I790" i="1" s="1"/>
  <c r="H790" i="1"/>
  <c r="G791" i="1"/>
  <c r="I791" i="1" s="1" a="1"/>
  <c r="I791" i="1" s="1"/>
  <c r="H791" i="1"/>
  <c r="G792" i="1"/>
  <c r="I792" i="1" s="1" a="1"/>
  <c r="I792" i="1" s="1"/>
  <c r="H792" i="1"/>
  <c r="G793" i="1"/>
  <c r="I793" i="1" s="1" a="1"/>
  <c r="I793" i="1" s="1"/>
  <c r="H793" i="1"/>
  <c r="G794" i="1"/>
  <c r="I794" i="1" s="1" a="1"/>
  <c r="I794" i="1" s="1"/>
  <c r="H794" i="1"/>
  <c r="G795" i="1"/>
  <c r="I795" i="1" s="1" a="1"/>
  <c r="I795" i="1" s="1"/>
  <c r="H795" i="1"/>
  <c r="G796" i="1"/>
  <c r="I796" i="1" s="1" a="1"/>
  <c r="I796" i="1" s="1"/>
  <c r="H796" i="1"/>
  <c r="G797" i="1"/>
  <c r="I797" i="1" s="1" a="1"/>
  <c r="I797" i="1" s="1"/>
  <c r="H797" i="1"/>
  <c r="G798" i="1"/>
  <c r="I798" i="1" s="1" a="1"/>
  <c r="I798" i="1" s="1"/>
  <c r="H798" i="1"/>
  <c r="G799" i="1"/>
  <c r="I799" i="1" s="1" a="1"/>
  <c r="I799" i="1" s="1"/>
  <c r="H799" i="1"/>
  <c r="G800" i="1"/>
  <c r="I800" i="1" s="1" a="1"/>
  <c r="I800" i="1" s="1"/>
  <c r="H800" i="1"/>
  <c r="G801" i="1"/>
  <c r="I801" i="1" s="1" a="1"/>
  <c r="I801" i="1" s="1"/>
  <c r="H801" i="1"/>
  <c r="G802" i="1"/>
  <c r="I802" i="1" s="1" a="1"/>
  <c r="I802" i="1" s="1"/>
  <c r="H802" i="1"/>
  <c r="G803" i="1"/>
  <c r="I803" i="1" s="1" a="1"/>
  <c r="I803" i="1" s="1"/>
  <c r="H803" i="1"/>
  <c r="G804" i="1"/>
  <c r="I804" i="1" s="1" a="1"/>
  <c r="I804" i="1" s="1"/>
  <c r="H804" i="1"/>
  <c r="G805" i="1"/>
  <c r="I805" i="1" s="1" a="1"/>
  <c r="I805" i="1" s="1"/>
  <c r="H805" i="1"/>
  <c r="G806" i="1"/>
  <c r="I806" i="1" s="1" a="1"/>
  <c r="I806" i="1" s="1"/>
  <c r="H806" i="1"/>
  <c r="G807" i="1"/>
  <c r="I807" i="1" s="1" a="1"/>
  <c r="I807" i="1" s="1"/>
  <c r="H807" i="1"/>
  <c r="G808" i="1"/>
  <c r="I808" i="1" s="1" a="1"/>
  <c r="I808" i="1" s="1"/>
  <c r="H808" i="1"/>
  <c r="G809" i="1"/>
  <c r="I809" i="1" s="1" a="1"/>
  <c r="I809" i="1" s="1"/>
  <c r="H809" i="1"/>
  <c r="G810" i="1"/>
  <c r="I810" i="1" s="1" a="1"/>
  <c r="I810" i="1" s="1"/>
  <c r="H810" i="1"/>
  <c r="G811" i="1"/>
  <c r="I811" i="1" s="1" a="1"/>
  <c r="I811" i="1" s="1"/>
  <c r="H811" i="1"/>
  <c r="G812" i="1"/>
  <c r="I812" i="1" s="1" a="1"/>
  <c r="I812" i="1" s="1"/>
  <c r="H812" i="1"/>
  <c r="G813" i="1"/>
  <c r="I813" i="1" s="1" a="1"/>
  <c r="I813" i="1" s="1"/>
  <c r="H813" i="1"/>
  <c r="G814" i="1"/>
  <c r="I814" i="1" s="1" a="1"/>
  <c r="I814" i="1" s="1"/>
  <c r="H814" i="1"/>
  <c r="G815" i="1"/>
  <c r="I815" i="1" s="1" a="1"/>
  <c r="I815" i="1" s="1"/>
  <c r="H815" i="1"/>
  <c r="G816" i="1"/>
  <c r="I816" i="1" s="1" a="1"/>
  <c r="I816" i="1" s="1"/>
  <c r="H816" i="1"/>
  <c r="G817" i="1"/>
  <c r="I817" i="1" s="1" a="1"/>
  <c r="I817" i="1" s="1"/>
  <c r="H817" i="1"/>
  <c r="G818" i="1"/>
  <c r="I818" i="1" s="1" a="1"/>
  <c r="I818" i="1" s="1"/>
  <c r="H818" i="1"/>
  <c r="G819" i="1"/>
  <c r="I819" i="1" s="1" a="1"/>
  <c r="I819" i="1" s="1"/>
  <c r="H819" i="1"/>
  <c r="G820" i="1"/>
  <c r="I820" i="1" s="1" a="1"/>
  <c r="I820" i="1" s="1"/>
  <c r="H820" i="1"/>
  <c r="G821" i="1"/>
  <c r="I821" i="1" s="1" a="1"/>
  <c r="I821" i="1" s="1"/>
  <c r="H821" i="1"/>
  <c r="G822" i="1"/>
  <c r="I822" i="1" s="1" a="1"/>
  <c r="I822" i="1" s="1"/>
  <c r="H822" i="1"/>
  <c r="G823" i="1"/>
  <c r="I823" i="1" s="1" a="1"/>
  <c r="I823" i="1" s="1"/>
  <c r="H823" i="1"/>
  <c r="G824" i="1"/>
  <c r="I824" i="1" s="1" a="1"/>
  <c r="I824" i="1" s="1"/>
  <c r="H824" i="1"/>
  <c r="G825" i="1"/>
  <c r="I825" i="1" s="1" a="1"/>
  <c r="I825" i="1" s="1"/>
  <c r="H825" i="1"/>
  <c r="G826" i="1"/>
  <c r="I826" i="1" s="1" a="1"/>
  <c r="I826" i="1" s="1"/>
  <c r="H826" i="1"/>
  <c r="G827" i="1"/>
  <c r="I827" i="1" s="1" a="1"/>
  <c r="I827" i="1" s="1"/>
  <c r="H827" i="1"/>
  <c r="G828" i="1"/>
  <c r="I828" i="1" s="1" a="1"/>
  <c r="I828" i="1" s="1"/>
  <c r="H828" i="1"/>
  <c r="G829" i="1"/>
  <c r="I829" i="1" s="1" a="1"/>
  <c r="I829" i="1" s="1"/>
  <c r="H829" i="1"/>
  <c r="G830" i="1"/>
  <c r="I830" i="1" s="1" a="1"/>
  <c r="I830" i="1" s="1"/>
  <c r="H830" i="1"/>
  <c r="G831" i="1"/>
  <c r="I831" i="1" s="1" a="1"/>
  <c r="I831" i="1" s="1"/>
  <c r="H831" i="1"/>
  <c r="G832" i="1"/>
  <c r="I832" i="1" s="1" a="1"/>
  <c r="I832" i="1" s="1"/>
  <c r="H832" i="1"/>
  <c r="G833" i="1"/>
  <c r="I833" i="1" s="1" a="1"/>
  <c r="I833" i="1" s="1"/>
  <c r="H833" i="1"/>
  <c r="G834" i="1"/>
  <c r="I834" i="1" s="1" a="1"/>
  <c r="I834" i="1" s="1"/>
  <c r="H834" i="1"/>
  <c r="G835" i="1"/>
  <c r="I835" i="1" s="1" a="1"/>
  <c r="I835" i="1" s="1"/>
  <c r="H835" i="1"/>
  <c r="G836" i="1"/>
  <c r="I836" i="1" s="1" a="1"/>
  <c r="I836" i="1" s="1"/>
  <c r="H836" i="1"/>
  <c r="G837" i="1"/>
  <c r="I837" i="1" s="1" a="1"/>
  <c r="I837" i="1" s="1"/>
  <c r="H837" i="1"/>
  <c r="G838" i="1"/>
  <c r="I838" i="1" s="1" a="1"/>
  <c r="I838" i="1" s="1"/>
  <c r="H838" i="1"/>
  <c r="G839" i="1"/>
  <c r="I839" i="1" s="1" a="1"/>
  <c r="I839" i="1" s="1"/>
  <c r="H839" i="1"/>
  <c r="G840" i="1"/>
  <c r="I840" i="1" s="1" a="1"/>
  <c r="I840" i="1" s="1"/>
  <c r="H840" i="1"/>
  <c r="G841" i="1"/>
  <c r="I841" i="1" s="1" a="1"/>
  <c r="I841" i="1" s="1"/>
  <c r="H841" i="1"/>
  <c r="G842" i="1"/>
  <c r="I842" i="1" s="1" a="1"/>
  <c r="I842" i="1" s="1"/>
  <c r="H842" i="1"/>
  <c r="G843" i="1"/>
  <c r="I843" i="1" s="1" a="1"/>
  <c r="I843" i="1" s="1"/>
  <c r="H843" i="1"/>
  <c r="G844" i="1"/>
  <c r="I844" i="1" s="1" a="1"/>
  <c r="I844" i="1" s="1"/>
  <c r="H844" i="1"/>
  <c r="G845" i="1"/>
  <c r="I845" i="1" s="1" a="1"/>
  <c r="I845" i="1" s="1"/>
  <c r="H845" i="1"/>
  <c r="G846" i="1"/>
  <c r="I846" i="1" s="1" a="1"/>
  <c r="I846" i="1" s="1"/>
  <c r="H846" i="1"/>
  <c r="G847" i="1"/>
  <c r="I847" i="1" s="1" a="1"/>
  <c r="I847" i="1" s="1"/>
  <c r="H847" i="1"/>
  <c r="G848" i="1"/>
  <c r="I848" i="1" s="1" a="1"/>
  <c r="I848" i="1" s="1"/>
  <c r="H848" i="1"/>
  <c r="G849" i="1"/>
  <c r="I849" i="1" s="1" a="1"/>
  <c r="I849" i="1" s="1"/>
  <c r="H849" i="1"/>
  <c r="G850" i="1"/>
  <c r="I850" i="1" s="1" a="1"/>
  <c r="I850" i="1" s="1"/>
  <c r="H850" i="1"/>
  <c r="G851" i="1"/>
  <c r="I851" i="1" s="1" a="1"/>
  <c r="I851" i="1" s="1"/>
  <c r="H851" i="1"/>
  <c r="G852" i="1"/>
  <c r="I852" i="1" s="1" a="1"/>
  <c r="I852" i="1" s="1"/>
  <c r="H852" i="1"/>
  <c r="G853" i="1"/>
  <c r="I853" i="1" s="1" a="1"/>
  <c r="I853" i="1" s="1"/>
  <c r="H853" i="1"/>
  <c r="G854" i="1"/>
  <c r="I854" i="1" s="1" a="1"/>
  <c r="I854" i="1" s="1"/>
  <c r="H854" i="1"/>
  <c r="G855" i="1"/>
  <c r="I855" i="1" s="1" a="1"/>
  <c r="I855" i="1" s="1"/>
  <c r="H855" i="1"/>
  <c r="G856" i="1"/>
  <c r="I856" i="1" s="1" a="1"/>
  <c r="I856" i="1" s="1"/>
  <c r="H856" i="1"/>
  <c r="G857" i="1"/>
  <c r="I857" i="1" s="1" a="1"/>
  <c r="I857" i="1" s="1"/>
  <c r="H857" i="1"/>
  <c r="G858" i="1"/>
  <c r="I858" i="1" s="1" a="1"/>
  <c r="I858" i="1" s="1"/>
  <c r="H858" i="1"/>
  <c r="G859" i="1"/>
  <c r="I859" i="1" s="1" a="1"/>
  <c r="I859" i="1" s="1"/>
  <c r="H859" i="1"/>
  <c r="G860" i="1"/>
  <c r="I860" i="1" s="1" a="1"/>
  <c r="I860" i="1" s="1"/>
  <c r="H860" i="1"/>
  <c r="G861" i="1"/>
  <c r="I861" i="1" s="1" a="1"/>
  <c r="I861" i="1" s="1"/>
  <c r="H861" i="1"/>
  <c r="G862" i="1"/>
  <c r="I862" i="1" s="1" a="1"/>
  <c r="I862" i="1" s="1"/>
  <c r="H862" i="1"/>
  <c r="G863" i="1"/>
  <c r="I863" i="1" s="1" a="1"/>
  <c r="I863" i="1" s="1"/>
  <c r="H863" i="1"/>
  <c r="G864" i="1"/>
  <c r="I864" i="1" s="1" a="1"/>
  <c r="I864" i="1" s="1"/>
  <c r="H864" i="1"/>
  <c r="G865" i="1"/>
  <c r="I865" i="1" s="1" a="1"/>
  <c r="I865" i="1" s="1"/>
  <c r="H865" i="1"/>
  <c r="G866" i="1"/>
  <c r="I866" i="1" s="1" a="1"/>
  <c r="I866" i="1" s="1"/>
  <c r="H866" i="1"/>
  <c r="G867" i="1"/>
  <c r="I867" i="1" s="1" a="1"/>
  <c r="I867" i="1" s="1"/>
  <c r="H867" i="1"/>
  <c r="G868" i="1"/>
  <c r="I868" i="1" s="1" a="1"/>
  <c r="I868" i="1" s="1"/>
  <c r="H868" i="1"/>
  <c r="G869" i="1"/>
  <c r="I869" i="1" s="1" a="1"/>
  <c r="I869" i="1" s="1"/>
  <c r="H869" i="1"/>
  <c r="G870" i="1"/>
  <c r="I870" i="1" s="1" a="1"/>
  <c r="I870" i="1" s="1"/>
  <c r="H870" i="1"/>
  <c r="G871" i="1"/>
  <c r="I871" i="1" s="1" a="1"/>
  <c r="I871" i="1" s="1"/>
  <c r="H871" i="1"/>
  <c r="G872" i="1"/>
  <c r="I872" i="1" s="1" a="1"/>
  <c r="I872" i="1" s="1"/>
  <c r="H872" i="1"/>
  <c r="G873" i="1"/>
  <c r="I873" i="1" s="1" a="1"/>
  <c r="I873" i="1" s="1"/>
  <c r="H873" i="1"/>
  <c r="G874" i="1"/>
  <c r="I874" i="1" s="1" a="1"/>
  <c r="I874" i="1" s="1"/>
  <c r="H874" i="1"/>
  <c r="G875" i="1"/>
  <c r="I875" i="1" s="1" a="1"/>
  <c r="I875" i="1" s="1"/>
  <c r="H875" i="1"/>
  <c r="G876" i="1"/>
  <c r="I876" i="1" s="1" a="1"/>
  <c r="I876" i="1" s="1"/>
  <c r="H876" i="1"/>
  <c r="G877" i="1"/>
  <c r="I877" i="1" s="1" a="1"/>
  <c r="I877" i="1" s="1"/>
  <c r="H877" i="1"/>
  <c r="G878" i="1"/>
  <c r="I878" i="1" s="1" a="1"/>
  <c r="I878" i="1" s="1"/>
  <c r="H878" i="1"/>
  <c r="G879" i="1"/>
  <c r="I879" i="1" s="1" a="1"/>
  <c r="I879" i="1" s="1"/>
  <c r="H879" i="1"/>
  <c r="G880" i="1"/>
  <c r="I880" i="1" s="1" a="1"/>
  <c r="I880" i="1" s="1"/>
  <c r="H880" i="1"/>
  <c r="G881" i="1"/>
  <c r="I881" i="1" s="1" a="1"/>
  <c r="I881" i="1" s="1"/>
  <c r="H881" i="1"/>
  <c r="G882" i="1"/>
  <c r="I882" i="1" s="1" a="1"/>
  <c r="I882" i="1" s="1"/>
  <c r="H882" i="1"/>
  <c r="G883" i="1"/>
  <c r="I883" i="1" s="1" a="1"/>
  <c r="I883" i="1" s="1"/>
  <c r="H883" i="1"/>
  <c r="G884" i="1"/>
  <c r="I884" i="1" s="1" a="1"/>
  <c r="I884" i="1" s="1"/>
  <c r="H884" i="1"/>
  <c r="G885" i="1"/>
  <c r="I885" i="1" s="1" a="1"/>
  <c r="I885" i="1" s="1"/>
  <c r="H885" i="1"/>
  <c r="G886" i="1"/>
  <c r="I886" i="1" s="1" a="1"/>
  <c r="I886" i="1" s="1"/>
  <c r="H886" i="1"/>
  <c r="G887" i="1"/>
  <c r="I887" i="1" s="1" a="1"/>
  <c r="I887" i="1" s="1"/>
  <c r="H887" i="1"/>
  <c r="G888" i="1"/>
  <c r="I888" i="1" s="1" a="1"/>
  <c r="I888" i="1" s="1"/>
  <c r="H888" i="1"/>
  <c r="G889" i="1"/>
  <c r="I889" i="1" s="1" a="1"/>
  <c r="I889" i="1" s="1"/>
  <c r="H889" i="1"/>
  <c r="G890" i="1"/>
  <c r="I890" i="1" s="1" a="1"/>
  <c r="I890" i="1" s="1"/>
  <c r="H890" i="1"/>
  <c r="G891" i="1"/>
  <c r="I891" i="1" s="1" a="1"/>
  <c r="I891" i="1" s="1"/>
  <c r="H891" i="1"/>
  <c r="G892" i="1"/>
  <c r="I892" i="1" s="1" a="1"/>
  <c r="I892" i="1" s="1"/>
  <c r="H892" i="1"/>
  <c r="G893" i="1"/>
  <c r="I893" i="1" s="1" a="1"/>
  <c r="I893" i="1" s="1"/>
  <c r="H893" i="1"/>
  <c r="G894" i="1"/>
  <c r="I894" i="1" s="1" a="1"/>
  <c r="I894" i="1" s="1"/>
  <c r="H894" i="1"/>
  <c r="G895" i="1"/>
  <c r="I895" i="1" s="1" a="1"/>
  <c r="I895" i="1" s="1"/>
  <c r="H895" i="1"/>
  <c r="G896" i="1"/>
  <c r="I896" i="1" s="1" a="1"/>
  <c r="I896" i="1" s="1"/>
  <c r="H896" i="1"/>
  <c r="G897" i="1"/>
  <c r="I897" i="1" s="1" a="1"/>
  <c r="I897" i="1" s="1"/>
  <c r="H897" i="1"/>
  <c r="G898" i="1"/>
  <c r="I898" i="1" s="1" a="1"/>
  <c r="I898" i="1" s="1"/>
  <c r="H898" i="1"/>
  <c r="G899" i="1"/>
  <c r="I899" i="1" s="1" a="1"/>
  <c r="I899" i="1" s="1"/>
  <c r="H899" i="1"/>
  <c r="G900" i="1"/>
  <c r="I900" i="1" s="1" a="1"/>
  <c r="I900" i="1" s="1"/>
  <c r="H900" i="1"/>
  <c r="G901" i="1"/>
  <c r="I901" i="1" s="1" a="1"/>
  <c r="I901" i="1" s="1"/>
  <c r="H901" i="1"/>
  <c r="G902" i="1"/>
  <c r="I902" i="1" s="1" a="1"/>
  <c r="I902" i="1" s="1"/>
  <c r="H902" i="1"/>
  <c r="G903" i="1"/>
  <c r="I903" i="1" s="1" a="1"/>
  <c r="I903" i="1" s="1"/>
  <c r="H903" i="1"/>
  <c r="G904" i="1"/>
  <c r="I904" i="1" s="1" a="1"/>
  <c r="I904" i="1" s="1"/>
  <c r="H904" i="1"/>
  <c r="G905" i="1"/>
  <c r="I905" i="1" s="1" a="1"/>
  <c r="I905" i="1" s="1"/>
  <c r="H905" i="1"/>
  <c r="G906" i="1"/>
  <c r="I906" i="1" s="1" a="1"/>
  <c r="I906" i="1" s="1"/>
  <c r="H906" i="1"/>
  <c r="G907" i="1"/>
  <c r="I907" i="1" s="1" a="1"/>
  <c r="I907" i="1" s="1"/>
  <c r="H907" i="1"/>
  <c r="G908" i="1"/>
  <c r="I908" i="1" s="1" a="1"/>
  <c r="I908" i="1" s="1"/>
  <c r="H908" i="1"/>
  <c r="G909" i="1"/>
  <c r="I909" i="1" s="1" a="1"/>
  <c r="I909" i="1" s="1"/>
  <c r="H909" i="1"/>
  <c r="G910" i="1"/>
  <c r="I910" i="1" s="1" a="1"/>
  <c r="I910" i="1" s="1"/>
  <c r="H910" i="1"/>
  <c r="G911" i="1"/>
  <c r="I911" i="1" s="1" a="1"/>
  <c r="I911" i="1" s="1"/>
  <c r="H911" i="1"/>
  <c r="G912" i="1"/>
  <c r="I912" i="1" s="1" a="1"/>
  <c r="I912" i="1" s="1"/>
  <c r="H912" i="1"/>
  <c r="G913" i="1"/>
  <c r="I913" i="1" s="1" a="1"/>
  <c r="I913" i="1" s="1"/>
  <c r="H913" i="1"/>
  <c r="G914" i="1"/>
  <c r="I914" i="1" s="1" a="1"/>
  <c r="I914" i="1" s="1"/>
  <c r="H914" i="1"/>
  <c r="G915" i="1"/>
  <c r="I915" i="1" s="1" a="1"/>
  <c r="I915" i="1" s="1"/>
  <c r="H915" i="1"/>
  <c r="G916" i="1"/>
  <c r="I916" i="1" s="1" a="1"/>
  <c r="I916" i="1" s="1"/>
  <c r="H916" i="1"/>
  <c r="G917" i="1"/>
  <c r="I917" i="1" s="1" a="1"/>
  <c r="I917" i="1" s="1"/>
  <c r="H917" i="1"/>
  <c r="G918" i="1"/>
  <c r="I918" i="1" s="1" a="1"/>
  <c r="I918" i="1" s="1"/>
  <c r="H918" i="1"/>
  <c r="G919" i="1"/>
  <c r="I919" i="1" s="1" a="1"/>
  <c r="I919" i="1" s="1"/>
  <c r="H919" i="1"/>
  <c r="G920" i="1"/>
  <c r="I920" i="1" s="1" a="1"/>
  <c r="I920" i="1" s="1"/>
  <c r="H920" i="1"/>
  <c r="G921" i="1"/>
  <c r="I921" i="1" s="1" a="1"/>
  <c r="I921" i="1" s="1"/>
  <c r="H921" i="1"/>
  <c r="G922" i="1"/>
  <c r="I922" i="1" s="1" a="1"/>
  <c r="I922" i="1" s="1"/>
  <c r="H922" i="1"/>
  <c r="G923" i="1"/>
  <c r="I923" i="1" s="1" a="1"/>
  <c r="I923" i="1" s="1"/>
  <c r="H923" i="1"/>
  <c r="G924" i="1"/>
  <c r="I924" i="1" s="1" a="1"/>
  <c r="I924" i="1" s="1"/>
  <c r="H924" i="1"/>
  <c r="G925" i="1"/>
  <c r="I925" i="1" s="1" a="1"/>
  <c r="I925" i="1" s="1"/>
  <c r="H925" i="1"/>
  <c r="G926" i="1"/>
  <c r="I926" i="1" s="1" a="1"/>
  <c r="I926" i="1" s="1"/>
  <c r="H926" i="1"/>
  <c r="G927" i="1"/>
  <c r="I927" i="1" s="1" a="1"/>
  <c r="I927" i="1" s="1"/>
  <c r="H927" i="1"/>
  <c r="G928" i="1"/>
  <c r="I928" i="1" s="1" a="1"/>
  <c r="I928" i="1" s="1"/>
  <c r="H928" i="1"/>
  <c r="G929" i="1"/>
  <c r="I929" i="1" s="1" a="1"/>
  <c r="I929" i="1" s="1"/>
  <c r="H929" i="1"/>
  <c r="G930" i="1"/>
  <c r="I930" i="1" s="1" a="1"/>
  <c r="I930" i="1" s="1"/>
  <c r="H930" i="1"/>
  <c r="G931" i="1"/>
  <c r="I931" i="1" s="1" a="1"/>
  <c r="I931" i="1" s="1"/>
  <c r="H931" i="1"/>
  <c r="G932" i="1"/>
  <c r="I932" i="1" s="1" a="1"/>
  <c r="I932" i="1" s="1"/>
  <c r="H932" i="1"/>
  <c r="G933" i="1"/>
  <c r="I933" i="1" s="1" a="1"/>
  <c r="I933" i="1" s="1"/>
  <c r="H933" i="1"/>
  <c r="G934" i="1"/>
  <c r="I934" i="1" s="1" a="1"/>
  <c r="I934" i="1" s="1"/>
  <c r="H934" i="1"/>
  <c r="G935" i="1"/>
  <c r="I935" i="1" s="1" a="1"/>
  <c r="I935" i="1" s="1"/>
  <c r="H935" i="1"/>
  <c r="G936" i="1"/>
  <c r="I936" i="1" s="1" a="1"/>
  <c r="I936" i="1" s="1"/>
  <c r="H936" i="1"/>
  <c r="G937" i="1"/>
  <c r="I937" i="1" s="1" a="1"/>
  <c r="I937" i="1" s="1"/>
  <c r="H937" i="1"/>
  <c r="G938" i="1"/>
  <c r="I938" i="1" s="1" a="1"/>
  <c r="I938" i="1" s="1"/>
  <c r="H938" i="1"/>
  <c r="G939" i="1"/>
  <c r="I939" i="1" s="1" a="1"/>
  <c r="I939" i="1" s="1"/>
  <c r="H939" i="1"/>
  <c r="G940" i="1"/>
  <c r="I940" i="1" s="1" a="1"/>
  <c r="I940" i="1" s="1"/>
  <c r="H940" i="1"/>
  <c r="G941" i="1"/>
  <c r="I941" i="1" s="1" a="1"/>
  <c r="I941" i="1" s="1"/>
  <c r="H941" i="1"/>
  <c r="G942" i="1"/>
  <c r="I942" i="1" s="1" a="1"/>
  <c r="I942" i="1" s="1"/>
  <c r="H942" i="1"/>
  <c r="G943" i="1"/>
  <c r="I943" i="1" s="1" a="1"/>
  <c r="I943" i="1" s="1"/>
  <c r="H943" i="1"/>
  <c r="G944" i="1"/>
  <c r="I944" i="1" s="1" a="1"/>
  <c r="I944" i="1" s="1"/>
  <c r="H944" i="1"/>
  <c r="G945" i="1"/>
  <c r="I945" i="1" s="1" a="1"/>
  <c r="I945" i="1" s="1"/>
  <c r="H945" i="1"/>
  <c r="G946" i="1"/>
  <c r="I946" i="1" s="1" a="1"/>
  <c r="I946" i="1" s="1"/>
  <c r="H946" i="1"/>
  <c r="G947" i="1"/>
  <c r="I947" i="1" s="1" a="1"/>
  <c r="I947" i="1" s="1"/>
  <c r="H947" i="1"/>
  <c r="G948" i="1"/>
  <c r="I948" i="1" s="1" a="1"/>
  <c r="I948" i="1" s="1"/>
  <c r="H948" i="1"/>
  <c r="G949" i="1"/>
  <c r="I949" i="1" s="1" a="1"/>
  <c r="I949" i="1" s="1"/>
  <c r="H949" i="1"/>
  <c r="G950" i="1"/>
  <c r="I950" i="1" s="1" a="1"/>
  <c r="I950" i="1" s="1"/>
  <c r="H950" i="1"/>
  <c r="G951" i="1"/>
  <c r="I951" i="1" s="1" a="1"/>
  <c r="I951" i="1" s="1"/>
  <c r="H951" i="1"/>
  <c r="G952" i="1"/>
  <c r="I952" i="1" s="1" a="1"/>
  <c r="I952" i="1" s="1"/>
  <c r="H952" i="1"/>
  <c r="G953" i="1"/>
  <c r="I953" i="1" s="1" a="1"/>
  <c r="I953" i="1" s="1"/>
  <c r="H953" i="1"/>
  <c r="G954" i="1"/>
  <c r="I954" i="1" s="1" a="1"/>
  <c r="I954" i="1" s="1"/>
  <c r="H954" i="1"/>
  <c r="G955" i="1"/>
  <c r="I955" i="1" s="1" a="1"/>
  <c r="I955" i="1" s="1"/>
  <c r="H955" i="1"/>
  <c r="G956" i="1"/>
  <c r="I956" i="1" s="1" a="1"/>
  <c r="I956" i="1" s="1"/>
  <c r="H956" i="1"/>
  <c r="G957" i="1"/>
  <c r="I957" i="1" s="1" a="1"/>
  <c r="I957" i="1" s="1"/>
  <c r="H957" i="1"/>
  <c r="G958" i="1"/>
  <c r="I958" i="1" s="1" a="1"/>
  <c r="I958" i="1" s="1"/>
  <c r="H958" i="1"/>
  <c r="G959" i="1"/>
  <c r="I959" i="1" s="1" a="1"/>
  <c r="I959" i="1" s="1"/>
  <c r="H959" i="1"/>
  <c r="G960" i="1"/>
  <c r="I960" i="1" s="1" a="1"/>
  <c r="I960" i="1" s="1"/>
  <c r="H960" i="1"/>
  <c r="G961" i="1"/>
  <c r="I961" i="1" s="1" a="1"/>
  <c r="I961" i="1" s="1"/>
  <c r="H961" i="1"/>
  <c r="G962" i="1"/>
  <c r="I962" i="1" s="1" a="1"/>
  <c r="I962" i="1" s="1"/>
  <c r="H962" i="1"/>
  <c r="G963" i="1"/>
  <c r="I963" i="1" s="1" a="1"/>
  <c r="I963" i="1" s="1"/>
  <c r="H963" i="1"/>
  <c r="G964" i="1"/>
  <c r="I964" i="1" s="1" a="1"/>
  <c r="I964" i="1" s="1"/>
  <c r="H964" i="1"/>
  <c r="G965" i="1"/>
  <c r="I965" i="1" s="1" a="1"/>
  <c r="I965" i="1" s="1"/>
  <c r="H965" i="1"/>
  <c r="G966" i="1"/>
  <c r="I966" i="1" s="1" a="1"/>
  <c r="I966" i="1" s="1"/>
  <c r="H966" i="1"/>
  <c r="G967" i="1"/>
  <c r="I967" i="1" s="1" a="1"/>
  <c r="I967" i="1" s="1"/>
  <c r="H967" i="1"/>
  <c r="G968" i="1"/>
  <c r="I968" i="1" s="1" a="1"/>
  <c r="I968" i="1" s="1"/>
  <c r="H968" i="1"/>
  <c r="G969" i="1"/>
  <c r="I969" i="1" s="1" a="1"/>
  <c r="I969" i="1" s="1"/>
  <c r="H969" i="1"/>
  <c r="G970" i="1"/>
  <c r="I970" i="1" s="1" a="1"/>
  <c r="I970" i="1" s="1"/>
  <c r="H970" i="1"/>
  <c r="G971" i="1"/>
  <c r="I971" i="1" s="1" a="1"/>
  <c r="I971" i="1" s="1"/>
  <c r="H971" i="1"/>
  <c r="G972" i="1"/>
  <c r="I972" i="1" s="1" a="1"/>
  <c r="I972" i="1" s="1"/>
  <c r="H972" i="1"/>
  <c r="G973" i="1"/>
  <c r="I973" i="1" s="1" a="1"/>
  <c r="I973" i="1" s="1"/>
  <c r="H973" i="1"/>
  <c r="G974" i="1"/>
  <c r="I974" i="1" s="1" a="1"/>
  <c r="I974" i="1" s="1"/>
  <c r="H974" i="1"/>
  <c r="G975" i="1"/>
  <c r="I975" i="1" s="1" a="1"/>
  <c r="I975" i="1" s="1"/>
  <c r="H975" i="1"/>
  <c r="G976" i="1"/>
  <c r="I976" i="1" s="1" a="1"/>
  <c r="I976" i="1" s="1"/>
  <c r="H976" i="1"/>
  <c r="G977" i="1"/>
  <c r="I977" i="1" s="1" a="1"/>
  <c r="I977" i="1" s="1"/>
  <c r="H977" i="1"/>
  <c r="G978" i="1"/>
  <c r="I978" i="1" s="1" a="1"/>
  <c r="I978" i="1" s="1"/>
  <c r="H978" i="1"/>
  <c r="G979" i="1"/>
  <c r="I979" i="1" s="1" a="1"/>
  <c r="I979" i="1" s="1"/>
  <c r="H979" i="1"/>
  <c r="G980" i="1"/>
  <c r="I980" i="1" s="1" a="1"/>
  <c r="I980" i="1" s="1"/>
  <c r="H980" i="1"/>
  <c r="G981" i="1"/>
  <c r="I981" i="1" s="1" a="1"/>
  <c r="I981" i="1" s="1"/>
  <c r="H981" i="1"/>
  <c r="G982" i="1"/>
  <c r="I982" i="1" s="1" a="1"/>
  <c r="I982" i="1" s="1"/>
  <c r="H982" i="1"/>
  <c r="G983" i="1"/>
  <c r="I983" i="1" s="1" a="1"/>
  <c r="I983" i="1" s="1"/>
  <c r="H983" i="1"/>
  <c r="G984" i="1"/>
  <c r="I984" i="1" s="1" a="1"/>
  <c r="I984" i="1" s="1"/>
  <c r="H984" i="1"/>
  <c r="G985" i="1"/>
  <c r="I985" i="1" s="1" a="1"/>
  <c r="I985" i="1" s="1"/>
  <c r="H985" i="1"/>
  <c r="G986" i="1"/>
  <c r="I986" i="1" s="1" a="1"/>
  <c r="I986" i="1" s="1"/>
  <c r="H986" i="1"/>
  <c r="G987" i="1"/>
  <c r="I987" i="1" s="1" a="1"/>
  <c r="I987" i="1" s="1"/>
  <c r="H987" i="1"/>
  <c r="G988" i="1"/>
  <c r="I988" i="1" s="1" a="1"/>
  <c r="I988" i="1" s="1"/>
  <c r="H988" i="1"/>
  <c r="G989" i="1"/>
  <c r="I989" i="1" s="1" a="1"/>
  <c r="I989" i="1" s="1"/>
  <c r="H989" i="1"/>
  <c r="G990" i="1"/>
  <c r="I990" i="1" s="1" a="1"/>
  <c r="I990" i="1" s="1"/>
  <c r="H990" i="1"/>
  <c r="G991" i="1"/>
  <c r="I991" i="1" s="1" a="1"/>
  <c r="I991" i="1" s="1"/>
  <c r="H991" i="1"/>
  <c r="G992" i="1"/>
  <c r="I992" i="1" s="1" a="1"/>
  <c r="I992" i="1" s="1"/>
  <c r="H992" i="1"/>
  <c r="G993" i="1"/>
  <c r="I993" i="1" s="1" a="1"/>
  <c r="I993" i="1" s="1"/>
  <c r="H993" i="1"/>
  <c r="G994" i="1"/>
  <c r="I994" i="1" s="1" a="1"/>
  <c r="I994" i="1" s="1"/>
  <c r="H994" i="1"/>
  <c r="G995" i="1"/>
  <c r="I995" i="1" s="1" a="1"/>
  <c r="I995" i="1" s="1"/>
  <c r="H995" i="1"/>
  <c r="G996" i="1"/>
  <c r="I996" i="1" s="1" a="1"/>
  <c r="I996" i="1" s="1"/>
  <c r="H996" i="1"/>
  <c r="G997" i="1"/>
  <c r="I997" i="1" s="1" a="1"/>
  <c r="I997" i="1" s="1"/>
  <c r="H997" i="1"/>
  <c r="G998" i="1"/>
  <c r="I998" i="1" s="1" a="1"/>
  <c r="I998" i="1" s="1"/>
  <c r="H998" i="1"/>
  <c r="G999" i="1"/>
  <c r="I999" i="1" s="1" a="1"/>
  <c r="I999" i="1" s="1"/>
  <c r="H999" i="1"/>
  <c r="G1000" i="1"/>
  <c r="I1000" i="1" s="1" a="1"/>
  <c r="I1000" i="1" s="1"/>
  <c r="H1000" i="1"/>
  <c r="G1001" i="1"/>
  <c r="I1001" i="1" s="1" a="1"/>
  <c r="I1001" i="1" s="1"/>
  <c r="H1001" i="1"/>
  <c r="G1002" i="1"/>
  <c r="I1002" i="1" s="1" a="1"/>
  <c r="I1002" i="1" s="1"/>
  <c r="H1002" i="1"/>
  <c r="G1003" i="1"/>
  <c r="I1003" i="1" s="1" a="1"/>
  <c r="I1003" i="1" s="1"/>
  <c r="H1003" i="1"/>
  <c r="G1004" i="1"/>
  <c r="I1004" i="1" s="1" a="1"/>
  <c r="I1004" i="1" s="1"/>
  <c r="H1004" i="1"/>
  <c r="G1005" i="1"/>
  <c r="I1005" i="1" s="1" a="1"/>
  <c r="I1005" i="1" s="1"/>
  <c r="H1005" i="1"/>
  <c r="G1006" i="1"/>
  <c r="I1006" i="1" s="1" a="1"/>
  <c r="I1006" i="1" s="1"/>
  <c r="H1006" i="1"/>
  <c r="G1007" i="1"/>
  <c r="I1007" i="1" s="1" a="1"/>
  <c r="I1007" i="1" s="1"/>
  <c r="H1007" i="1"/>
  <c r="G1008" i="1"/>
  <c r="I1008" i="1" s="1" a="1"/>
  <c r="I1008" i="1" s="1"/>
  <c r="H1008" i="1"/>
  <c r="G1009" i="1"/>
  <c r="I1009" i="1" s="1" a="1"/>
  <c r="I1009" i="1" s="1"/>
  <c r="H1009" i="1"/>
  <c r="G1010" i="1"/>
  <c r="I1010" i="1" s="1" a="1"/>
  <c r="I1010" i="1" s="1"/>
  <c r="H1010" i="1"/>
  <c r="G1011" i="1"/>
  <c r="I1011" i="1" s="1" a="1"/>
  <c r="I1011" i="1" s="1"/>
  <c r="H1011" i="1"/>
  <c r="G1012" i="1"/>
  <c r="I1012" i="1" s="1" a="1"/>
  <c r="I1012" i="1" s="1"/>
  <c r="H1012" i="1"/>
  <c r="G1013" i="1"/>
  <c r="I1013" i="1" s="1" a="1"/>
  <c r="I1013" i="1" s="1"/>
  <c r="H1013" i="1"/>
  <c r="G1014" i="1"/>
  <c r="I1014" i="1" s="1" a="1"/>
  <c r="I1014" i="1" s="1"/>
  <c r="H1014" i="1"/>
  <c r="G1015" i="1"/>
  <c r="I1015" i="1" s="1" a="1"/>
  <c r="I1015" i="1" s="1"/>
  <c r="H1015" i="1"/>
  <c r="G1016" i="1"/>
  <c r="I1016" i="1" s="1" a="1"/>
  <c r="I1016" i="1" s="1"/>
  <c r="H1016" i="1"/>
  <c r="G1017" i="1"/>
  <c r="I1017" i="1" s="1" a="1"/>
  <c r="I1017" i="1" s="1"/>
  <c r="H1017" i="1"/>
  <c r="G1018" i="1"/>
  <c r="I1018" i="1" s="1" a="1"/>
  <c r="I1018" i="1" s="1"/>
  <c r="H1018" i="1"/>
  <c r="G1019" i="1"/>
  <c r="I1019" i="1" s="1" a="1"/>
  <c r="I1019" i="1" s="1"/>
  <c r="H1019" i="1"/>
  <c r="G1020" i="1"/>
  <c r="I1020" i="1" s="1" a="1"/>
  <c r="I1020" i="1" s="1"/>
  <c r="H1020" i="1"/>
  <c r="G1021" i="1"/>
  <c r="I1021" i="1" s="1" a="1"/>
  <c r="I1021" i="1" s="1"/>
  <c r="H1021" i="1"/>
  <c r="G1022" i="1"/>
  <c r="I1022" i="1" s="1" a="1"/>
  <c r="I1022" i="1" s="1"/>
  <c r="H1022" i="1"/>
  <c r="G1023" i="1"/>
  <c r="I1023" i="1" s="1" a="1"/>
  <c r="I1023" i="1" s="1"/>
  <c r="H1023" i="1"/>
  <c r="G1024" i="1"/>
  <c r="I1024" i="1" s="1" a="1"/>
  <c r="I1024" i="1" s="1"/>
  <c r="H1024" i="1"/>
  <c r="G1025" i="1"/>
  <c r="I1025" i="1" s="1" a="1"/>
  <c r="I1025" i="1" s="1"/>
  <c r="H1025" i="1"/>
  <c r="G1026" i="1"/>
  <c r="I1026" i="1" s="1" a="1"/>
  <c r="I1026" i="1" s="1"/>
  <c r="H1026" i="1"/>
  <c r="G1027" i="1"/>
  <c r="I1027" i="1" s="1" a="1"/>
  <c r="I1027" i="1" s="1"/>
  <c r="H1027" i="1"/>
  <c r="G1028" i="1"/>
  <c r="I1028" i="1" s="1" a="1"/>
  <c r="I1028" i="1" s="1"/>
  <c r="H1028" i="1"/>
  <c r="G1029" i="1"/>
  <c r="I1029" i="1" s="1" a="1"/>
  <c r="I1029" i="1" s="1"/>
  <c r="H1029" i="1"/>
  <c r="G1030" i="1"/>
  <c r="I1030" i="1" s="1" a="1"/>
  <c r="I1030" i="1" s="1"/>
  <c r="H1030" i="1"/>
  <c r="G1031" i="1"/>
  <c r="I1031" i="1" s="1" a="1"/>
  <c r="I1031" i="1" s="1"/>
  <c r="H1031" i="1"/>
  <c r="G1032" i="1"/>
  <c r="I1032" i="1" s="1" a="1"/>
  <c r="I1032" i="1" s="1"/>
  <c r="H1032" i="1"/>
  <c r="G1033" i="1"/>
  <c r="I1033" i="1" s="1" a="1"/>
  <c r="I1033" i="1" s="1"/>
  <c r="H1033" i="1"/>
  <c r="G1034" i="1"/>
  <c r="I1034" i="1" s="1" a="1"/>
  <c r="I1034" i="1" s="1"/>
  <c r="H1034" i="1"/>
  <c r="G1035" i="1"/>
  <c r="I1035" i="1" s="1" a="1"/>
  <c r="I1035" i="1" s="1"/>
  <c r="H1035" i="1"/>
  <c r="G1036" i="1"/>
  <c r="I1036" i="1" s="1" a="1"/>
  <c r="I1036" i="1" s="1"/>
  <c r="H1036" i="1"/>
  <c r="G1037" i="1"/>
  <c r="I1037" i="1" s="1" a="1"/>
  <c r="I1037" i="1" s="1"/>
  <c r="H1037" i="1"/>
  <c r="G1038" i="1"/>
  <c r="I1038" i="1" s="1" a="1"/>
  <c r="I1038" i="1" s="1"/>
  <c r="H1038" i="1"/>
  <c r="G1039" i="1"/>
  <c r="I1039" i="1" s="1" a="1"/>
  <c r="I1039" i="1" s="1"/>
  <c r="H1039" i="1"/>
  <c r="G1040" i="1"/>
  <c r="I1040" i="1" s="1" a="1"/>
  <c r="I1040" i="1" s="1"/>
  <c r="H1040" i="1"/>
  <c r="G1041" i="1"/>
  <c r="I1041" i="1" s="1" a="1"/>
  <c r="I1041" i="1" s="1"/>
  <c r="H1041" i="1"/>
  <c r="G1042" i="1"/>
  <c r="I1042" i="1" s="1" a="1"/>
  <c r="I1042" i="1" s="1"/>
  <c r="H1042" i="1"/>
  <c r="G1043" i="1"/>
  <c r="I1043" i="1" s="1" a="1"/>
  <c r="I1043" i="1" s="1"/>
  <c r="H1043" i="1"/>
  <c r="G1044" i="1"/>
  <c r="I1044" i="1" s="1" a="1"/>
  <c r="I1044" i="1" s="1"/>
  <c r="H1044" i="1"/>
  <c r="G1045" i="1"/>
  <c r="I1045" i="1" s="1" a="1"/>
  <c r="I1045" i="1" s="1"/>
  <c r="H1045" i="1"/>
  <c r="G1046" i="1"/>
  <c r="I1046" i="1" s="1" a="1"/>
  <c r="I1046" i="1" s="1"/>
  <c r="H1046" i="1"/>
  <c r="G1047" i="1"/>
  <c r="I1047" i="1" s="1" a="1"/>
  <c r="I1047" i="1" s="1"/>
  <c r="H1047" i="1"/>
  <c r="G1048" i="1"/>
  <c r="I1048" i="1" s="1" a="1"/>
  <c r="I1048" i="1" s="1"/>
  <c r="H1048" i="1"/>
  <c r="G1049" i="1"/>
  <c r="I1049" i="1" s="1" a="1"/>
  <c r="I1049" i="1" s="1"/>
  <c r="H1049" i="1"/>
  <c r="G1050" i="1"/>
  <c r="I1050" i="1" s="1" a="1"/>
  <c r="I1050" i="1" s="1"/>
  <c r="H1050" i="1"/>
  <c r="G1051" i="1"/>
  <c r="I1051" i="1" s="1" a="1"/>
  <c r="I1051" i="1" s="1"/>
  <c r="H1051" i="1"/>
  <c r="G1052" i="1"/>
  <c r="I1052" i="1" s="1" a="1"/>
  <c r="I1052" i="1" s="1"/>
  <c r="H1052" i="1"/>
  <c r="G1053" i="1"/>
  <c r="I1053" i="1" s="1" a="1"/>
  <c r="I1053" i="1" s="1"/>
  <c r="H1053" i="1"/>
  <c r="G1054" i="1"/>
  <c r="I1054" i="1" s="1" a="1"/>
  <c r="I1054" i="1" s="1"/>
  <c r="H1054" i="1"/>
  <c r="G1055" i="1"/>
  <c r="I1055" i="1" s="1" a="1"/>
  <c r="I1055" i="1" s="1"/>
  <c r="H1055" i="1"/>
  <c r="G1056" i="1"/>
  <c r="I1056" i="1" s="1" a="1"/>
  <c r="I1056" i="1" s="1"/>
  <c r="H1056" i="1"/>
  <c r="G1057" i="1"/>
  <c r="I1057" i="1" s="1" a="1"/>
  <c r="I1057" i="1" s="1"/>
  <c r="H1057" i="1"/>
  <c r="G1058" i="1"/>
  <c r="I1058" i="1" s="1" a="1"/>
  <c r="I1058" i="1" s="1"/>
  <c r="H1058" i="1"/>
  <c r="G1059" i="1"/>
  <c r="I1059" i="1" s="1" a="1"/>
  <c r="I1059" i="1" s="1"/>
  <c r="H1059" i="1"/>
  <c r="G1060" i="1"/>
  <c r="I1060" i="1" s="1" a="1"/>
  <c r="I1060" i="1" s="1"/>
  <c r="H1060" i="1"/>
  <c r="G1061" i="1"/>
  <c r="I1061" i="1" s="1" a="1"/>
  <c r="I1061" i="1" s="1"/>
  <c r="H1061" i="1"/>
  <c r="G1062" i="1"/>
  <c r="I1062" i="1" s="1" a="1"/>
  <c r="I1062" i="1" s="1"/>
  <c r="H1062" i="1"/>
  <c r="G1063" i="1"/>
  <c r="I1063" i="1" s="1" a="1"/>
  <c r="I1063" i="1" s="1"/>
  <c r="H1063" i="1"/>
  <c r="G1064" i="1"/>
  <c r="I1064" i="1" s="1" a="1"/>
  <c r="I1064" i="1" s="1"/>
  <c r="H1064" i="1"/>
  <c r="G1065" i="1"/>
  <c r="I1065" i="1" s="1" a="1"/>
  <c r="I1065" i="1" s="1"/>
  <c r="H1065" i="1"/>
  <c r="G1066" i="1"/>
  <c r="I1066" i="1" s="1" a="1"/>
  <c r="I1066" i="1" s="1"/>
  <c r="H1066" i="1"/>
  <c r="G1067" i="1"/>
  <c r="I1067" i="1" s="1" a="1"/>
  <c r="I1067" i="1" s="1"/>
  <c r="H1067" i="1"/>
  <c r="G1068" i="1"/>
  <c r="I1068" i="1" s="1" a="1"/>
  <c r="I1068" i="1" s="1"/>
  <c r="H1068" i="1"/>
  <c r="G1069" i="1"/>
  <c r="I1069" i="1" s="1" a="1"/>
  <c r="I1069" i="1" s="1"/>
  <c r="H1069" i="1"/>
  <c r="G1070" i="1"/>
  <c r="I1070" i="1" s="1" a="1"/>
  <c r="I1070" i="1" s="1"/>
  <c r="H1070" i="1"/>
  <c r="G1071" i="1"/>
  <c r="I1071" i="1" s="1" a="1"/>
  <c r="I1071" i="1" s="1"/>
  <c r="H1071" i="1"/>
  <c r="G1072" i="1"/>
  <c r="I1072" i="1" s="1" a="1"/>
  <c r="I1072" i="1" s="1"/>
  <c r="H1072" i="1"/>
  <c r="G1073" i="1"/>
  <c r="I1073" i="1" s="1" a="1"/>
  <c r="I1073" i="1" s="1"/>
  <c r="H1073" i="1"/>
  <c r="G1074" i="1"/>
  <c r="I1074" i="1" s="1" a="1"/>
  <c r="I1074" i="1" s="1"/>
  <c r="H1074" i="1"/>
  <c r="G1075" i="1"/>
  <c r="I1075" i="1" s="1" a="1"/>
  <c r="I1075" i="1" s="1"/>
  <c r="H1075" i="1"/>
  <c r="G1076" i="1"/>
  <c r="I1076" i="1" s="1" a="1"/>
  <c r="I1076" i="1" s="1"/>
  <c r="H1076" i="1"/>
  <c r="G1077" i="1"/>
  <c r="I1077" i="1" s="1" a="1"/>
  <c r="I1077" i="1" s="1"/>
  <c r="H1077" i="1"/>
  <c r="G1078" i="1"/>
  <c r="I1078" i="1" s="1" a="1"/>
  <c r="I1078" i="1" s="1"/>
  <c r="H1078" i="1"/>
  <c r="G1079" i="1"/>
  <c r="I1079" i="1" s="1" a="1"/>
  <c r="I1079" i="1" s="1"/>
  <c r="H1079" i="1"/>
  <c r="G1080" i="1"/>
  <c r="I1080" i="1" s="1" a="1"/>
  <c r="I1080" i="1" s="1"/>
  <c r="H1080" i="1"/>
  <c r="G1081" i="1"/>
  <c r="I1081" i="1" s="1" a="1"/>
  <c r="I1081" i="1" s="1"/>
  <c r="H1081" i="1"/>
  <c r="G1082" i="1"/>
  <c r="I1082" i="1" s="1" a="1"/>
  <c r="I1082" i="1" s="1"/>
  <c r="H1082" i="1"/>
  <c r="G1083" i="1"/>
  <c r="I1083" i="1" s="1" a="1"/>
  <c r="I1083" i="1" s="1"/>
  <c r="H1083" i="1"/>
  <c r="G1084" i="1"/>
  <c r="I1084" i="1" s="1" a="1"/>
  <c r="I1084" i="1" s="1"/>
  <c r="H1084" i="1"/>
  <c r="G1085" i="1"/>
  <c r="I1085" i="1" s="1" a="1"/>
  <c r="I1085" i="1" s="1"/>
  <c r="H1085" i="1"/>
  <c r="G1086" i="1"/>
  <c r="I1086" i="1" s="1" a="1"/>
  <c r="I1086" i="1" s="1"/>
  <c r="H1086" i="1"/>
  <c r="G1087" i="1"/>
  <c r="I1087" i="1" s="1" a="1"/>
  <c r="I1087" i="1" s="1"/>
  <c r="H1087" i="1"/>
  <c r="G1088" i="1"/>
  <c r="I1088" i="1" s="1" a="1"/>
  <c r="I1088" i="1" s="1"/>
  <c r="H1088" i="1"/>
  <c r="G1089" i="1"/>
  <c r="I1089" i="1" s="1" a="1"/>
  <c r="I1089" i="1" s="1"/>
  <c r="H1089" i="1"/>
  <c r="G1090" i="1"/>
  <c r="I1090" i="1" s="1" a="1"/>
  <c r="I1090" i="1" s="1"/>
  <c r="H1090" i="1"/>
  <c r="G1091" i="1"/>
  <c r="I1091" i="1" s="1" a="1"/>
  <c r="I1091" i="1" s="1"/>
  <c r="H1091" i="1"/>
  <c r="G1092" i="1"/>
  <c r="I1092" i="1" s="1" a="1"/>
  <c r="I1092" i="1" s="1"/>
  <c r="H1092" i="1"/>
  <c r="G1093" i="1"/>
  <c r="I1093" i="1" s="1" a="1"/>
  <c r="I1093" i="1" s="1"/>
  <c r="H1093" i="1"/>
  <c r="G1094" i="1"/>
  <c r="I1094" i="1" s="1" a="1"/>
  <c r="I1094" i="1" s="1"/>
  <c r="H1094" i="1"/>
  <c r="G1095" i="1"/>
  <c r="I1095" i="1" s="1" a="1"/>
  <c r="I1095" i="1" s="1"/>
  <c r="H1095" i="1"/>
  <c r="G1096" i="1"/>
  <c r="I1096" i="1" s="1" a="1"/>
  <c r="I1096" i="1" s="1"/>
  <c r="H1096" i="1"/>
  <c r="G1097" i="1"/>
  <c r="I1097" i="1" s="1" a="1"/>
  <c r="I1097" i="1" s="1"/>
  <c r="H1097" i="1"/>
  <c r="G1098" i="1"/>
  <c r="I1098" i="1" s="1" a="1"/>
  <c r="I1098" i="1" s="1"/>
  <c r="H1098" i="1"/>
  <c r="G1099" i="1"/>
  <c r="I1099" i="1" s="1" a="1"/>
  <c r="I1099" i="1" s="1"/>
  <c r="H1099" i="1"/>
  <c r="G1100" i="1"/>
  <c r="I1100" i="1" s="1" a="1"/>
  <c r="I1100" i="1" s="1"/>
  <c r="H1100" i="1"/>
  <c r="G1101" i="1"/>
  <c r="I1101" i="1" s="1" a="1"/>
  <c r="I1101" i="1" s="1"/>
  <c r="H1101" i="1"/>
  <c r="G1102" i="1"/>
  <c r="I1102" i="1" s="1" a="1"/>
  <c r="I1102" i="1" s="1"/>
  <c r="H1102" i="1"/>
  <c r="G1103" i="1"/>
  <c r="I1103" i="1" s="1" a="1"/>
  <c r="I1103" i="1" s="1"/>
  <c r="H1103" i="1"/>
  <c r="G1104" i="1"/>
  <c r="I1104" i="1" s="1" a="1"/>
  <c r="I1104" i="1" s="1"/>
  <c r="H1104" i="1"/>
  <c r="G1105" i="1"/>
  <c r="I1105" i="1" s="1" a="1"/>
  <c r="I1105" i="1" s="1"/>
  <c r="H1105" i="1"/>
  <c r="G1106" i="1"/>
  <c r="I1106" i="1" s="1" a="1"/>
  <c r="I1106" i="1" s="1"/>
  <c r="H1106" i="1"/>
  <c r="G1107" i="1"/>
  <c r="I1107" i="1" s="1" a="1"/>
  <c r="I1107" i="1" s="1"/>
  <c r="H1107" i="1"/>
  <c r="G1108" i="1"/>
  <c r="I1108" i="1" s="1" a="1"/>
  <c r="I1108" i="1" s="1"/>
  <c r="H1108" i="1"/>
  <c r="G1109" i="1"/>
  <c r="I1109" i="1" s="1" a="1"/>
  <c r="I1109" i="1" s="1"/>
  <c r="H1109" i="1"/>
  <c r="G1110" i="1"/>
  <c r="I1110" i="1" s="1" a="1"/>
  <c r="I1110" i="1" s="1"/>
  <c r="H1110" i="1"/>
  <c r="G1111" i="1"/>
  <c r="I1111" i="1" s="1" a="1"/>
  <c r="I1111" i="1" s="1"/>
  <c r="H1111" i="1"/>
  <c r="G1112" i="1"/>
  <c r="I1112" i="1" s="1" a="1"/>
  <c r="I1112" i="1" s="1"/>
  <c r="H1112" i="1"/>
  <c r="G1113" i="1"/>
  <c r="I1113" i="1" s="1" a="1"/>
  <c r="I1113" i="1" s="1"/>
  <c r="H1113" i="1"/>
  <c r="G1114" i="1"/>
  <c r="I1114" i="1" s="1" a="1"/>
  <c r="I1114" i="1" s="1"/>
  <c r="H1114" i="1"/>
  <c r="G1115" i="1"/>
  <c r="I1115" i="1" s="1" a="1"/>
  <c r="I1115" i="1" s="1"/>
  <c r="H1115" i="1"/>
  <c r="G1116" i="1"/>
  <c r="I1116" i="1" s="1" a="1"/>
  <c r="I1116" i="1" s="1"/>
  <c r="H1116" i="1"/>
  <c r="G1117" i="1"/>
  <c r="I1117" i="1" s="1" a="1"/>
  <c r="I1117" i="1" s="1"/>
  <c r="H1117" i="1"/>
  <c r="G1118" i="1"/>
  <c r="I1118" i="1" s="1" a="1"/>
  <c r="I1118" i="1" s="1"/>
  <c r="H1118" i="1"/>
  <c r="G1119" i="1"/>
  <c r="I1119" i="1" s="1" a="1"/>
  <c r="I1119" i="1" s="1"/>
  <c r="H1119" i="1"/>
  <c r="G1120" i="1"/>
  <c r="I1120" i="1" s="1" a="1"/>
  <c r="I1120" i="1" s="1"/>
  <c r="H1120" i="1"/>
  <c r="G1121" i="1"/>
  <c r="I1121" i="1" s="1" a="1"/>
  <c r="I1121" i="1" s="1"/>
  <c r="H1121" i="1"/>
  <c r="G1122" i="1"/>
  <c r="I1122" i="1" s="1" a="1"/>
  <c r="I1122" i="1" s="1"/>
  <c r="H1122" i="1"/>
  <c r="G1123" i="1"/>
  <c r="I1123" i="1" s="1" a="1"/>
  <c r="I1123" i="1" s="1"/>
  <c r="H1123" i="1"/>
  <c r="G1124" i="1"/>
  <c r="I1124" i="1" s="1" a="1"/>
  <c r="I1124" i="1" s="1"/>
  <c r="H1124" i="1"/>
  <c r="G1125" i="1"/>
  <c r="I1125" i="1" s="1" a="1"/>
  <c r="I1125" i="1" s="1"/>
  <c r="H1125" i="1"/>
  <c r="G1126" i="1"/>
  <c r="I1126" i="1" s="1" a="1"/>
  <c r="I1126" i="1" s="1"/>
  <c r="H1126" i="1"/>
  <c r="G1127" i="1"/>
  <c r="I1127" i="1" s="1" a="1"/>
  <c r="I1127" i="1" s="1"/>
  <c r="H1127" i="1"/>
  <c r="G1128" i="1"/>
  <c r="I1128" i="1" s="1" a="1"/>
  <c r="I1128" i="1" s="1"/>
  <c r="H1128" i="1"/>
  <c r="G1129" i="1"/>
  <c r="I1129" i="1" s="1" a="1"/>
  <c r="I1129" i="1" s="1"/>
  <c r="H1129" i="1"/>
  <c r="G1130" i="1"/>
  <c r="I1130" i="1" s="1" a="1"/>
  <c r="I1130" i="1" s="1"/>
  <c r="H1130" i="1"/>
  <c r="G1131" i="1"/>
  <c r="I1131" i="1" s="1" a="1"/>
  <c r="I1131" i="1" s="1"/>
  <c r="H1131" i="1"/>
  <c r="G1132" i="1"/>
  <c r="I1132" i="1" s="1" a="1"/>
  <c r="I1132" i="1" s="1"/>
  <c r="H1132" i="1"/>
  <c r="G1133" i="1"/>
  <c r="I1133" i="1" s="1" a="1"/>
  <c r="I1133" i="1" s="1"/>
  <c r="H1133" i="1"/>
  <c r="G1134" i="1"/>
  <c r="I1134" i="1" s="1" a="1"/>
  <c r="I1134" i="1" s="1"/>
  <c r="H1134" i="1"/>
  <c r="G1135" i="1"/>
  <c r="I1135" i="1" s="1" a="1"/>
  <c r="I1135" i="1" s="1"/>
  <c r="H1135" i="1"/>
  <c r="G1136" i="1"/>
  <c r="I1136" i="1" s="1" a="1"/>
  <c r="I1136" i="1" s="1"/>
  <c r="H1136" i="1"/>
  <c r="G1137" i="1"/>
  <c r="I1137" i="1" s="1" a="1"/>
  <c r="I1137" i="1" s="1"/>
  <c r="H1137" i="1"/>
  <c r="G1138" i="1"/>
  <c r="I1138" i="1" s="1" a="1"/>
  <c r="I1138" i="1" s="1"/>
  <c r="H1138" i="1"/>
  <c r="G1139" i="1"/>
  <c r="I1139" i="1" s="1" a="1"/>
  <c r="I1139" i="1" s="1"/>
  <c r="H1139" i="1"/>
  <c r="G1140" i="1"/>
  <c r="I1140" i="1" s="1" a="1"/>
  <c r="I1140" i="1" s="1"/>
  <c r="H1140" i="1"/>
  <c r="G1141" i="1"/>
  <c r="I1141" i="1" s="1" a="1"/>
  <c r="I1141" i="1" s="1"/>
  <c r="H1141" i="1"/>
  <c r="G1142" i="1"/>
  <c r="I1142" i="1" s="1" a="1"/>
  <c r="I1142" i="1" s="1"/>
  <c r="H1142" i="1"/>
  <c r="G1143" i="1"/>
  <c r="I1143" i="1" s="1" a="1"/>
  <c r="I1143" i="1" s="1"/>
  <c r="H1143" i="1"/>
  <c r="G1144" i="1"/>
  <c r="I1144" i="1" s="1" a="1"/>
  <c r="I1144" i="1" s="1"/>
  <c r="H1144" i="1"/>
  <c r="G1145" i="1"/>
  <c r="I1145" i="1" s="1" a="1"/>
  <c r="I1145" i="1" s="1"/>
  <c r="H1145" i="1"/>
  <c r="G1146" i="1"/>
  <c r="I1146" i="1" s="1" a="1"/>
  <c r="I1146" i="1" s="1"/>
  <c r="H1146" i="1"/>
  <c r="G1147" i="1"/>
  <c r="I1147" i="1" s="1" a="1"/>
  <c r="I1147" i="1" s="1"/>
  <c r="H1147" i="1"/>
  <c r="G1148" i="1"/>
  <c r="I1148" i="1" s="1" a="1"/>
  <c r="I1148" i="1" s="1"/>
  <c r="H1148" i="1"/>
  <c r="G1149" i="1"/>
  <c r="I1149" i="1" s="1" a="1"/>
  <c r="I1149" i="1" s="1"/>
  <c r="H1149" i="1"/>
  <c r="G1150" i="1"/>
  <c r="I1150" i="1" s="1" a="1"/>
  <c r="I1150" i="1" s="1"/>
  <c r="H1150" i="1"/>
  <c r="G1151" i="1"/>
  <c r="I1151" i="1" s="1" a="1"/>
  <c r="I1151" i="1" s="1"/>
  <c r="H1151" i="1"/>
  <c r="G1152" i="1"/>
  <c r="I1152" i="1" s="1" a="1"/>
  <c r="I1152" i="1" s="1"/>
  <c r="H1152" i="1"/>
  <c r="G1153" i="1"/>
  <c r="I1153" i="1" s="1" a="1"/>
  <c r="I1153" i="1" s="1"/>
  <c r="H1153" i="1"/>
  <c r="G1154" i="1"/>
  <c r="I1154" i="1" s="1" a="1"/>
  <c r="I1154" i="1" s="1"/>
  <c r="H1154" i="1"/>
  <c r="G1155" i="1"/>
  <c r="I1155" i="1" s="1" a="1"/>
  <c r="I1155" i="1" s="1"/>
  <c r="H1155" i="1"/>
  <c r="G1156" i="1"/>
  <c r="I1156" i="1" s="1" a="1"/>
  <c r="I1156" i="1" s="1"/>
  <c r="H1156" i="1"/>
  <c r="G1157" i="1"/>
  <c r="I1157" i="1" s="1" a="1"/>
  <c r="I1157" i="1" s="1"/>
  <c r="H1157" i="1"/>
  <c r="G1158" i="1"/>
  <c r="I1158" i="1" s="1" a="1"/>
  <c r="I1158" i="1" s="1"/>
  <c r="H1158" i="1"/>
  <c r="G1159" i="1"/>
  <c r="I1159" i="1" s="1" a="1"/>
  <c r="I1159" i="1" s="1"/>
  <c r="H1159" i="1"/>
  <c r="G1160" i="1"/>
  <c r="I1160" i="1" s="1" a="1"/>
  <c r="I1160" i="1" s="1"/>
  <c r="H1160" i="1"/>
  <c r="G1161" i="1"/>
  <c r="I1161" i="1" s="1" a="1"/>
  <c r="I1161" i="1" s="1"/>
  <c r="H1161" i="1"/>
  <c r="G1162" i="1"/>
  <c r="I1162" i="1" s="1" a="1"/>
  <c r="I1162" i="1" s="1"/>
  <c r="H1162" i="1"/>
  <c r="G1163" i="1"/>
  <c r="I1163" i="1" s="1" a="1"/>
  <c r="I1163" i="1" s="1"/>
  <c r="H1163" i="1"/>
  <c r="G1164" i="1"/>
  <c r="I1164" i="1" s="1" a="1"/>
  <c r="I1164" i="1" s="1"/>
  <c r="H1164" i="1"/>
  <c r="G1165" i="1"/>
  <c r="I1165" i="1" s="1" a="1"/>
  <c r="I1165" i="1" s="1"/>
  <c r="H1165" i="1"/>
  <c r="G1166" i="1"/>
  <c r="I1166" i="1" s="1" a="1"/>
  <c r="I1166" i="1" s="1"/>
  <c r="H1166" i="1"/>
  <c r="G1167" i="1"/>
  <c r="I1167" i="1" s="1" a="1"/>
  <c r="I1167" i="1" s="1"/>
  <c r="H1167" i="1"/>
  <c r="G1168" i="1"/>
  <c r="I1168" i="1" s="1" a="1"/>
  <c r="I1168" i="1" s="1"/>
  <c r="H1168" i="1"/>
  <c r="G1169" i="1"/>
  <c r="I1169" i="1" s="1" a="1"/>
  <c r="I1169" i="1" s="1"/>
  <c r="H1169" i="1"/>
  <c r="G1170" i="1"/>
  <c r="I1170" i="1" s="1" a="1"/>
  <c r="I1170" i="1" s="1"/>
  <c r="H1170" i="1"/>
  <c r="G1171" i="1"/>
  <c r="I1171" i="1" s="1" a="1"/>
  <c r="I1171" i="1" s="1"/>
  <c r="H1171" i="1"/>
  <c r="G1172" i="1"/>
  <c r="I1172" i="1" s="1" a="1"/>
  <c r="I1172" i="1" s="1"/>
  <c r="H1172" i="1"/>
  <c r="G1173" i="1"/>
  <c r="I1173" i="1" s="1" a="1"/>
  <c r="I1173" i="1" s="1"/>
  <c r="H1173" i="1"/>
  <c r="G1174" i="1"/>
  <c r="I1174" i="1" s="1" a="1"/>
  <c r="I1174" i="1" s="1"/>
  <c r="H1174" i="1"/>
  <c r="G1175" i="1"/>
  <c r="I1175" i="1" s="1" a="1"/>
  <c r="I1175" i="1" s="1"/>
  <c r="H1175" i="1"/>
  <c r="G1176" i="1"/>
  <c r="I1176" i="1" s="1" a="1"/>
  <c r="I1176" i="1" s="1"/>
  <c r="H1176" i="1"/>
  <c r="G1177" i="1"/>
  <c r="I1177" i="1" s="1" a="1"/>
  <c r="I1177" i="1" s="1"/>
  <c r="H1177" i="1"/>
  <c r="G1178" i="1"/>
  <c r="I1178" i="1" s="1" a="1"/>
  <c r="I1178" i="1" s="1"/>
  <c r="H1178" i="1"/>
  <c r="G1179" i="1"/>
  <c r="I1179" i="1" s="1" a="1"/>
  <c r="I1179" i="1" s="1"/>
  <c r="H1179" i="1"/>
  <c r="G1180" i="1"/>
  <c r="I1180" i="1" s="1" a="1"/>
  <c r="I1180" i="1" s="1"/>
  <c r="H1180" i="1"/>
  <c r="G1181" i="1"/>
  <c r="I1181" i="1" s="1" a="1"/>
  <c r="I1181" i="1" s="1"/>
  <c r="H1181" i="1"/>
  <c r="G1182" i="1"/>
  <c r="I1182" i="1" s="1" a="1"/>
  <c r="I1182" i="1" s="1"/>
  <c r="H1182" i="1"/>
  <c r="G1183" i="1"/>
  <c r="I1183" i="1" s="1" a="1"/>
  <c r="I1183" i="1" s="1"/>
  <c r="H1183" i="1"/>
  <c r="G1184" i="1"/>
  <c r="I1184" i="1" s="1" a="1"/>
  <c r="I1184" i="1" s="1"/>
  <c r="H1184" i="1"/>
  <c r="G1185" i="1"/>
  <c r="I1185" i="1" s="1" a="1"/>
  <c r="I1185" i="1" s="1"/>
  <c r="H1185" i="1"/>
  <c r="G1186" i="1"/>
  <c r="I1186" i="1" s="1" a="1"/>
  <c r="I1186" i="1" s="1"/>
  <c r="H1186" i="1"/>
  <c r="G1187" i="1"/>
  <c r="I1187" i="1" s="1" a="1"/>
  <c r="I1187" i="1" s="1"/>
  <c r="H1187" i="1"/>
  <c r="G1188" i="1"/>
  <c r="I1188" i="1" s="1" a="1"/>
  <c r="I1188" i="1" s="1"/>
  <c r="H1188" i="1"/>
  <c r="G1189" i="1"/>
  <c r="I1189" i="1" s="1" a="1"/>
  <c r="I1189" i="1" s="1"/>
  <c r="H1189" i="1"/>
  <c r="G1190" i="1"/>
  <c r="I1190" i="1" s="1" a="1"/>
  <c r="I1190" i="1" s="1"/>
  <c r="H1190" i="1"/>
  <c r="G1191" i="1"/>
  <c r="I1191" i="1" s="1" a="1"/>
  <c r="I1191" i="1" s="1"/>
  <c r="H1191" i="1"/>
  <c r="G1192" i="1"/>
  <c r="I1192" i="1" s="1" a="1"/>
  <c r="I1192" i="1" s="1"/>
  <c r="H1192" i="1"/>
  <c r="G1193" i="1"/>
  <c r="I1193" i="1" s="1" a="1"/>
  <c r="I1193" i="1" s="1"/>
  <c r="H1193" i="1"/>
  <c r="G1194" i="1"/>
  <c r="I1194" i="1" s="1" a="1"/>
  <c r="I1194" i="1" s="1"/>
  <c r="H1194" i="1"/>
  <c r="G1195" i="1"/>
  <c r="I1195" i="1" s="1" a="1"/>
  <c r="I1195" i="1" s="1"/>
  <c r="H1195" i="1"/>
  <c r="G1196" i="1"/>
  <c r="I1196" i="1" s="1" a="1"/>
  <c r="I1196" i="1" s="1"/>
  <c r="H1196" i="1"/>
  <c r="G1197" i="1"/>
  <c r="I1197" i="1" s="1" a="1"/>
  <c r="I1197" i="1" s="1"/>
  <c r="H1197" i="1"/>
  <c r="G1198" i="1"/>
  <c r="I1198" i="1" s="1" a="1"/>
  <c r="I1198" i="1" s="1"/>
  <c r="H1198" i="1"/>
  <c r="G1199" i="1"/>
  <c r="I1199" i="1" s="1" a="1"/>
  <c r="I1199" i="1" s="1"/>
  <c r="H1199" i="1"/>
  <c r="G1200" i="1"/>
  <c r="I1200" i="1" s="1" a="1"/>
  <c r="I1200" i="1" s="1"/>
  <c r="H1200" i="1"/>
  <c r="G1201" i="1"/>
  <c r="I1201" i="1" s="1" a="1"/>
  <c r="I1201" i="1" s="1"/>
  <c r="H1201" i="1"/>
  <c r="G1202" i="1"/>
  <c r="I1202" i="1" s="1" a="1"/>
  <c r="I1202" i="1" s="1"/>
  <c r="H1202" i="1"/>
  <c r="G1203" i="1"/>
  <c r="I1203" i="1" s="1" a="1"/>
  <c r="I1203" i="1" s="1"/>
  <c r="H1203" i="1"/>
  <c r="G1204" i="1"/>
  <c r="I1204" i="1" s="1" a="1"/>
  <c r="I1204" i="1" s="1"/>
  <c r="H1204" i="1"/>
  <c r="G1205" i="1"/>
  <c r="I1205" i="1" s="1" a="1"/>
  <c r="I1205" i="1" s="1"/>
  <c r="H1205" i="1"/>
  <c r="G1206" i="1"/>
  <c r="I1206" i="1" s="1" a="1"/>
  <c r="I1206" i="1" s="1"/>
  <c r="H1206" i="1"/>
  <c r="G1207" i="1"/>
  <c r="I1207" i="1" s="1" a="1"/>
  <c r="I1207" i="1" s="1"/>
  <c r="H1207" i="1"/>
  <c r="G1208" i="1"/>
  <c r="I1208" i="1" s="1" a="1"/>
  <c r="I1208" i="1" s="1"/>
  <c r="H1208" i="1"/>
  <c r="G1209" i="1"/>
  <c r="I1209" i="1" s="1" a="1"/>
  <c r="I1209" i="1" s="1"/>
  <c r="H1209" i="1"/>
  <c r="G1210" i="1"/>
  <c r="I1210" i="1" s="1" a="1"/>
  <c r="I1210" i="1" s="1"/>
  <c r="H1210" i="1"/>
  <c r="G1211" i="1"/>
  <c r="I1211" i="1" s="1" a="1"/>
  <c r="I1211" i="1" s="1"/>
  <c r="H1211" i="1"/>
  <c r="G1212" i="1"/>
  <c r="I1212" i="1" s="1" a="1"/>
  <c r="I1212" i="1" s="1"/>
  <c r="H1212" i="1"/>
  <c r="G1213" i="1"/>
  <c r="I1213" i="1" s="1" a="1"/>
  <c r="I1213" i="1" s="1"/>
  <c r="H1213" i="1"/>
  <c r="G1214" i="1"/>
  <c r="I1214" i="1" s="1" a="1"/>
  <c r="I1214" i="1" s="1"/>
  <c r="H1214" i="1"/>
  <c r="G1215" i="1"/>
  <c r="I1215" i="1" s="1" a="1"/>
  <c r="I1215" i="1" s="1"/>
  <c r="H1215" i="1"/>
  <c r="G1216" i="1"/>
  <c r="I1216" i="1" s="1" a="1"/>
  <c r="I1216" i="1" s="1"/>
  <c r="H1216" i="1"/>
  <c r="G1217" i="1"/>
  <c r="I1217" i="1" s="1" a="1"/>
  <c r="I1217" i="1" s="1"/>
  <c r="H1217" i="1"/>
  <c r="G1218" i="1"/>
  <c r="I1218" i="1" s="1" a="1"/>
  <c r="I1218" i="1" s="1"/>
  <c r="H1218" i="1"/>
  <c r="G1219" i="1"/>
  <c r="I1219" i="1" s="1" a="1"/>
  <c r="I1219" i="1" s="1"/>
  <c r="H1219" i="1"/>
  <c r="G1220" i="1"/>
  <c r="I1220" i="1" s="1" a="1"/>
  <c r="I1220" i="1" s="1"/>
  <c r="H1220" i="1"/>
  <c r="G1221" i="1"/>
  <c r="I1221" i="1" s="1" a="1"/>
  <c r="I1221" i="1" s="1"/>
  <c r="H1221" i="1"/>
  <c r="G1222" i="1"/>
  <c r="I1222" i="1" s="1" a="1"/>
  <c r="I1222" i="1" s="1"/>
  <c r="H1222" i="1"/>
  <c r="G1223" i="1"/>
  <c r="I1223" i="1" s="1" a="1"/>
  <c r="I1223" i="1" s="1"/>
  <c r="H1223" i="1"/>
  <c r="G1224" i="1"/>
  <c r="I1224" i="1" s="1" a="1"/>
  <c r="I1224" i="1" s="1"/>
  <c r="H1224" i="1"/>
  <c r="G1225" i="1"/>
  <c r="I1225" i="1" s="1" a="1"/>
  <c r="I1225" i="1" s="1"/>
  <c r="H1225" i="1"/>
  <c r="G1226" i="1"/>
  <c r="I1226" i="1" s="1" a="1"/>
  <c r="I1226" i="1" s="1"/>
  <c r="H1226" i="1"/>
  <c r="G1227" i="1"/>
  <c r="I1227" i="1" s="1" a="1"/>
  <c r="I1227" i="1" s="1"/>
  <c r="H1227" i="1"/>
  <c r="G1228" i="1"/>
  <c r="I1228" i="1" s="1" a="1"/>
  <c r="I1228" i="1" s="1"/>
  <c r="H1228" i="1"/>
  <c r="G1229" i="1"/>
  <c r="I1229" i="1" s="1" a="1"/>
  <c r="I1229" i="1" s="1"/>
  <c r="H1229" i="1"/>
  <c r="G1230" i="1"/>
  <c r="I1230" i="1" s="1" a="1"/>
  <c r="I1230" i="1" s="1"/>
  <c r="H1230" i="1"/>
  <c r="G1231" i="1"/>
  <c r="I1231" i="1" s="1" a="1"/>
  <c r="I1231" i="1" s="1"/>
  <c r="H1231" i="1"/>
  <c r="G1232" i="1"/>
  <c r="I1232" i="1" s="1" a="1"/>
  <c r="I1232" i="1" s="1"/>
  <c r="H1232" i="1"/>
  <c r="G1233" i="1"/>
  <c r="I1233" i="1" s="1" a="1"/>
  <c r="I1233" i="1" s="1"/>
  <c r="H1233" i="1"/>
  <c r="G1234" i="1"/>
  <c r="I1234" i="1" s="1" a="1"/>
  <c r="I1234" i="1" s="1"/>
  <c r="H1234" i="1"/>
  <c r="G1235" i="1"/>
  <c r="I1235" i="1" s="1" a="1"/>
  <c r="I1235" i="1" s="1"/>
  <c r="H1235" i="1"/>
  <c r="G1236" i="1"/>
  <c r="I1236" i="1" s="1" a="1"/>
  <c r="I1236" i="1" s="1"/>
  <c r="H1236" i="1"/>
  <c r="G1237" i="1"/>
  <c r="I1237" i="1" s="1" a="1"/>
  <c r="I1237" i="1" s="1"/>
  <c r="H1237" i="1"/>
  <c r="G1238" i="1"/>
  <c r="I1238" i="1" s="1" a="1"/>
  <c r="I1238" i="1" s="1"/>
  <c r="H1238" i="1"/>
  <c r="G1239" i="1"/>
  <c r="I1239" i="1" s="1" a="1"/>
  <c r="I1239" i="1" s="1"/>
  <c r="H1239" i="1"/>
  <c r="G1240" i="1"/>
  <c r="I1240" i="1" s="1" a="1"/>
  <c r="I1240" i="1" s="1"/>
  <c r="H1240" i="1"/>
  <c r="G1241" i="1"/>
  <c r="I1241" i="1" s="1" a="1"/>
  <c r="I1241" i="1" s="1"/>
  <c r="H1241" i="1"/>
  <c r="G1242" i="1"/>
  <c r="I1242" i="1" s="1" a="1"/>
  <c r="I1242" i="1" s="1"/>
  <c r="H1242" i="1"/>
  <c r="G1243" i="1"/>
  <c r="I1243" i="1" s="1" a="1"/>
  <c r="I1243" i="1" s="1"/>
  <c r="H1243" i="1"/>
  <c r="G1244" i="1"/>
  <c r="I1244" i="1" s="1" a="1"/>
  <c r="I1244" i="1" s="1"/>
  <c r="H1244" i="1"/>
  <c r="G1245" i="1"/>
  <c r="I1245" i="1" s="1" a="1"/>
  <c r="I1245" i="1" s="1"/>
  <c r="H1245" i="1"/>
  <c r="G1246" i="1"/>
  <c r="I1246" i="1" s="1" a="1"/>
  <c r="I1246" i="1" s="1"/>
  <c r="H1246" i="1"/>
  <c r="G1247" i="1"/>
  <c r="I1247" i="1" s="1" a="1"/>
  <c r="I1247" i="1" s="1"/>
  <c r="H1247" i="1"/>
  <c r="G1248" i="1"/>
  <c r="I1248" i="1" s="1" a="1"/>
  <c r="I1248" i="1" s="1"/>
  <c r="H1248" i="1"/>
  <c r="G1249" i="1"/>
  <c r="I1249" i="1" s="1" a="1"/>
  <c r="I1249" i="1" s="1"/>
  <c r="H1249" i="1"/>
  <c r="G1250" i="1"/>
  <c r="I1250" i="1" s="1" a="1"/>
  <c r="I1250" i="1" s="1"/>
  <c r="H1250" i="1"/>
  <c r="G1251" i="1"/>
  <c r="I1251" i="1" s="1" a="1"/>
  <c r="I1251" i="1" s="1"/>
  <c r="H1251" i="1"/>
  <c r="G1252" i="1"/>
  <c r="I1252" i="1" s="1" a="1"/>
  <c r="I1252" i="1" s="1"/>
  <c r="H1252" i="1"/>
  <c r="G1253" i="1"/>
  <c r="I1253" i="1" s="1" a="1"/>
  <c r="I1253" i="1" s="1"/>
  <c r="H1253" i="1"/>
  <c r="G1254" i="1"/>
  <c r="I1254" i="1" s="1" a="1"/>
  <c r="I1254" i="1" s="1"/>
  <c r="H1254" i="1"/>
  <c r="G1255" i="1"/>
  <c r="I1255" i="1" s="1" a="1"/>
  <c r="I1255" i="1" s="1"/>
  <c r="H1255" i="1"/>
  <c r="G1256" i="1"/>
  <c r="I1256" i="1" s="1" a="1"/>
  <c r="I1256" i="1" s="1"/>
  <c r="H1256" i="1"/>
  <c r="G1257" i="1"/>
  <c r="I1257" i="1" s="1" a="1"/>
  <c r="I1257" i="1" s="1"/>
  <c r="H1257" i="1"/>
  <c r="G1258" i="1"/>
  <c r="I1258" i="1" s="1" a="1"/>
  <c r="I1258" i="1" s="1"/>
  <c r="H1258" i="1"/>
  <c r="G1259" i="1"/>
  <c r="I1259" i="1" s="1" a="1"/>
  <c r="I1259" i="1" s="1"/>
  <c r="H1259" i="1"/>
  <c r="G1260" i="1"/>
  <c r="I1260" i="1" s="1" a="1"/>
  <c r="I1260" i="1" s="1"/>
  <c r="H1260" i="1"/>
  <c r="G1261" i="1"/>
  <c r="I1261" i="1" s="1" a="1"/>
  <c r="I1261" i="1" s="1"/>
  <c r="H1261" i="1"/>
  <c r="G1262" i="1"/>
  <c r="I1262" i="1" s="1" a="1"/>
  <c r="I1262" i="1" s="1"/>
  <c r="H1262" i="1"/>
  <c r="G1263" i="1"/>
  <c r="I1263" i="1" s="1" a="1"/>
  <c r="I1263" i="1" s="1"/>
  <c r="H1263" i="1"/>
  <c r="G1264" i="1"/>
  <c r="I1264" i="1" s="1" a="1"/>
  <c r="I1264" i="1" s="1"/>
  <c r="H1264" i="1"/>
  <c r="G1265" i="1"/>
  <c r="I1265" i="1" s="1" a="1"/>
  <c r="I1265" i="1" s="1"/>
  <c r="H1265" i="1"/>
  <c r="G1266" i="1"/>
  <c r="I1266" i="1" s="1" a="1"/>
  <c r="I1266" i="1" s="1"/>
  <c r="H1266" i="1"/>
  <c r="G1267" i="1"/>
  <c r="I1267" i="1" s="1" a="1"/>
  <c r="I1267" i="1" s="1"/>
  <c r="H1267" i="1"/>
  <c r="G1268" i="1"/>
  <c r="I1268" i="1" s="1" a="1"/>
  <c r="I1268" i="1" s="1"/>
  <c r="H1268" i="1"/>
  <c r="G1269" i="1"/>
  <c r="I1269" i="1" s="1" a="1"/>
  <c r="I1269" i="1" s="1"/>
  <c r="H1269" i="1"/>
  <c r="G1270" i="1"/>
  <c r="I1270" i="1" s="1" a="1"/>
  <c r="I1270" i="1" s="1"/>
  <c r="H1270" i="1"/>
  <c r="G1271" i="1"/>
  <c r="I1271" i="1" s="1" a="1"/>
  <c r="I1271" i="1" s="1"/>
  <c r="H1271" i="1"/>
  <c r="G1272" i="1"/>
  <c r="I1272" i="1" s="1" a="1"/>
  <c r="I1272" i="1" s="1"/>
  <c r="H1272" i="1"/>
  <c r="G1273" i="1"/>
  <c r="I1273" i="1" s="1" a="1"/>
  <c r="I1273" i="1" s="1"/>
  <c r="H1273" i="1"/>
  <c r="G1274" i="1"/>
  <c r="I1274" i="1" s="1" a="1"/>
  <c r="I1274" i="1" s="1"/>
  <c r="H1274" i="1"/>
  <c r="G1275" i="1"/>
  <c r="I1275" i="1" s="1" a="1"/>
  <c r="I1275" i="1" s="1"/>
  <c r="H1275" i="1"/>
  <c r="G1276" i="1"/>
  <c r="I1276" i="1" s="1" a="1"/>
  <c r="I1276" i="1" s="1"/>
  <c r="H1276" i="1"/>
  <c r="G1277" i="1"/>
  <c r="I1277" i="1" s="1" a="1"/>
  <c r="I1277" i="1" s="1"/>
  <c r="H1277" i="1"/>
  <c r="G1278" i="1"/>
  <c r="I1278" i="1" s="1" a="1"/>
  <c r="I1278" i="1" s="1"/>
  <c r="H1278" i="1"/>
  <c r="G1279" i="1"/>
  <c r="I1279" i="1" s="1" a="1"/>
  <c r="I1279" i="1" s="1"/>
  <c r="H1279" i="1"/>
  <c r="G1280" i="1"/>
  <c r="I1280" i="1" s="1" a="1"/>
  <c r="I1280" i="1" s="1"/>
  <c r="H1280" i="1"/>
  <c r="G1281" i="1"/>
  <c r="I1281" i="1" s="1" a="1"/>
  <c r="I1281" i="1" s="1"/>
  <c r="H1281" i="1"/>
  <c r="G1282" i="1"/>
  <c r="I1282" i="1" s="1" a="1"/>
  <c r="I1282" i="1" s="1"/>
  <c r="H1282" i="1"/>
  <c r="G1283" i="1"/>
  <c r="I1283" i="1" s="1" a="1"/>
  <c r="I1283" i="1" s="1"/>
  <c r="H1283" i="1"/>
  <c r="G1284" i="1"/>
  <c r="I1284" i="1" s="1" a="1"/>
  <c r="I1284" i="1" s="1"/>
  <c r="H1284" i="1"/>
  <c r="G1285" i="1"/>
  <c r="I1285" i="1" s="1" a="1"/>
  <c r="I1285" i="1" s="1"/>
  <c r="H1285" i="1"/>
  <c r="G1286" i="1"/>
  <c r="I1286" i="1" s="1" a="1"/>
  <c r="I1286" i="1" s="1"/>
  <c r="H1286" i="1"/>
  <c r="G1287" i="1"/>
  <c r="I1287" i="1" s="1" a="1"/>
  <c r="I1287" i="1" s="1"/>
  <c r="H1287" i="1"/>
  <c r="G1288" i="1"/>
  <c r="I1288" i="1" s="1" a="1"/>
  <c r="I1288" i="1" s="1"/>
  <c r="H1288" i="1"/>
  <c r="G1289" i="1"/>
  <c r="I1289" i="1" s="1" a="1"/>
  <c r="I1289" i="1" s="1"/>
  <c r="H1289" i="1"/>
  <c r="G1290" i="1"/>
  <c r="I1290" i="1" s="1" a="1"/>
  <c r="I1290" i="1" s="1"/>
  <c r="H1290" i="1"/>
  <c r="G1291" i="1"/>
  <c r="I1291" i="1" s="1" a="1"/>
  <c r="I1291" i="1" s="1"/>
  <c r="H1291" i="1"/>
  <c r="G1292" i="1"/>
  <c r="I1292" i="1" s="1" a="1"/>
  <c r="I1292" i="1" s="1"/>
  <c r="H1292" i="1"/>
  <c r="G1293" i="1"/>
  <c r="I1293" i="1" s="1" a="1"/>
  <c r="I1293" i="1" s="1"/>
  <c r="H1293" i="1"/>
  <c r="G1294" i="1"/>
  <c r="I1294" i="1" s="1" a="1"/>
  <c r="I1294" i="1" s="1"/>
  <c r="H1294" i="1"/>
  <c r="G1295" i="1"/>
  <c r="I1295" i="1" s="1" a="1"/>
  <c r="I1295" i="1" s="1"/>
  <c r="H1295" i="1"/>
  <c r="G1296" i="1"/>
  <c r="I1296" i="1" s="1" a="1"/>
  <c r="I1296" i="1" s="1"/>
  <c r="H1296" i="1"/>
  <c r="G1297" i="1"/>
  <c r="I1297" i="1" s="1" a="1"/>
  <c r="I1297" i="1" s="1"/>
  <c r="H1297" i="1"/>
  <c r="G1298" i="1"/>
  <c r="I1298" i="1" s="1" a="1"/>
  <c r="I1298" i="1" s="1"/>
  <c r="H1298" i="1"/>
  <c r="G1299" i="1"/>
  <c r="I1299" i="1" s="1" a="1"/>
  <c r="I1299" i="1" s="1"/>
  <c r="H1299" i="1"/>
  <c r="G1300" i="1"/>
  <c r="I1300" i="1" s="1" a="1"/>
  <c r="I1300" i="1" s="1"/>
  <c r="H1300" i="1"/>
  <c r="G1301" i="1"/>
  <c r="I1301" i="1" s="1" a="1"/>
  <c r="I1301" i="1" s="1"/>
  <c r="H1301" i="1"/>
  <c r="G1302" i="1"/>
  <c r="I1302" i="1" s="1" a="1"/>
  <c r="I1302" i="1" s="1"/>
  <c r="H1302" i="1"/>
  <c r="G1303" i="1"/>
  <c r="I1303" i="1" s="1" a="1"/>
  <c r="I1303" i="1" s="1"/>
  <c r="H1303" i="1"/>
  <c r="G1304" i="1"/>
  <c r="I1304" i="1" s="1" a="1"/>
  <c r="I1304" i="1" s="1"/>
  <c r="H1304" i="1"/>
  <c r="G1305" i="1"/>
  <c r="I1305" i="1" s="1" a="1"/>
  <c r="I1305" i="1" s="1"/>
  <c r="H1305" i="1"/>
  <c r="G1306" i="1"/>
  <c r="I1306" i="1" s="1" a="1"/>
  <c r="I1306" i="1" s="1"/>
  <c r="H1306" i="1"/>
  <c r="G1307" i="1"/>
  <c r="I1307" i="1" s="1" a="1"/>
  <c r="I1307" i="1" s="1"/>
  <c r="H1307" i="1"/>
  <c r="G1308" i="1"/>
  <c r="I1308" i="1" s="1" a="1"/>
  <c r="I1308" i="1" s="1"/>
  <c r="H1308" i="1"/>
  <c r="G1309" i="1"/>
  <c r="I1309" i="1" s="1" a="1"/>
  <c r="I1309" i="1" s="1"/>
  <c r="H1309" i="1"/>
  <c r="G1310" i="1"/>
  <c r="I1310" i="1" s="1" a="1"/>
  <c r="I1310" i="1" s="1"/>
  <c r="H1310" i="1"/>
  <c r="G1311" i="1"/>
  <c r="I1311" i="1" s="1" a="1"/>
  <c r="I1311" i="1" s="1"/>
  <c r="H1311" i="1"/>
  <c r="G1312" i="1"/>
  <c r="I1312" i="1" s="1" a="1"/>
  <c r="I1312" i="1" s="1"/>
  <c r="H1312" i="1"/>
  <c r="G1313" i="1"/>
  <c r="I1313" i="1" s="1" a="1"/>
  <c r="I1313" i="1" s="1"/>
  <c r="H1313" i="1"/>
  <c r="G1314" i="1"/>
  <c r="I1314" i="1" s="1" a="1"/>
  <c r="I1314" i="1" s="1"/>
  <c r="H1314" i="1"/>
  <c r="G1315" i="1"/>
  <c r="I1315" i="1" s="1" a="1"/>
  <c r="I1315" i="1" s="1"/>
  <c r="H1315" i="1"/>
  <c r="G1316" i="1"/>
  <c r="I1316" i="1" s="1" a="1"/>
  <c r="I1316" i="1" s="1"/>
  <c r="H1316" i="1"/>
  <c r="G1317" i="1"/>
  <c r="I1317" i="1" s="1" a="1"/>
  <c r="I1317" i="1" s="1"/>
  <c r="H1317" i="1"/>
  <c r="G1318" i="1"/>
  <c r="I1318" i="1" s="1" a="1"/>
  <c r="I1318" i="1" s="1"/>
  <c r="H1318" i="1"/>
  <c r="G1319" i="1"/>
  <c r="I1319" i="1" s="1" a="1"/>
  <c r="I1319" i="1" s="1"/>
  <c r="H1319" i="1"/>
  <c r="G1320" i="1"/>
  <c r="I1320" i="1" s="1" a="1"/>
  <c r="I1320" i="1" s="1"/>
  <c r="H1320" i="1"/>
  <c r="G1321" i="1"/>
  <c r="I1321" i="1" s="1" a="1"/>
  <c r="I1321" i="1" s="1"/>
  <c r="H1321" i="1"/>
  <c r="G1322" i="1"/>
  <c r="I1322" i="1" s="1" a="1"/>
  <c r="I1322" i="1" s="1"/>
  <c r="H1322" i="1"/>
  <c r="G1323" i="1"/>
  <c r="I1323" i="1" s="1" a="1"/>
  <c r="I1323" i="1" s="1"/>
  <c r="H1323" i="1"/>
  <c r="G1324" i="1"/>
  <c r="I1324" i="1" s="1" a="1"/>
  <c r="I1324" i="1" s="1"/>
  <c r="H1324" i="1"/>
  <c r="G1325" i="1"/>
  <c r="I1325" i="1" s="1" a="1"/>
  <c r="I1325" i="1" s="1"/>
  <c r="H1325" i="1"/>
  <c r="G1326" i="1"/>
  <c r="I1326" i="1" s="1" a="1"/>
  <c r="I1326" i="1" s="1"/>
  <c r="H1326" i="1"/>
  <c r="G1327" i="1"/>
  <c r="I1327" i="1" s="1" a="1"/>
  <c r="I1327" i="1" s="1"/>
  <c r="H1327" i="1"/>
  <c r="G1328" i="1"/>
  <c r="I1328" i="1" s="1" a="1"/>
  <c r="I1328" i="1" s="1"/>
  <c r="H1328" i="1"/>
  <c r="G1329" i="1"/>
  <c r="I1329" i="1" s="1" a="1"/>
  <c r="I1329" i="1" s="1"/>
  <c r="H1329" i="1"/>
  <c r="G1330" i="1"/>
  <c r="I1330" i="1" s="1" a="1"/>
  <c r="I1330" i="1" s="1"/>
  <c r="H1330" i="1"/>
  <c r="G1331" i="1"/>
  <c r="I1331" i="1" s="1" a="1"/>
  <c r="I1331" i="1" s="1"/>
  <c r="H1331" i="1"/>
  <c r="G1332" i="1"/>
  <c r="I1332" i="1" s="1" a="1"/>
  <c r="I1332" i="1" s="1"/>
  <c r="H1332" i="1"/>
  <c r="G1333" i="1"/>
  <c r="I1333" i="1" s="1" a="1"/>
  <c r="I1333" i="1" s="1"/>
  <c r="H1333" i="1"/>
  <c r="G1334" i="1"/>
  <c r="I1334" i="1" s="1" a="1"/>
  <c r="I1334" i="1" s="1"/>
  <c r="H1334" i="1"/>
  <c r="G1335" i="1"/>
  <c r="I1335" i="1" s="1" a="1"/>
  <c r="I1335" i="1" s="1"/>
  <c r="H1335" i="1"/>
  <c r="G1336" i="1"/>
  <c r="I1336" i="1" s="1" a="1"/>
  <c r="I1336" i="1" s="1"/>
  <c r="H1336" i="1"/>
  <c r="G1337" i="1"/>
  <c r="I1337" i="1" s="1" a="1"/>
  <c r="I1337" i="1" s="1"/>
  <c r="H1337" i="1"/>
  <c r="G1338" i="1"/>
  <c r="I1338" i="1" s="1" a="1"/>
  <c r="I1338" i="1" s="1"/>
  <c r="H1338" i="1"/>
  <c r="G1339" i="1"/>
  <c r="I1339" i="1" s="1" a="1"/>
  <c r="I1339" i="1" s="1"/>
  <c r="H1339" i="1"/>
  <c r="G1340" i="1"/>
  <c r="I1340" i="1" s="1" a="1"/>
  <c r="I1340" i="1" s="1"/>
  <c r="H1340" i="1"/>
  <c r="G1341" i="1"/>
  <c r="I1341" i="1" s="1" a="1"/>
  <c r="I1341" i="1" s="1"/>
  <c r="H1341" i="1"/>
  <c r="G1342" i="1"/>
  <c r="I1342" i="1" s="1" a="1"/>
  <c r="I1342" i="1" s="1"/>
  <c r="H1342" i="1"/>
  <c r="G1343" i="1"/>
  <c r="I1343" i="1" s="1" a="1"/>
  <c r="I1343" i="1" s="1"/>
  <c r="H1343" i="1"/>
  <c r="G1344" i="1"/>
  <c r="I1344" i="1" s="1" a="1"/>
  <c r="I1344" i="1" s="1"/>
  <c r="H1344" i="1"/>
  <c r="G1345" i="1"/>
  <c r="I1345" i="1" s="1" a="1"/>
  <c r="I1345" i="1" s="1"/>
  <c r="H1345" i="1"/>
  <c r="G1346" i="1"/>
  <c r="I1346" i="1" s="1" a="1"/>
  <c r="I1346" i="1" s="1"/>
  <c r="H1346" i="1"/>
  <c r="G1347" i="1"/>
  <c r="I1347" i="1" s="1" a="1"/>
  <c r="I1347" i="1" s="1"/>
  <c r="H1347" i="1"/>
  <c r="G1348" i="1"/>
  <c r="I1348" i="1" s="1" a="1"/>
  <c r="I1348" i="1" s="1"/>
  <c r="H1348" i="1"/>
  <c r="G1349" i="1"/>
  <c r="I1349" i="1" s="1" a="1"/>
  <c r="I1349" i="1" s="1"/>
  <c r="H1349" i="1"/>
  <c r="G1350" i="1"/>
  <c r="I1350" i="1" s="1" a="1"/>
  <c r="I1350" i="1" s="1"/>
  <c r="H1350" i="1"/>
  <c r="G1351" i="1"/>
  <c r="I1351" i="1" s="1" a="1"/>
  <c r="I1351" i="1" s="1"/>
  <c r="H1351" i="1"/>
  <c r="G1352" i="1"/>
  <c r="I1352" i="1" s="1" a="1"/>
  <c r="I1352" i="1" s="1"/>
  <c r="H1352" i="1"/>
  <c r="G1353" i="1"/>
  <c r="I1353" i="1" s="1" a="1"/>
  <c r="I1353" i="1" s="1"/>
  <c r="H1353" i="1"/>
  <c r="G1354" i="1"/>
  <c r="I1354" i="1" s="1" a="1"/>
  <c r="I1354" i="1" s="1"/>
  <c r="H1354" i="1"/>
  <c r="G1355" i="1"/>
  <c r="I1355" i="1" s="1" a="1"/>
  <c r="I1355" i="1" s="1"/>
  <c r="H1355" i="1"/>
  <c r="G1356" i="1"/>
  <c r="I1356" i="1" s="1" a="1"/>
  <c r="I1356" i="1" s="1"/>
  <c r="H1356" i="1"/>
  <c r="G1357" i="1"/>
  <c r="I1357" i="1" s="1" a="1"/>
  <c r="I1357" i="1" s="1"/>
  <c r="H1357" i="1"/>
  <c r="G1358" i="1"/>
  <c r="I1358" i="1" s="1" a="1"/>
  <c r="I1358" i="1" s="1"/>
  <c r="H1358" i="1"/>
  <c r="G1359" i="1"/>
  <c r="I1359" i="1" s="1" a="1"/>
  <c r="I1359" i="1" s="1"/>
  <c r="H1359" i="1"/>
  <c r="G1360" i="1"/>
  <c r="I1360" i="1" s="1" a="1"/>
  <c r="I1360" i="1" s="1"/>
  <c r="H1360" i="1"/>
  <c r="G1361" i="1"/>
  <c r="I1361" i="1" s="1" a="1"/>
  <c r="I1361" i="1" s="1"/>
  <c r="H1361" i="1"/>
  <c r="G1362" i="1"/>
  <c r="I1362" i="1" s="1" a="1"/>
  <c r="I1362" i="1" s="1"/>
  <c r="H1362" i="1"/>
  <c r="G1363" i="1"/>
  <c r="I1363" i="1" s="1" a="1"/>
  <c r="I1363" i="1" s="1"/>
  <c r="H1363" i="1"/>
  <c r="G1364" i="1"/>
  <c r="I1364" i="1" s="1" a="1"/>
  <c r="I1364" i="1" s="1"/>
  <c r="H1364" i="1"/>
  <c r="G1365" i="1"/>
  <c r="I1365" i="1" s="1" a="1"/>
  <c r="I1365" i="1" s="1"/>
  <c r="H1365" i="1"/>
  <c r="G1366" i="1"/>
  <c r="I1366" i="1" s="1" a="1"/>
  <c r="I1366" i="1" s="1"/>
  <c r="H1366" i="1"/>
  <c r="G1367" i="1"/>
  <c r="I1367" i="1" s="1" a="1"/>
  <c r="I1367" i="1" s="1"/>
  <c r="H1367" i="1"/>
  <c r="G1368" i="1"/>
  <c r="I1368" i="1" s="1" a="1"/>
  <c r="I1368" i="1" s="1"/>
  <c r="H1368" i="1"/>
  <c r="G1369" i="1"/>
  <c r="I1369" i="1" s="1" a="1"/>
  <c r="I1369" i="1" s="1"/>
  <c r="H1369" i="1"/>
  <c r="G1370" i="1"/>
  <c r="I1370" i="1" s="1" a="1"/>
  <c r="I1370" i="1" s="1"/>
  <c r="H1370" i="1"/>
  <c r="G1371" i="1"/>
  <c r="I1371" i="1" s="1" a="1"/>
  <c r="I1371" i="1" s="1"/>
  <c r="H1371" i="1"/>
  <c r="G1372" i="1"/>
  <c r="I1372" i="1" s="1" a="1"/>
  <c r="I1372" i="1" s="1"/>
  <c r="H1372" i="1"/>
  <c r="G1373" i="1"/>
  <c r="I1373" i="1" s="1" a="1"/>
  <c r="I1373" i="1" s="1"/>
  <c r="H1373" i="1"/>
  <c r="G1374" i="1"/>
  <c r="I1374" i="1" s="1" a="1"/>
  <c r="I1374" i="1" s="1"/>
  <c r="H1374" i="1"/>
  <c r="G1375" i="1"/>
  <c r="I1375" i="1" s="1" a="1"/>
  <c r="I1375" i="1" s="1"/>
  <c r="H1375" i="1"/>
  <c r="G1376" i="1"/>
  <c r="I1376" i="1" s="1" a="1"/>
  <c r="I1376" i="1" s="1"/>
  <c r="H1376" i="1"/>
  <c r="G1377" i="1"/>
  <c r="I1377" i="1" s="1" a="1"/>
  <c r="I1377" i="1" s="1"/>
  <c r="H1377" i="1"/>
  <c r="G1378" i="1"/>
  <c r="I1378" i="1" s="1" a="1"/>
  <c r="I1378" i="1" s="1"/>
  <c r="H1378" i="1"/>
  <c r="G1379" i="1"/>
  <c r="I1379" i="1" s="1" a="1"/>
  <c r="I1379" i="1" s="1"/>
  <c r="H1379" i="1"/>
  <c r="G1380" i="1"/>
  <c r="I1380" i="1" s="1" a="1"/>
  <c r="I1380" i="1" s="1"/>
  <c r="H1380" i="1"/>
  <c r="G1381" i="1"/>
  <c r="I1381" i="1" s="1" a="1"/>
  <c r="I1381" i="1" s="1"/>
  <c r="H1381" i="1"/>
  <c r="G1382" i="1"/>
  <c r="I1382" i="1" s="1" a="1"/>
  <c r="I1382" i="1" s="1"/>
  <c r="H1382" i="1"/>
  <c r="G1383" i="1"/>
  <c r="I1383" i="1" s="1" a="1"/>
  <c r="I1383" i="1" s="1"/>
  <c r="H1383" i="1"/>
  <c r="G1384" i="1"/>
  <c r="I1384" i="1" s="1" a="1"/>
  <c r="I1384" i="1" s="1"/>
  <c r="H1384" i="1"/>
  <c r="G1385" i="1"/>
  <c r="I1385" i="1" s="1" a="1"/>
  <c r="I1385" i="1" s="1"/>
  <c r="H1385" i="1"/>
  <c r="G1386" i="1"/>
  <c r="I1386" i="1" s="1" a="1"/>
  <c r="I1386" i="1" s="1"/>
  <c r="H1386" i="1"/>
  <c r="G1387" i="1"/>
  <c r="I1387" i="1" s="1" a="1"/>
  <c r="I1387" i="1" s="1"/>
  <c r="H1387" i="1"/>
  <c r="G1388" i="1"/>
  <c r="I1388" i="1" s="1" a="1"/>
  <c r="I1388" i="1" s="1"/>
  <c r="H1388" i="1"/>
  <c r="G1389" i="1"/>
  <c r="I1389" i="1" s="1" a="1"/>
  <c r="I1389" i="1" s="1"/>
  <c r="H1389" i="1"/>
  <c r="G1390" i="1"/>
  <c r="I1390" i="1" s="1" a="1"/>
  <c r="I1390" i="1" s="1"/>
  <c r="H1390" i="1"/>
  <c r="G1391" i="1"/>
  <c r="I1391" i="1" s="1" a="1"/>
  <c r="I1391" i="1" s="1"/>
  <c r="H1391" i="1"/>
  <c r="G1392" i="1"/>
  <c r="I1392" i="1" s="1" a="1"/>
  <c r="I1392" i="1" s="1"/>
  <c r="H1392" i="1"/>
  <c r="G1393" i="1"/>
  <c r="I1393" i="1" s="1" a="1"/>
  <c r="I1393" i="1" s="1"/>
  <c r="H1393" i="1"/>
  <c r="G1394" i="1"/>
  <c r="I1394" i="1" s="1" a="1"/>
  <c r="I1394" i="1" s="1"/>
  <c r="H1394" i="1"/>
  <c r="G1395" i="1"/>
  <c r="I1395" i="1" s="1" a="1"/>
  <c r="I1395" i="1" s="1"/>
  <c r="H1395" i="1"/>
  <c r="G1396" i="1"/>
  <c r="I1396" i="1" s="1" a="1"/>
  <c r="I1396" i="1" s="1"/>
  <c r="H1396" i="1"/>
  <c r="G1397" i="1"/>
  <c r="I1397" i="1" s="1" a="1"/>
  <c r="I1397" i="1" s="1"/>
  <c r="H1397" i="1"/>
  <c r="G1398" i="1"/>
  <c r="I1398" i="1" s="1" a="1"/>
  <c r="I1398" i="1" s="1"/>
  <c r="H1398" i="1"/>
  <c r="G1399" i="1"/>
  <c r="I1399" i="1" s="1" a="1"/>
  <c r="I1399" i="1" s="1"/>
  <c r="H1399" i="1"/>
  <c r="G1400" i="1"/>
  <c r="I1400" i="1" s="1" a="1"/>
  <c r="I1400" i="1" s="1"/>
  <c r="H1400" i="1"/>
  <c r="G1401" i="1"/>
  <c r="I1401" i="1" s="1" a="1"/>
  <c r="I1401" i="1" s="1"/>
  <c r="H1401" i="1"/>
  <c r="G1402" i="1"/>
  <c r="I1402" i="1" s="1" a="1"/>
  <c r="I1402" i="1" s="1"/>
  <c r="H1402" i="1"/>
  <c r="G1403" i="1"/>
  <c r="I1403" i="1" s="1" a="1"/>
  <c r="I1403" i="1" s="1"/>
  <c r="H1403" i="1"/>
  <c r="G1404" i="1"/>
  <c r="I1404" i="1" s="1" a="1"/>
  <c r="I1404" i="1" s="1"/>
  <c r="H1404" i="1"/>
  <c r="G1405" i="1"/>
  <c r="I1405" i="1" s="1" a="1"/>
  <c r="I1405" i="1" s="1"/>
  <c r="H1405" i="1"/>
  <c r="G1406" i="1"/>
  <c r="I1406" i="1" s="1" a="1"/>
  <c r="I1406" i="1" s="1"/>
  <c r="H1406" i="1"/>
  <c r="G1407" i="1"/>
  <c r="I1407" i="1" s="1" a="1"/>
  <c r="I1407" i="1" s="1"/>
  <c r="H1407" i="1"/>
  <c r="G1408" i="1"/>
  <c r="I1408" i="1" s="1" a="1"/>
  <c r="I1408" i="1" s="1"/>
  <c r="H1408" i="1"/>
  <c r="G1409" i="1"/>
  <c r="I1409" i="1" s="1" a="1"/>
  <c r="I1409" i="1" s="1"/>
  <c r="H1409" i="1"/>
  <c r="G1410" i="1"/>
  <c r="I1410" i="1" s="1" a="1"/>
  <c r="I1410" i="1" s="1"/>
  <c r="H1410" i="1"/>
  <c r="G1411" i="1"/>
  <c r="I1411" i="1" s="1" a="1"/>
  <c r="I1411" i="1" s="1"/>
  <c r="H1411" i="1"/>
  <c r="G1412" i="1"/>
  <c r="I1412" i="1" s="1" a="1"/>
  <c r="I1412" i="1" s="1"/>
  <c r="H1412" i="1"/>
  <c r="G1413" i="1"/>
  <c r="I1413" i="1" s="1" a="1"/>
  <c r="I1413" i="1" s="1"/>
  <c r="H1413" i="1"/>
  <c r="G1414" i="1"/>
  <c r="I1414" i="1" s="1" a="1"/>
  <c r="I1414" i="1" s="1"/>
  <c r="H1414" i="1"/>
  <c r="G1415" i="1"/>
  <c r="I1415" i="1" s="1" a="1"/>
  <c r="I1415" i="1" s="1"/>
  <c r="H1415" i="1"/>
  <c r="G1416" i="1"/>
  <c r="I1416" i="1" s="1" a="1"/>
  <c r="I1416" i="1" s="1"/>
  <c r="H1416" i="1"/>
  <c r="G1417" i="1"/>
  <c r="I1417" i="1" s="1" a="1"/>
  <c r="I1417" i="1" s="1"/>
  <c r="H1417" i="1"/>
  <c r="G1418" i="1"/>
  <c r="I1418" i="1" s="1" a="1"/>
  <c r="I1418" i="1" s="1"/>
  <c r="H1418" i="1"/>
  <c r="G1419" i="1"/>
  <c r="I1419" i="1" s="1" a="1"/>
  <c r="I1419" i="1" s="1"/>
  <c r="H1419" i="1"/>
  <c r="G1420" i="1"/>
  <c r="I1420" i="1" s="1" a="1"/>
  <c r="I1420" i="1" s="1"/>
  <c r="H1420" i="1"/>
  <c r="G1421" i="1"/>
  <c r="I1421" i="1" s="1" a="1"/>
  <c r="I1421" i="1" s="1"/>
  <c r="H1421" i="1"/>
  <c r="G1422" i="1"/>
  <c r="I1422" i="1" s="1" a="1"/>
  <c r="I1422" i="1" s="1"/>
  <c r="H1422" i="1"/>
  <c r="G1423" i="1"/>
  <c r="I1423" i="1" s="1" a="1"/>
  <c r="I1423" i="1" s="1"/>
  <c r="H1423" i="1"/>
  <c r="G1424" i="1"/>
  <c r="I1424" i="1" s="1" a="1"/>
  <c r="I1424" i="1" s="1"/>
  <c r="H1424" i="1"/>
  <c r="G1425" i="1"/>
  <c r="I1425" i="1" s="1" a="1"/>
  <c r="I1425" i="1" s="1"/>
  <c r="H1425" i="1"/>
  <c r="G1426" i="1"/>
  <c r="I1426" i="1" s="1" a="1"/>
  <c r="I1426" i="1" s="1"/>
  <c r="H1426" i="1"/>
  <c r="G1427" i="1"/>
  <c r="I1427" i="1" s="1" a="1"/>
  <c r="I1427" i="1" s="1"/>
  <c r="H1427" i="1"/>
  <c r="G1428" i="1"/>
  <c r="I1428" i="1" s="1" a="1"/>
  <c r="I1428" i="1" s="1"/>
  <c r="H1428" i="1"/>
  <c r="G1429" i="1"/>
  <c r="I1429" i="1" s="1" a="1"/>
  <c r="I1429" i="1" s="1"/>
  <c r="H1429" i="1"/>
  <c r="G1430" i="1"/>
  <c r="I1430" i="1" s="1" a="1"/>
  <c r="I1430" i="1" s="1"/>
  <c r="H1430" i="1"/>
  <c r="G1431" i="1"/>
  <c r="I1431" i="1" s="1" a="1"/>
  <c r="I1431" i="1" s="1"/>
  <c r="H1431" i="1"/>
  <c r="G1432" i="1"/>
  <c r="I1432" i="1" s="1" a="1"/>
  <c r="I1432" i="1" s="1"/>
  <c r="H1432" i="1"/>
  <c r="G1433" i="1"/>
  <c r="I1433" i="1" s="1" a="1"/>
  <c r="I1433" i="1" s="1"/>
  <c r="H1433" i="1"/>
  <c r="G1434" i="1"/>
  <c r="I1434" i="1" s="1" a="1"/>
  <c r="I1434" i="1" s="1"/>
  <c r="H1434" i="1"/>
  <c r="G1435" i="1"/>
  <c r="I1435" i="1" s="1" a="1"/>
  <c r="I1435" i="1" s="1"/>
  <c r="H1435" i="1"/>
  <c r="G1436" i="1"/>
  <c r="I1436" i="1" s="1" a="1"/>
  <c r="I1436" i="1" s="1"/>
  <c r="H1436" i="1"/>
  <c r="G1437" i="1"/>
  <c r="I1437" i="1" s="1" a="1"/>
  <c r="I1437" i="1" s="1"/>
  <c r="H1437" i="1"/>
  <c r="G1438" i="1"/>
  <c r="I1438" i="1" s="1" a="1"/>
  <c r="I1438" i="1" s="1"/>
  <c r="H1438" i="1"/>
  <c r="G1439" i="1"/>
  <c r="I1439" i="1" s="1" a="1"/>
  <c r="I1439" i="1" s="1"/>
  <c r="H1439" i="1"/>
  <c r="G1440" i="1"/>
  <c r="I1440" i="1" s="1" a="1"/>
  <c r="I1440" i="1" s="1"/>
  <c r="H1440" i="1"/>
  <c r="G1441" i="1"/>
  <c r="I1441" i="1" s="1" a="1"/>
  <c r="I1441" i="1" s="1"/>
  <c r="H1441" i="1"/>
  <c r="G1442" i="1"/>
  <c r="I1442" i="1" s="1" a="1"/>
  <c r="I1442" i="1" s="1"/>
  <c r="H1442" i="1"/>
  <c r="G1443" i="1"/>
  <c r="I1443" i="1" s="1" a="1"/>
  <c r="I1443" i="1" s="1"/>
  <c r="H1443" i="1"/>
  <c r="G1444" i="1"/>
  <c r="I1444" i="1" s="1" a="1"/>
  <c r="I1444" i="1" s="1"/>
  <c r="H1444" i="1"/>
  <c r="G1445" i="1"/>
  <c r="I1445" i="1" s="1" a="1"/>
  <c r="I1445" i="1" s="1"/>
  <c r="H1445" i="1"/>
  <c r="G1446" i="1"/>
  <c r="I1446" i="1" s="1" a="1"/>
  <c r="I1446" i="1" s="1"/>
  <c r="H1446" i="1"/>
  <c r="G1447" i="1"/>
  <c r="I1447" i="1" s="1" a="1"/>
  <c r="I1447" i="1" s="1"/>
  <c r="H1447" i="1"/>
  <c r="G1448" i="1"/>
  <c r="I1448" i="1" s="1" a="1"/>
  <c r="I1448" i="1" s="1"/>
  <c r="H1448" i="1"/>
  <c r="G1449" i="1"/>
  <c r="I1449" i="1" s="1" a="1"/>
  <c r="I1449" i="1" s="1"/>
  <c r="H1449" i="1"/>
  <c r="G1450" i="1"/>
  <c r="I1450" i="1" s="1" a="1"/>
  <c r="I1450" i="1" s="1"/>
  <c r="H1450" i="1"/>
  <c r="G1451" i="1"/>
  <c r="I1451" i="1" s="1" a="1"/>
  <c r="I1451" i="1" s="1"/>
  <c r="H1451" i="1"/>
  <c r="G1452" i="1"/>
  <c r="I1452" i="1" s="1" a="1"/>
  <c r="I1452" i="1" s="1"/>
  <c r="H1452" i="1"/>
  <c r="G1453" i="1"/>
  <c r="I1453" i="1" s="1" a="1"/>
  <c r="I1453" i="1" s="1"/>
  <c r="H1453" i="1"/>
  <c r="G1454" i="1"/>
  <c r="I1454" i="1" s="1" a="1"/>
  <c r="I1454" i="1" s="1"/>
  <c r="H1454" i="1"/>
  <c r="G1455" i="1"/>
  <c r="I1455" i="1" s="1" a="1"/>
  <c r="I1455" i="1" s="1"/>
  <c r="H1455" i="1"/>
  <c r="G1456" i="1"/>
  <c r="I1456" i="1" s="1" a="1"/>
  <c r="I1456" i="1" s="1"/>
  <c r="H1456" i="1"/>
  <c r="G1457" i="1"/>
  <c r="I1457" i="1" s="1" a="1"/>
  <c r="I1457" i="1" s="1"/>
  <c r="H1457" i="1"/>
  <c r="G1458" i="1"/>
  <c r="I1458" i="1" s="1" a="1"/>
  <c r="I1458" i="1" s="1"/>
  <c r="H1458" i="1"/>
  <c r="G1459" i="1"/>
  <c r="I1459" i="1" s="1" a="1"/>
  <c r="I1459" i="1" s="1"/>
  <c r="H1459" i="1"/>
  <c r="G1460" i="1"/>
  <c r="I1460" i="1" s="1" a="1"/>
  <c r="I1460" i="1" s="1"/>
  <c r="H1460" i="1"/>
  <c r="G1461" i="1"/>
  <c r="I1461" i="1" s="1" a="1"/>
  <c r="I1461" i="1" s="1"/>
  <c r="H1461" i="1"/>
  <c r="G1462" i="1"/>
  <c r="I1462" i="1" s="1" a="1"/>
  <c r="I1462" i="1" s="1"/>
  <c r="H1462" i="1"/>
  <c r="G1463" i="1"/>
  <c r="I1463" i="1" s="1" a="1"/>
  <c r="I1463" i="1" s="1"/>
  <c r="H1463" i="1"/>
  <c r="G1464" i="1"/>
  <c r="I1464" i="1" s="1" a="1"/>
  <c r="I1464" i="1" s="1"/>
  <c r="H1464" i="1"/>
  <c r="G1465" i="1"/>
  <c r="I1465" i="1" s="1" a="1"/>
  <c r="I1465" i="1" s="1"/>
  <c r="H1465" i="1"/>
  <c r="G1466" i="1"/>
  <c r="I1466" i="1" s="1" a="1"/>
  <c r="I1466" i="1" s="1"/>
  <c r="H1466" i="1"/>
  <c r="G1467" i="1"/>
  <c r="I1467" i="1" s="1" a="1"/>
  <c r="I1467" i="1" s="1"/>
  <c r="H1467" i="1"/>
  <c r="G1468" i="1"/>
  <c r="I1468" i="1" s="1" a="1"/>
  <c r="I1468" i="1" s="1"/>
  <c r="H1468" i="1"/>
  <c r="G1469" i="1"/>
  <c r="I1469" i="1" s="1" a="1"/>
  <c r="I1469" i="1" s="1"/>
  <c r="H1469" i="1"/>
  <c r="G1470" i="1"/>
  <c r="I1470" i="1" s="1" a="1"/>
  <c r="I1470" i="1" s="1"/>
  <c r="H1470" i="1"/>
  <c r="G1471" i="1"/>
  <c r="I1471" i="1" s="1" a="1"/>
  <c r="I1471" i="1" s="1"/>
  <c r="H1471" i="1"/>
  <c r="G1472" i="1"/>
  <c r="I1472" i="1" s="1" a="1"/>
  <c r="I1472" i="1" s="1"/>
  <c r="H1472" i="1"/>
  <c r="G1473" i="1"/>
  <c r="I1473" i="1" s="1" a="1"/>
  <c r="I1473" i="1" s="1"/>
  <c r="H1473" i="1"/>
  <c r="G1474" i="1"/>
  <c r="I1474" i="1" s="1" a="1"/>
  <c r="I1474" i="1" s="1"/>
  <c r="H1474" i="1"/>
  <c r="G1475" i="1"/>
  <c r="I1475" i="1" s="1" a="1"/>
  <c r="I1475" i="1" s="1"/>
  <c r="H1475" i="1"/>
  <c r="G1476" i="1"/>
  <c r="I1476" i="1" s="1" a="1"/>
  <c r="I1476" i="1" s="1"/>
  <c r="H1476" i="1"/>
  <c r="G1477" i="1"/>
  <c r="I1477" i="1" s="1" a="1"/>
  <c r="I1477" i="1" s="1"/>
  <c r="H1477" i="1"/>
  <c r="G1478" i="1"/>
  <c r="I1478" i="1" s="1" a="1"/>
  <c r="I1478" i="1" s="1"/>
  <c r="H1478" i="1"/>
  <c r="G1479" i="1"/>
  <c r="I1479" i="1" s="1" a="1"/>
  <c r="I1479" i="1" s="1"/>
  <c r="H1479" i="1"/>
  <c r="G1480" i="1"/>
  <c r="I1480" i="1" s="1" a="1"/>
  <c r="I1480" i="1" s="1"/>
  <c r="H1480" i="1"/>
  <c r="G1481" i="1"/>
  <c r="I1481" i="1" s="1" a="1"/>
  <c r="I1481" i="1" s="1"/>
  <c r="H1481" i="1"/>
  <c r="G1482" i="1"/>
  <c r="I1482" i="1" s="1" a="1"/>
  <c r="I1482" i="1" s="1"/>
  <c r="H1482" i="1"/>
  <c r="G1483" i="1"/>
  <c r="I1483" i="1" s="1" a="1"/>
  <c r="I1483" i="1" s="1"/>
  <c r="H1483" i="1"/>
  <c r="G1484" i="1"/>
  <c r="I1484" i="1" s="1" a="1"/>
  <c r="I1484" i="1" s="1"/>
  <c r="H1484" i="1"/>
  <c r="G1485" i="1"/>
  <c r="I1485" i="1" s="1" a="1"/>
  <c r="I1485" i="1" s="1"/>
  <c r="H1485" i="1"/>
  <c r="G1486" i="1"/>
  <c r="I1486" i="1" s="1" a="1"/>
  <c r="I1486" i="1" s="1"/>
  <c r="H1486" i="1"/>
  <c r="G1487" i="1"/>
  <c r="I1487" i="1" s="1" a="1"/>
  <c r="I1487" i="1" s="1"/>
  <c r="H1487" i="1"/>
  <c r="G1488" i="1"/>
  <c r="I1488" i="1" s="1" a="1"/>
  <c r="I1488" i="1" s="1"/>
  <c r="H1488" i="1"/>
  <c r="G1489" i="1"/>
  <c r="I1489" i="1" s="1" a="1"/>
  <c r="I1489" i="1" s="1"/>
  <c r="H1489" i="1"/>
  <c r="G1490" i="1"/>
  <c r="I1490" i="1" s="1" a="1"/>
  <c r="I1490" i="1" s="1"/>
  <c r="H1490" i="1"/>
  <c r="G1491" i="1"/>
  <c r="I1491" i="1" s="1" a="1"/>
  <c r="I1491" i="1" s="1"/>
  <c r="H1491" i="1"/>
  <c r="G1492" i="1"/>
  <c r="I1492" i="1" s="1" a="1"/>
  <c r="I1492" i="1" s="1"/>
  <c r="H1492" i="1"/>
  <c r="G1493" i="1"/>
  <c r="I1493" i="1" s="1" a="1"/>
  <c r="I1493" i="1" s="1"/>
  <c r="H1493" i="1"/>
  <c r="G1494" i="1"/>
  <c r="I1494" i="1" s="1" a="1"/>
  <c r="I1494" i="1" s="1"/>
  <c r="H1494" i="1"/>
  <c r="G1495" i="1"/>
  <c r="I1495" i="1" s="1" a="1"/>
  <c r="I1495" i="1" s="1"/>
  <c r="H1495" i="1"/>
  <c r="G1496" i="1"/>
  <c r="I1496" i="1" s="1" a="1"/>
  <c r="I1496" i="1" s="1"/>
  <c r="H1496" i="1"/>
  <c r="G1497" i="1"/>
  <c r="I1497" i="1" s="1" a="1"/>
  <c r="I1497" i="1" s="1"/>
  <c r="H1497" i="1"/>
  <c r="G1498" i="1"/>
  <c r="I1498" i="1" s="1" a="1"/>
  <c r="I1498" i="1" s="1"/>
  <c r="H1498" i="1"/>
  <c r="G1499" i="1"/>
  <c r="I1499" i="1" s="1" a="1"/>
  <c r="I1499" i="1" s="1"/>
  <c r="H1499" i="1"/>
  <c r="G1500" i="1"/>
  <c r="I1500" i="1" s="1" a="1"/>
  <c r="I1500" i="1" s="1"/>
  <c r="H1500" i="1"/>
  <c r="G1501" i="1"/>
  <c r="I1501" i="1" s="1" a="1"/>
  <c r="I1501" i="1" s="1"/>
  <c r="H1501" i="1"/>
  <c r="G1502" i="1"/>
  <c r="I1502" i="1" s="1" a="1"/>
  <c r="I1502" i="1" s="1"/>
  <c r="H1502" i="1"/>
  <c r="G1503" i="1"/>
  <c r="I1503" i="1" s="1" a="1"/>
  <c r="I1503" i="1" s="1"/>
  <c r="H1503" i="1"/>
  <c r="G1504" i="1"/>
  <c r="I1504" i="1" s="1" a="1"/>
  <c r="I1504" i="1" s="1"/>
  <c r="H1504" i="1"/>
  <c r="G1505" i="1"/>
  <c r="I1505" i="1" s="1" a="1"/>
  <c r="I1505" i="1" s="1"/>
  <c r="H1505" i="1"/>
  <c r="G1506" i="1"/>
  <c r="I1506" i="1" s="1" a="1"/>
  <c r="I1506" i="1" s="1"/>
  <c r="H1506" i="1"/>
  <c r="G1507" i="1"/>
  <c r="I1507" i="1" s="1" a="1"/>
  <c r="I1507" i="1" s="1"/>
  <c r="H1507" i="1"/>
  <c r="G1508" i="1"/>
  <c r="I1508" i="1" s="1" a="1"/>
  <c r="I1508" i="1" s="1"/>
  <c r="H1508" i="1"/>
  <c r="G1509" i="1"/>
  <c r="I1509" i="1" s="1" a="1"/>
  <c r="I1509" i="1" s="1"/>
  <c r="H1509" i="1"/>
  <c r="G1510" i="1"/>
  <c r="I1510" i="1" s="1" a="1"/>
  <c r="I1510" i="1" s="1"/>
  <c r="H1510" i="1"/>
  <c r="G1511" i="1"/>
  <c r="I1511" i="1" s="1" a="1"/>
  <c r="I1511" i="1" s="1"/>
  <c r="H1511" i="1"/>
  <c r="G1512" i="1"/>
  <c r="I1512" i="1" s="1" a="1"/>
  <c r="I1512" i="1" s="1"/>
  <c r="H1512" i="1"/>
  <c r="G1513" i="1"/>
  <c r="I1513" i="1" s="1" a="1"/>
  <c r="I1513" i="1" s="1"/>
  <c r="H1513" i="1"/>
  <c r="G1514" i="1"/>
  <c r="I1514" i="1" s="1" a="1"/>
  <c r="I1514" i="1" s="1"/>
  <c r="H1514" i="1"/>
  <c r="G1515" i="1"/>
  <c r="I1515" i="1" s="1" a="1"/>
  <c r="I1515" i="1" s="1"/>
  <c r="H1515" i="1"/>
  <c r="G1516" i="1"/>
  <c r="I1516" i="1" s="1" a="1"/>
  <c r="I1516" i="1" s="1"/>
  <c r="H1516" i="1"/>
  <c r="G1517" i="1"/>
  <c r="I1517" i="1" s="1" a="1"/>
  <c r="I1517" i="1" s="1"/>
  <c r="H1517" i="1"/>
  <c r="G1518" i="1"/>
  <c r="I1518" i="1" s="1" a="1"/>
  <c r="I1518" i="1" s="1"/>
  <c r="H1518" i="1"/>
  <c r="G1519" i="1"/>
  <c r="I1519" i="1" s="1" a="1"/>
  <c r="I1519" i="1" s="1"/>
  <c r="H1519" i="1"/>
  <c r="G1520" i="1"/>
  <c r="I1520" i="1" s="1" a="1"/>
  <c r="I1520" i="1" s="1"/>
  <c r="H1520" i="1"/>
  <c r="G1521" i="1"/>
  <c r="I1521" i="1" s="1" a="1"/>
  <c r="I1521" i="1" s="1"/>
  <c r="H1521" i="1"/>
  <c r="G1522" i="1"/>
  <c r="I1522" i="1" s="1" a="1"/>
  <c r="I1522" i="1" s="1"/>
  <c r="H1522" i="1"/>
  <c r="G1523" i="1"/>
  <c r="I1523" i="1" s="1" a="1"/>
  <c r="I1523" i="1" s="1"/>
  <c r="H1523" i="1"/>
  <c r="G1524" i="1"/>
  <c r="I1524" i="1" s="1" a="1"/>
  <c r="I1524" i="1" s="1"/>
  <c r="H1524" i="1"/>
  <c r="G1525" i="1"/>
  <c r="I1525" i="1" s="1" a="1"/>
  <c r="I1525" i="1" s="1"/>
  <c r="H1525" i="1"/>
  <c r="G1526" i="1"/>
  <c r="I1526" i="1" s="1" a="1"/>
  <c r="I1526" i="1" s="1"/>
  <c r="H1526" i="1"/>
  <c r="G1527" i="1"/>
  <c r="I1527" i="1" s="1" a="1"/>
  <c r="I1527" i="1" s="1"/>
  <c r="H1527" i="1"/>
  <c r="G1528" i="1"/>
  <c r="I1528" i="1" s="1" a="1"/>
  <c r="I1528" i="1" s="1"/>
  <c r="H1528" i="1"/>
  <c r="G1529" i="1"/>
  <c r="I1529" i="1" s="1" a="1"/>
  <c r="I1529" i="1" s="1"/>
  <c r="H1529" i="1"/>
  <c r="G1530" i="1"/>
  <c r="I1530" i="1" s="1" a="1"/>
  <c r="I1530" i="1" s="1"/>
  <c r="H1530" i="1"/>
  <c r="G1531" i="1"/>
  <c r="I1531" i="1" s="1" a="1"/>
  <c r="I1531" i="1" s="1"/>
  <c r="H1531" i="1"/>
  <c r="G1532" i="1"/>
  <c r="I1532" i="1" s="1" a="1"/>
  <c r="I1532" i="1" s="1"/>
  <c r="H1532" i="1"/>
  <c r="G1533" i="1"/>
  <c r="I1533" i="1" s="1" a="1"/>
  <c r="I1533" i="1" s="1"/>
  <c r="H1533" i="1"/>
  <c r="G1534" i="1"/>
  <c r="I1534" i="1" s="1" a="1"/>
  <c r="I1534" i="1" s="1"/>
  <c r="H1534" i="1"/>
  <c r="G1535" i="1"/>
  <c r="I1535" i="1" s="1" a="1"/>
  <c r="I1535" i="1" s="1"/>
  <c r="H1535" i="1"/>
  <c r="G1536" i="1"/>
  <c r="I1536" i="1" s="1" a="1"/>
  <c r="I1536" i="1" s="1"/>
  <c r="H1536" i="1"/>
  <c r="G1537" i="1"/>
  <c r="I1537" i="1" s="1" a="1"/>
  <c r="I1537" i="1" s="1"/>
  <c r="H1537" i="1"/>
  <c r="G1538" i="1"/>
  <c r="I1538" i="1" s="1" a="1"/>
  <c r="I1538" i="1" s="1"/>
  <c r="H1538" i="1"/>
  <c r="G1539" i="1"/>
  <c r="I1539" i="1" s="1" a="1"/>
  <c r="I1539" i="1" s="1"/>
  <c r="H1539" i="1"/>
  <c r="G1540" i="1"/>
  <c r="I1540" i="1" s="1" a="1"/>
  <c r="I1540" i="1" s="1"/>
  <c r="H1540" i="1"/>
  <c r="G1541" i="1"/>
  <c r="I1541" i="1" s="1" a="1"/>
  <c r="I1541" i="1" s="1"/>
  <c r="H1541" i="1"/>
  <c r="G1542" i="1"/>
  <c r="I1542" i="1" s="1" a="1"/>
  <c r="I1542" i="1" s="1"/>
  <c r="H1542" i="1"/>
  <c r="G1543" i="1"/>
  <c r="I1543" i="1" s="1" a="1"/>
  <c r="I1543" i="1" s="1"/>
  <c r="H1543" i="1"/>
  <c r="G1544" i="1"/>
  <c r="I1544" i="1" s="1" a="1"/>
  <c r="I1544" i="1" s="1"/>
  <c r="H1544" i="1"/>
  <c r="G1545" i="1"/>
  <c r="I1545" i="1" s="1" a="1"/>
  <c r="I1545" i="1" s="1"/>
  <c r="H1545" i="1"/>
  <c r="G1546" i="1"/>
  <c r="I1546" i="1" s="1" a="1"/>
  <c r="I1546" i="1" s="1"/>
  <c r="H1546" i="1"/>
  <c r="G1547" i="1"/>
  <c r="I1547" i="1" s="1" a="1"/>
  <c r="I1547" i="1" s="1"/>
  <c r="H1547" i="1"/>
  <c r="G1548" i="1"/>
  <c r="I1548" i="1" s="1" a="1"/>
  <c r="I1548" i="1" s="1"/>
  <c r="H1548" i="1"/>
  <c r="G1549" i="1"/>
  <c r="I1549" i="1" s="1" a="1"/>
  <c r="I1549" i="1" s="1"/>
  <c r="H1549" i="1"/>
  <c r="G1550" i="1"/>
  <c r="I1550" i="1" s="1" a="1"/>
  <c r="I1550" i="1" s="1"/>
  <c r="H1550" i="1"/>
  <c r="G1551" i="1"/>
  <c r="I1551" i="1" s="1" a="1"/>
  <c r="I1551" i="1" s="1"/>
  <c r="H1551" i="1"/>
  <c r="G1552" i="1"/>
  <c r="I1552" i="1" s="1" a="1"/>
  <c r="I1552" i="1" s="1"/>
  <c r="H1552" i="1"/>
  <c r="G1553" i="1"/>
  <c r="I1553" i="1" s="1" a="1"/>
  <c r="I1553" i="1" s="1"/>
  <c r="H1553" i="1"/>
  <c r="G1554" i="1"/>
  <c r="I1554" i="1" s="1" a="1"/>
  <c r="I1554" i="1" s="1"/>
  <c r="H1554" i="1"/>
  <c r="G1555" i="1"/>
  <c r="I1555" i="1" s="1" a="1"/>
  <c r="I1555" i="1" s="1"/>
  <c r="H1555" i="1"/>
  <c r="G1556" i="1"/>
  <c r="I1556" i="1" s="1" a="1"/>
  <c r="I1556" i="1" s="1"/>
  <c r="H1556" i="1"/>
  <c r="G1557" i="1"/>
  <c r="I1557" i="1" s="1" a="1"/>
  <c r="I1557" i="1" s="1"/>
  <c r="H1557" i="1"/>
  <c r="G1558" i="1"/>
  <c r="I1558" i="1" s="1" a="1"/>
  <c r="I1558" i="1" s="1"/>
  <c r="H1558" i="1"/>
  <c r="G1559" i="1"/>
  <c r="I1559" i="1" s="1" a="1"/>
  <c r="I1559" i="1" s="1"/>
  <c r="H1559" i="1"/>
  <c r="G1560" i="1"/>
  <c r="I1560" i="1" s="1" a="1"/>
  <c r="I1560" i="1" s="1"/>
  <c r="H1560" i="1"/>
  <c r="G1561" i="1"/>
  <c r="I1561" i="1" s="1" a="1"/>
  <c r="I1561" i="1" s="1"/>
  <c r="H1561" i="1"/>
  <c r="G1562" i="1"/>
  <c r="I1562" i="1" s="1" a="1"/>
  <c r="I1562" i="1" s="1"/>
  <c r="H1562" i="1"/>
  <c r="G1563" i="1"/>
  <c r="I1563" i="1" s="1" a="1"/>
  <c r="I1563" i="1" s="1"/>
  <c r="H1563" i="1"/>
  <c r="G1564" i="1"/>
  <c r="I1564" i="1" s="1" a="1"/>
  <c r="I1564" i="1" s="1"/>
  <c r="H1564" i="1"/>
  <c r="G1565" i="1"/>
  <c r="I1565" i="1" s="1" a="1"/>
  <c r="I1565" i="1" s="1"/>
  <c r="H1565" i="1"/>
  <c r="G1566" i="1"/>
  <c r="I1566" i="1" s="1" a="1"/>
  <c r="I1566" i="1" s="1"/>
  <c r="H1566" i="1"/>
  <c r="G1567" i="1"/>
  <c r="I1567" i="1" s="1" a="1"/>
  <c r="I1567" i="1" s="1"/>
  <c r="H1567" i="1"/>
  <c r="G1568" i="1"/>
  <c r="I1568" i="1" s="1" a="1"/>
  <c r="I1568" i="1" s="1"/>
  <c r="H1568" i="1"/>
  <c r="G1569" i="1"/>
  <c r="I1569" i="1" s="1" a="1"/>
  <c r="I1569" i="1" s="1"/>
  <c r="H1569" i="1"/>
  <c r="G1570" i="1"/>
  <c r="I1570" i="1" s="1" a="1"/>
  <c r="I1570" i="1" s="1"/>
  <c r="H1570" i="1"/>
  <c r="G1571" i="1"/>
  <c r="I1571" i="1" s="1" a="1"/>
  <c r="I1571" i="1" s="1"/>
  <c r="H1571" i="1"/>
  <c r="G1572" i="1"/>
  <c r="I1572" i="1" s="1" a="1"/>
  <c r="I1572" i="1" s="1"/>
  <c r="H1572" i="1"/>
  <c r="G1573" i="1"/>
  <c r="I1573" i="1" s="1" a="1"/>
  <c r="I1573" i="1" s="1"/>
  <c r="H1573" i="1"/>
  <c r="G1574" i="1"/>
  <c r="I1574" i="1" s="1" a="1"/>
  <c r="I1574" i="1" s="1"/>
  <c r="H1574" i="1"/>
  <c r="G1575" i="1"/>
  <c r="I1575" i="1" s="1" a="1"/>
  <c r="I1575" i="1" s="1"/>
  <c r="H1575" i="1"/>
  <c r="G1576" i="1"/>
  <c r="I1576" i="1" s="1" a="1"/>
  <c r="I1576" i="1" s="1"/>
  <c r="H1576" i="1"/>
  <c r="G1577" i="1"/>
  <c r="I1577" i="1" s="1" a="1"/>
  <c r="I1577" i="1" s="1"/>
  <c r="H1577" i="1"/>
  <c r="G1578" i="1"/>
  <c r="I1578" i="1" s="1" a="1"/>
  <c r="I1578" i="1" s="1"/>
  <c r="H1578" i="1"/>
  <c r="G1579" i="1"/>
  <c r="I1579" i="1" s="1" a="1"/>
  <c r="I1579" i="1" s="1"/>
  <c r="H1579" i="1"/>
  <c r="G1580" i="1"/>
  <c r="I1580" i="1" s="1" a="1"/>
  <c r="I1580" i="1" s="1"/>
  <c r="H1580" i="1"/>
  <c r="G1581" i="1"/>
  <c r="I1581" i="1" s="1" a="1"/>
  <c r="I1581" i="1" s="1"/>
  <c r="H1581" i="1"/>
  <c r="G1582" i="1"/>
  <c r="I1582" i="1" s="1" a="1"/>
  <c r="I1582" i="1" s="1"/>
  <c r="H1582" i="1"/>
  <c r="G1583" i="1"/>
  <c r="I1583" i="1" s="1" a="1"/>
  <c r="I1583" i="1" s="1"/>
  <c r="H1583" i="1"/>
  <c r="G1584" i="1"/>
  <c r="I1584" i="1" s="1" a="1"/>
  <c r="I1584" i="1" s="1"/>
  <c r="H1584" i="1"/>
  <c r="G1585" i="1"/>
  <c r="I1585" i="1" s="1" a="1"/>
  <c r="I1585" i="1" s="1"/>
  <c r="H1585" i="1"/>
  <c r="G1586" i="1"/>
  <c r="I1586" i="1" s="1" a="1"/>
  <c r="I1586" i="1" s="1"/>
  <c r="H1586" i="1"/>
  <c r="G1587" i="1"/>
  <c r="I1587" i="1" s="1" a="1"/>
  <c r="I1587" i="1" s="1"/>
  <c r="H1587" i="1"/>
  <c r="G1588" i="1"/>
  <c r="I1588" i="1" s="1" a="1"/>
  <c r="I1588" i="1" s="1"/>
  <c r="H1588" i="1"/>
  <c r="G1589" i="1"/>
  <c r="I1589" i="1" s="1" a="1"/>
  <c r="I1589" i="1" s="1"/>
  <c r="H1589" i="1"/>
  <c r="G1590" i="1"/>
  <c r="I1590" i="1" s="1" a="1"/>
  <c r="I1590" i="1" s="1"/>
  <c r="H1590" i="1"/>
  <c r="G1591" i="1"/>
  <c r="I1591" i="1" s="1" a="1"/>
  <c r="I1591" i="1" s="1"/>
  <c r="H1591" i="1"/>
  <c r="G1592" i="1"/>
  <c r="I1592" i="1" s="1" a="1"/>
  <c r="I1592" i="1" s="1"/>
  <c r="H1592" i="1"/>
  <c r="G1593" i="1"/>
  <c r="I1593" i="1" s="1" a="1"/>
  <c r="I1593" i="1" s="1"/>
  <c r="H1593" i="1"/>
  <c r="G1594" i="1"/>
  <c r="I1594" i="1" s="1" a="1"/>
  <c r="I1594" i="1" s="1"/>
  <c r="H1594" i="1"/>
  <c r="G1595" i="1"/>
  <c r="I1595" i="1" s="1" a="1"/>
  <c r="I1595" i="1" s="1"/>
  <c r="H1595" i="1"/>
  <c r="G1596" i="1"/>
  <c r="I1596" i="1" s="1" a="1"/>
  <c r="I1596" i="1" s="1"/>
  <c r="H1596" i="1"/>
  <c r="G1597" i="1"/>
  <c r="I1597" i="1" s="1" a="1"/>
  <c r="I1597" i="1" s="1"/>
  <c r="H1597" i="1"/>
  <c r="G1598" i="1"/>
  <c r="I1598" i="1" s="1" a="1"/>
  <c r="I1598" i="1" s="1"/>
  <c r="H1598" i="1"/>
  <c r="G1599" i="1"/>
  <c r="I1599" i="1" s="1" a="1"/>
  <c r="I1599" i="1" s="1"/>
  <c r="H1599" i="1"/>
  <c r="G1600" i="1"/>
  <c r="I1600" i="1" s="1" a="1"/>
  <c r="I1600" i="1" s="1"/>
  <c r="H1600" i="1"/>
  <c r="G1601" i="1"/>
  <c r="I1601" i="1" s="1" a="1"/>
  <c r="I1601" i="1" s="1"/>
  <c r="H1601" i="1"/>
  <c r="G1602" i="1"/>
  <c r="I1602" i="1" s="1" a="1"/>
  <c r="I1602" i="1" s="1"/>
  <c r="H1602" i="1"/>
  <c r="G1603" i="1"/>
  <c r="I1603" i="1" s="1" a="1"/>
  <c r="I1603" i="1" s="1"/>
  <c r="H1603" i="1"/>
  <c r="G1604" i="1"/>
  <c r="I1604" i="1" s="1" a="1"/>
  <c r="I1604" i="1" s="1"/>
  <c r="H1604" i="1"/>
  <c r="G1605" i="1"/>
  <c r="I1605" i="1" s="1" a="1"/>
  <c r="I1605" i="1" s="1"/>
  <c r="H1605" i="1"/>
  <c r="G1606" i="1"/>
  <c r="I1606" i="1" s="1" a="1"/>
  <c r="I1606" i="1" s="1"/>
  <c r="H1606" i="1"/>
  <c r="G1607" i="1"/>
  <c r="I1607" i="1" s="1" a="1"/>
  <c r="I1607" i="1" s="1"/>
  <c r="H1607" i="1"/>
  <c r="G1608" i="1"/>
  <c r="I1608" i="1" s="1" a="1"/>
  <c r="I1608" i="1" s="1"/>
  <c r="H1608" i="1"/>
  <c r="G1609" i="1"/>
  <c r="I1609" i="1" s="1" a="1"/>
  <c r="I1609" i="1" s="1"/>
  <c r="H1609" i="1"/>
  <c r="G1610" i="1"/>
  <c r="I1610" i="1" s="1" a="1"/>
  <c r="I1610" i="1" s="1"/>
  <c r="H1610" i="1"/>
  <c r="G1611" i="1"/>
  <c r="I1611" i="1" s="1" a="1"/>
  <c r="I1611" i="1" s="1"/>
  <c r="H1611" i="1"/>
  <c r="G1612" i="1"/>
  <c r="I1612" i="1" s="1" a="1"/>
  <c r="I1612" i="1" s="1"/>
  <c r="H1612" i="1"/>
  <c r="G1613" i="1"/>
  <c r="I1613" i="1" s="1" a="1"/>
  <c r="I1613" i="1" s="1"/>
  <c r="H1613" i="1"/>
  <c r="G1614" i="1"/>
  <c r="I1614" i="1" s="1" a="1"/>
  <c r="I1614" i="1" s="1"/>
  <c r="H1614" i="1"/>
  <c r="G1615" i="1"/>
  <c r="I1615" i="1" s="1" a="1"/>
  <c r="I1615" i="1" s="1"/>
  <c r="H1615" i="1"/>
  <c r="G1616" i="1"/>
  <c r="I1616" i="1" s="1" a="1"/>
  <c r="I1616" i="1" s="1"/>
  <c r="H1616" i="1"/>
  <c r="G1617" i="1"/>
  <c r="I1617" i="1" s="1" a="1"/>
  <c r="I1617" i="1" s="1"/>
  <c r="H1617" i="1"/>
  <c r="G1618" i="1"/>
  <c r="I1618" i="1" s="1" a="1"/>
  <c r="I1618" i="1" s="1"/>
  <c r="H1618" i="1"/>
  <c r="G1619" i="1"/>
  <c r="I1619" i="1" s="1" a="1"/>
  <c r="I1619" i="1" s="1"/>
  <c r="H1619" i="1"/>
  <c r="G1620" i="1"/>
  <c r="I1620" i="1" s="1" a="1"/>
  <c r="I1620" i="1" s="1"/>
  <c r="H1620" i="1"/>
  <c r="G1621" i="1"/>
  <c r="I1621" i="1" s="1" a="1"/>
  <c r="I1621" i="1" s="1"/>
  <c r="H1621" i="1"/>
  <c r="G1622" i="1"/>
  <c r="I1622" i="1" s="1" a="1"/>
  <c r="I1622" i="1" s="1"/>
  <c r="H1622" i="1"/>
  <c r="G1623" i="1"/>
  <c r="I1623" i="1" s="1" a="1"/>
  <c r="I1623" i="1" s="1"/>
  <c r="H1623" i="1"/>
  <c r="G1624" i="1"/>
  <c r="I1624" i="1" s="1" a="1"/>
  <c r="I1624" i="1" s="1"/>
  <c r="H1624" i="1"/>
  <c r="G1625" i="1"/>
  <c r="I1625" i="1" s="1" a="1"/>
  <c r="I1625" i="1" s="1"/>
  <c r="H1625" i="1"/>
  <c r="G1626" i="1"/>
  <c r="I1626" i="1" s="1" a="1"/>
  <c r="I1626" i="1" s="1"/>
  <c r="H1626" i="1"/>
  <c r="G1627" i="1"/>
  <c r="I1627" i="1" s="1" a="1"/>
  <c r="I1627" i="1" s="1"/>
  <c r="H1627" i="1"/>
  <c r="G1628" i="1"/>
  <c r="I1628" i="1" s="1" a="1"/>
  <c r="I1628" i="1" s="1"/>
  <c r="H1628" i="1"/>
  <c r="G1629" i="1"/>
  <c r="I1629" i="1" s="1" a="1"/>
  <c r="I1629" i="1" s="1"/>
  <c r="H1629" i="1"/>
  <c r="G1630" i="1"/>
  <c r="I1630" i="1" s="1" a="1"/>
  <c r="I1630" i="1" s="1"/>
  <c r="H1630" i="1"/>
  <c r="G1631" i="1"/>
  <c r="I1631" i="1" s="1" a="1"/>
  <c r="I1631" i="1" s="1"/>
  <c r="H1631" i="1"/>
  <c r="G1632" i="1"/>
  <c r="I1632" i="1" s="1" a="1"/>
  <c r="I1632" i="1" s="1"/>
  <c r="H1632" i="1"/>
  <c r="G1633" i="1"/>
  <c r="I1633" i="1" s="1" a="1"/>
  <c r="I1633" i="1" s="1"/>
  <c r="H1633" i="1"/>
  <c r="G1634" i="1"/>
  <c r="I1634" i="1" s="1" a="1"/>
  <c r="I1634" i="1" s="1"/>
  <c r="H1634" i="1"/>
  <c r="G1635" i="1"/>
  <c r="I1635" i="1" s="1" a="1"/>
  <c r="I1635" i="1" s="1"/>
  <c r="H1635" i="1"/>
  <c r="G1636" i="1"/>
  <c r="I1636" i="1" s="1" a="1"/>
  <c r="I1636" i="1" s="1"/>
  <c r="H1636" i="1"/>
  <c r="G1637" i="1"/>
  <c r="I1637" i="1" s="1" a="1"/>
  <c r="I1637" i="1" s="1"/>
  <c r="H1637" i="1"/>
  <c r="G1638" i="1"/>
  <c r="I1638" i="1" s="1" a="1"/>
  <c r="I1638" i="1" s="1"/>
  <c r="H1638" i="1"/>
  <c r="G1639" i="1"/>
  <c r="I1639" i="1" s="1" a="1"/>
  <c r="I1639" i="1" s="1"/>
  <c r="H1639" i="1"/>
  <c r="G1640" i="1"/>
  <c r="I1640" i="1" s="1" a="1"/>
  <c r="I1640" i="1" s="1"/>
  <c r="H1640" i="1"/>
  <c r="G1641" i="1"/>
  <c r="I1641" i="1" s="1" a="1"/>
  <c r="I1641" i="1" s="1"/>
  <c r="H1641" i="1"/>
  <c r="G1642" i="1"/>
  <c r="I1642" i="1" s="1" a="1"/>
  <c r="I1642" i="1" s="1"/>
  <c r="H1642" i="1"/>
  <c r="G1643" i="1"/>
  <c r="I1643" i="1" s="1" a="1"/>
  <c r="I1643" i="1" s="1"/>
  <c r="H1643" i="1"/>
  <c r="G1644" i="1"/>
  <c r="I1644" i="1" s="1" a="1"/>
  <c r="I1644" i="1" s="1"/>
  <c r="H1644" i="1"/>
  <c r="G1645" i="1"/>
  <c r="I1645" i="1" s="1" a="1"/>
  <c r="I1645" i="1" s="1"/>
  <c r="H1645" i="1"/>
  <c r="G1646" i="1"/>
  <c r="I1646" i="1" s="1" a="1"/>
  <c r="I1646" i="1" s="1"/>
  <c r="H1646" i="1"/>
  <c r="G1647" i="1"/>
  <c r="I1647" i="1" s="1" a="1"/>
  <c r="I1647" i="1" s="1"/>
  <c r="H1647" i="1"/>
  <c r="G1648" i="1"/>
  <c r="I1648" i="1" s="1" a="1"/>
  <c r="I1648" i="1" s="1"/>
  <c r="H1648" i="1"/>
  <c r="G1649" i="1"/>
  <c r="I1649" i="1" s="1" a="1"/>
  <c r="I1649" i="1" s="1"/>
  <c r="H1649" i="1"/>
  <c r="G1650" i="1"/>
  <c r="I1650" i="1" s="1" a="1"/>
  <c r="I1650" i="1" s="1"/>
  <c r="H1650" i="1"/>
  <c r="G1651" i="1"/>
  <c r="I1651" i="1" s="1" a="1"/>
  <c r="I1651" i="1" s="1"/>
  <c r="H1651" i="1"/>
  <c r="G1652" i="1"/>
  <c r="I1652" i="1" s="1" a="1"/>
  <c r="I1652" i="1" s="1"/>
  <c r="H1652" i="1"/>
  <c r="G1653" i="1"/>
  <c r="I1653" i="1" s="1" a="1"/>
  <c r="I1653" i="1" s="1"/>
  <c r="H1653" i="1"/>
  <c r="G1654" i="1"/>
  <c r="I1654" i="1" s="1" a="1"/>
  <c r="I1654" i="1" s="1"/>
  <c r="H1654" i="1"/>
  <c r="G1655" i="1"/>
  <c r="I1655" i="1" s="1" a="1"/>
  <c r="I1655" i="1" s="1"/>
  <c r="H1655" i="1"/>
  <c r="G1656" i="1"/>
  <c r="I1656" i="1" s="1" a="1"/>
  <c r="I1656" i="1" s="1"/>
  <c r="H1656" i="1"/>
  <c r="G1657" i="1"/>
  <c r="I1657" i="1" s="1" a="1"/>
  <c r="I1657" i="1" s="1"/>
  <c r="H1657" i="1"/>
  <c r="G1658" i="1"/>
  <c r="I1658" i="1" s="1" a="1"/>
  <c r="I1658" i="1" s="1"/>
  <c r="H1658" i="1"/>
  <c r="G1659" i="1"/>
  <c r="I1659" i="1" s="1" a="1"/>
  <c r="I1659" i="1" s="1"/>
  <c r="H1659" i="1"/>
  <c r="G1660" i="1"/>
  <c r="I1660" i="1" s="1" a="1"/>
  <c r="I1660" i="1" s="1"/>
  <c r="H1660" i="1"/>
  <c r="G1661" i="1"/>
  <c r="I1661" i="1" s="1" a="1"/>
  <c r="I1661" i="1" s="1"/>
  <c r="H1661" i="1"/>
  <c r="G1662" i="1"/>
  <c r="I1662" i="1" s="1" a="1"/>
  <c r="I1662" i="1" s="1"/>
  <c r="H1662" i="1"/>
  <c r="G1663" i="1"/>
  <c r="I1663" i="1" s="1" a="1"/>
  <c r="I1663" i="1" s="1"/>
  <c r="H1663" i="1"/>
  <c r="G1664" i="1"/>
  <c r="I1664" i="1" s="1" a="1"/>
  <c r="I1664" i="1" s="1"/>
  <c r="H1664" i="1"/>
  <c r="G1665" i="1"/>
  <c r="I1665" i="1" s="1" a="1"/>
  <c r="I1665" i="1" s="1"/>
  <c r="H1665" i="1"/>
  <c r="G1666" i="1"/>
  <c r="I1666" i="1" s="1" a="1"/>
  <c r="I1666" i="1" s="1"/>
  <c r="H1666" i="1"/>
  <c r="G1667" i="1"/>
  <c r="I1667" i="1" s="1" a="1"/>
  <c r="I1667" i="1" s="1"/>
  <c r="H1667" i="1"/>
  <c r="G1668" i="1"/>
  <c r="I1668" i="1" s="1" a="1"/>
  <c r="I1668" i="1" s="1"/>
  <c r="H1668" i="1"/>
  <c r="G1669" i="1"/>
  <c r="I1669" i="1" s="1" a="1"/>
  <c r="I1669" i="1" s="1"/>
  <c r="H1669" i="1"/>
  <c r="G1670" i="1"/>
  <c r="I1670" i="1" s="1" a="1"/>
  <c r="I1670" i="1" s="1"/>
  <c r="H1670" i="1"/>
  <c r="G1671" i="1"/>
  <c r="I1671" i="1" s="1" a="1"/>
  <c r="I1671" i="1" s="1"/>
  <c r="H1671" i="1"/>
  <c r="G1672" i="1"/>
  <c r="I1672" i="1" s="1" a="1"/>
  <c r="I1672" i="1" s="1"/>
  <c r="H1672" i="1"/>
  <c r="G1673" i="1"/>
  <c r="I1673" i="1" s="1" a="1"/>
  <c r="I1673" i="1" s="1"/>
  <c r="H1673" i="1"/>
  <c r="G1674" i="1"/>
  <c r="I1674" i="1" s="1" a="1"/>
  <c r="I1674" i="1" s="1"/>
  <c r="H1674" i="1"/>
  <c r="G1675" i="1"/>
  <c r="I1675" i="1" s="1" a="1"/>
  <c r="I1675" i="1" s="1"/>
  <c r="H1675" i="1"/>
  <c r="G1676" i="1"/>
  <c r="I1676" i="1" s="1" a="1"/>
  <c r="I1676" i="1" s="1"/>
  <c r="H1676" i="1"/>
  <c r="G1677" i="1"/>
  <c r="I1677" i="1" s="1" a="1"/>
  <c r="I1677" i="1" s="1"/>
  <c r="H1677" i="1"/>
  <c r="G1678" i="1"/>
  <c r="I1678" i="1" s="1" a="1"/>
  <c r="I1678" i="1" s="1"/>
  <c r="H1678" i="1"/>
  <c r="G1679" i="1"/>
  <c r="I1679" i="1" s="1" a="1"/>
  <c r="I1679" i="1" s="1"/>
  <c r="H1679" i="1"/>
  <c r="G1680" i="1"/>
  <c r="I1680" i="1" s="1" a="1"/>
  <c r="I1680" i="1" s="1"/>
  <c r="H1680" i="1"/>
  <c r="G1681" i="1"/>
  <c r="I1681" i="1" s="1" a="1"/>
  <c r="I1681" i="1" s="1"/>
  <c r="H1681" i="1"/>
  <c r="G1682" i="1"/>
  <c r="I1682" i="1" s="1" a="1"/>
  <c r="I1682" i="1" s="1"/>
  <c r="H1682" i="1"/>
  <c r="G1683" i="1"/>
  <c r="I1683" i="1" s="1" a="1"/>
  <c r="I1683" i="1" s="1"/>
  <c r="H1683" i="1"/>
  <c r="G1684" i="1"/>
  <c r="I1684" i="1" s="1" a="1"/>
  <c r="I1684" i="1" s="1"/>
  <c r="H1684" i="1"/>
  <c r="G1685" i="1"/>
  <c r="I1685" i="1" s="1" a="1"/>
  <c r="I1685" i="1" s="1"/>
  <c r="H1685" i="1"/>
  <c r="G1686" i="1"/>
  <c r="I1686" i="1" s="1" a="1"/>
  <c r="I1686" i="1" s="1"/>
  <c r="H1686" i="1"/>
  <c r="G1687" i="1"/>
  <c r="I1687" i="1" s="1" a="1"/>
  <c r="I1687" i="1" s="1"/>
  <c r="H1687" i="1"/>
  <c r="G1688" i="1"/>
  <c r="I1688" i="1" s="1" a="1"/>
  <c r="I1688" i="1" s="1"/>
  <c r="H1688" i="1"/>
  <c r="G1689" i="1"/>
  <c r="I1689" i="1" s="1" a="1"/>
  <c r="I1689" i="1" s="1"/>
  <c r="H1689" i="1"/>
  <c r="G1690" i="1"/>
  <c r="I1690" i="1" s="1" a="1"/>
  <c r="I1690" i="1" s="1"/>
  <c r="H1690" i="1"/>
  <c r="G1691" i="1"/>
  <c r="I1691" i="1" s="1" a="1"/>
  <c r="I1691" i="1" s="1"/>
  <c r="H1691" i="1"/>
  <c r="G1692" i="1"/>
  <c r="I1692" i="1" s="1" a="1"/>
  <c r="I1692" i="1" s="1"/>
  <c r="H1692" i="1"/>
  <c r="G1693" i="1"/>
  <c r="I1693" i="1" s="1" a="1"/>
  <c r="I1693" i="1" s="1"/>
  <c r="H1693" i="1"/>
  <c r="G1694" i="1"/>
  <c r="I1694" i="1" s="1" a="1"/>
  <c r="I1694" i="1" s="1"/>
  <c r="H1694" i="1"/>
  <c r="G1695" i="1"/>
  <c r="I1695" i="1" s="1" a="1"/>
  <c r="I1695" i="1" s="1"/>
  <c r="H1695" i="1"/>
  <c r="G1696" i="1"/>
  <c r="I1696" i="1" s="1" a="1"/>
  <c r="I1696" i="1" s="1"/>
  <c r="H1696" i="1"/>
  <c r="G1697" i="1"/>
  <c r="I1697" i="1" s="1" a="1"/>
  <c r="I1697" i="1" s="1"/>
  <c r="H1697" i="1"/>
  <c r="G1698" i="1"/>
  <c r="I1698" i="1" s="1" a="1"/>
  <c r="I1698" i="1" s="1"/>
  <c r="H1698" i="1"/>
  <c r="G1699" i="1"/>
  <c r="I1699" i="1" s="1" a="1"/>
  <c r="I1699" i="1" s="1"/>
  <c r="H1699" i="1"/>
  <c r="G1700" i="1"/>
  <c r="I1700" i="1" s="1" a="1"/>
  <c r="I1700" i="1" s="1"/>
  <c r="H1700" i="1"/>
  <c r="G1701" i="1"/>
  <c r="I1701" i="1" s="1" a="1"/>
  <c r="I1701" i="1" s="1"/>
  <c r="H1701" i="1"/>
  <c r="G1702" i="1"/>
  <c r="I1702" i="1" s="1" a="1"/>
  <c r="I1702" i="1" s="1"/>
  <c r="H1702" i="1"/>
  <c r="G1703" i="1"/>
  <c r="I1703" i="1" s="1" a="1"/>
  <c r="I1703" i="1" s="1"/>
  <c r="H1703" i="1"/>
  <c r="G1704" i="1"/>
  <c r="I1704" i="1" s="1" a="1"/>
  <c r="I1704" i="1" s="1"/>
  <c r="H1704" i="1"/>
  <c r="G1705" i="1"/>
  <c r="I1705" i="1" s="1" a="1"/>
  <c r="I1705" i="1" s="1"/>
  <c r="H1705" i="1"/>
  <c r="G1706" i="1"/>
  <c r="I1706" i="1" s="1" a="1"/>
  <c r="I1706" i="1" s="1"/>
  <c r="H1706" i="1"/>
  <c r="G1707" i="1"/>
  <c r="I1707" i="1" s="1" a="1"/>
  <c r="I1707" i="1" s="1"/>
  <c r="H1707" i="1"/>
  <c r="G1708" i="1"/>
  <c r="I1708" i="1" s="1" a="1"/>
  <c r="I1708" i="1" s="1"/>
  <c r="H1708" i="1"/>
  <c r="G1709" i="1"/>
  <c r="I1709" i="1" s="1" a="1"/>
  <c r="I1709" i="1" s="1"/>
  <c r="H1709" i="1"/>
  <c r="G1710" i="1"/>
  <c r="I1710" i="1" s="1" a="1"/>
  <c r="I1710" i="1" s="1"/>
  <c r="H1710" i="1"/>
  <c r="G1711" i="1"/>
  <c r="I1711" i="1" s="1" a="1"/>
  <c r="I1711" i="1" s="1"/>
  <c r="H1711" i="1"/>
  <c r="G1712" i="1"/>
  <c r="I1712" i="1" s="1" a="1"/>
  <c r="I1712" i="1" s="1"/>
  <c r="H1712" i="1"/>
  <c r="G1713" i="1"/>
  <c r="I1713" i="1" s="1" a="1"/>
  <c r="I1713" i="1" s="1"/>
  <c r="H1713" i="1"/>
  <c r="G1714" i="1"/>
  <c r="I1714" i="1" s="1" a="1"/>
  <c r="I1714" i="1" s="1"/>
  <c r="H1714" i="1"/>
  <c r="G1715" i="1"/>
  <c r="I1715" i="1" s="1" a="1"/>
  <c r="I1715" i="1" s="1"/>
  <c r="H1715" i="1"/>
  <c r="G1716" i="1"/>
  <c r="I1716" i="1" s="1" a="1"/>
  <c r="I1716" i="1" s="1"/>
  <c r="H1716" i="1"/>
  <c r="G1717" i="1"/>
  <c r="I1717" i="1" s="1" a="1"/>
  <c r="I1717" i="1" s="1"/>
  <c r="H1717" i="1"/>
  <c r="G1718" i="1"/>
  <c r="I1718" i="1" s="1" a="1"/>
  <c r="I1718" i="1" s="1"/>
  <c r="H1718" i="1"/>
  <c r="G1719" i="1"/>
  <c r="I1719" i="1" s="1" a="1"/>
  <c r="I1719" i="1" s="1"/>
  <c r="H1719" i="1"/>
  <c r="G1720" i="1"/>
  <c r="I1720" i="1" s="1" a="1"/>
  <c r="I1720" i="1" s="1"/>
  <c r="H1720" i="1"/>
  <c r="G1721" i="1"/>
  <c r="I1721" i="1" s="1" a="1"/>
  <c r="I1721" i="1" s="1"/>
  <c r="H1721" i="1"/>
  <c r="G1722" i="1"/>
  <c r="I1722" i="1" s="1" a="1"/>
  <c r="I1722" i="1" s="1"/>
  <c r="H1722" i="1"/>
  <c r="G1723" i="1"/>
  <c r="I1723" i="1" s="1" a="1"/>
  <c r="I1723" i="1" s="1"/>
  <c r="H1723" i="1"/>
  <c r="G1724" i="1"/>
  <c r="I1724" i="1" s="1" a="1"/>
  <c r="I1724" i="1" s="1"/>
  <c r="H1724" i="1"/>
  <c r="G1725" i="1"/>
  <c r="I1725" i="1" s="1" a="1"/>
  <c r="I1725" i="1" s="1"/>
  <c r="H1725" i="1"/>
  <c r="G1726" i="1"/>
  <c r="I1726" i="1" s="1" a="1"/>
  <c r="I1726" i="1" s="1"/>
  <c r="H1726" i="1"/>
  <c r="G1727" i="1"/>
  <c r="I1727" i="1" s="1" a="1"/>
  <c r="I1727" i="1" s="1"/>
  <c r="H1727" i="1"/>
  <c r="G1728" i="1"/>
  <c r="I1728" i="1" s="1" a="1"/>
  <c r="I1728" i="1" s="1"/>
  <c r="H1728" i="1"/>
  <c r="G1729" i="1"/>
  <c r="I1729" i="1" s="1" a="1"/>
  <c r="I1729" i="1" s="1"/>
  <c r="H1729" i="1"/>
  <c r="G1730" i="1"/>
  <c r="I1730" i="1" s="1" a="1"/>
  <c r="I1730" i="1" s="1"/>
  <c r="H1730" i="1"/>
  <c r="G1731" i="1"/>
  <c r="I1731" i="1" s="1" a="1"/>
  <c r="I1731" i="1" s="1"/>
  <c r="H1731" i="1"/>
  <c r="G1732" i="1"/>
  <c r="I1732" i="1" s="1" a="1"/>
  <c r="I1732" i="1" s="1"/>
  <c r="H1732" i="1"/>
  <c r="G1733" i="1"/>
  <c r="I1733" i="1" s="1" a="1"/>
  <c r="I1733" i="1" s="1"/>
  <c r="H1733" i="1"/>
  <c r="G1734" i="1"/>
  <c r="I1734" i="1" s="1" a="1"/>
  <c r="I1734" i="1" s="1"/>
  <c r="H1734" i="1"/>
  <c r="G1735" i="1"/>
  <c r="I1735" i="1" s="1" a="1"/>
  <c r="I1735" i="1" s="1"/>
  <c r="H1735" i="1"/>
  <c r="G1736" i="1"/>
  <c r="I1736" i="1" s="1" a="1"/>
  <c r="I1736" i="1" s="1"/>
  <c r="H1736" i="1"/>
  <c r="G1737" i="1"/>
  <c r="I1737" i="1" s="1" a="1"/>
  <c r="I1737" i="1" s="1"/>
  <c r="H1737" i="1"/>
  <c r="G1738" i="1"/>
  <c r="I1738" i="1" s="1" a="1"/>
  <c r="I1738" i="1" s="1"/>
  <c r="H1738" i="1"/>
  <c r="G1739" i="1"/>
  <c r="I1739" i="1" s="1" a="1"/>
  <c r="I1739" i="1" s="1"/>
  <c r="H1739" i="1"/>
  <c r="G1740" i="1"/>
  <c r="I1740" i="1" s="1" a="1"/>
  <c r="I1740" i="1" s="1"/>
  <c r="H1740" i="1"/>
  <c r="G1741" i="1"/>
  <c r="I1741" i="1" s="1" a="1"/>
  <c r="I1741" i="1" s="1"/>
  <c r="H1741" i="1"/>
  <c r="G1742" i="1"/>
  <c r="I1742" i="1" s="1" a="1"/>
  <c r="I1742" i="1" s="1"/>
  <c r="H1742" i="1"/>
  <c r="G1743" i="1"/>
  <c r="I1743" i="1" s="1" a="1"/>
  <c r="I1743" i="1" s="1"/>
  <c r="H1743" i="1"/>
  <c r="G1744" i="1"/>
  <c r="I1744" i="1" s="1" a="1"/>
  <c r="I1744" i="1" s="1"/>
  <c r="H1744" i="1"/>
  <c r="G1745" i="1"/>
  <c r="I1745" i="1" s="1" a="1"/>
  <c r="I1745" i="1" s="1"/>
  <c r="H1745" i="1"/>
  <c r="G1746" i="1"/>
  <c r="I1746" i="1" s="1" a="1"/>
  <c r="I1746" i="1" s="1"/>
  <c r="H1746" i="1"/>
  <c r="G1747" i="1"/>
  <c r="I1747" i="1" s="1" a="1"/>
  <c r="I1747" i="1" s="1"/>
  <c r="H1747" i="1"/>
  <c r="G1748" i="1"/>
  <c r="I1748" i="1" s="1" a="1"/>
  <c r="I1748" i="1" s="1"/>
  <c r="H1748" i="1"/>
  <c r="G1749" i="1"/>
  <c r="I1749" i="1" s="1" a="1"/>
  <c r="I1749" i="1" s="1"/>
  <c r="H1749" i="1"/>
  <c r="G1750" i="1"/>
  <c r="I1750" i="1" s="1" a="1"/>
  <c r="I1750" i="1" s="1"/>
  <c r="H1750" i="1"/>
  <c r="G1751" i="1"/>
  <c r="I1751" i="1" s="1" a="1"/>
  <c r="I1751" i="1" s="1"/>
  <c r="H1751" i="1"/>
  <c r="G1752" i="1"/>
  <c r="I1752" i="1" s="1" a="1"/>
  <c r="I1752" i="1" s="1"/>
  <c r="H1752" i="1"/>
  <c r="G1753" i="1"/>
  <c r="I1753" i="1" s="1" a="1"/>
  <c r="I1753" i="1" s="1"/>
  <c r="H1753" i="1"/>
  <c r="G1754" i="1"/>
  <c r="I1754" i="1" s="1" a="1"/>
  <c r="I1754" i="1" s="1"/>
  <c r="H1754" i="1"/>
  <c r="G1755" i="1"/>
  <c r="I1755" i="1" s="1" a="1"/>
  <c r="I1755" i="1" s="1"/>
  <c r="H1755" i="1"/>
  <c r="G1756" i="1"/>
  <c r="I1756" i="1" s="1" a="1"/>
  <c r="I1756" i="1" s="1"/>
  <c r="H1756" i="1"/>
  <c r="G1757" i="1"/>
  <c r="I1757" i="1" s="1" a="1"/>
  <c r="I1757" i="1" s="1"/>
  <c r="H1757" i="1"/>
  <c r="G1758" i="1"/>
  <c r="I1758" i="1" s="1" a="1"/>
  <c r="I1758" i="1" s="1"/>
  <c r="H1758" i="1"/>
  <c r="G1759" i="1"/>
  <c r="I1759" i="1" s="1" a="1"/>
  <c r="I1759" i="1" s="1"/>
  <c r="H1759" i="1"/>
  <c r="G1760" i="1"/>
  <c r="I1760" i="1" s="1" a="1"/>
  <c r="I1760" i="1" s="1"/>
  <c r="H1760" i="1"/>
  <c r="G1761" i="1"/>
  <c r="I1761" i="1" s="1" a="1"/>
  <c r="I1761" i="1" s="1"/>
  <c r="H1761" i="1"/>
  <c r="G1762" i="1"/>
  <c r="I1762" i="1" s="1" a="1"/>
  <c r="I1762" i="1" s="1"/>
  <c r="H1762" i="1"/>
  <c r="G1763" i="1"/>
  <c r="I1763" i="1" s="1" a="1"/>
  <c r="I1763" i="1" s="1"/>
  <c r="H1763" i="1"/>
  <c r="G1764" i="1"/>
  <c r="I1764" i="1" s="1" a="1"/>
  <c r="I1764" i="1" s="1"/>
  <c r="H1764" i="1"/>
  <c r="G1765" i="1"/>
  <c r="I1765" i="1" s="1" a="1"/>
  <c r="I1765" i="1" s="1"/>
  <c r="H1765" i="1"/>
  <c r="G1766" i="1"/>
  <c r="I1766" i="1" s="1" a="1"/>
  <c r="I1766" i="1" s="1"/>
  <c r="H1766" i="1"/>
  <c r="G1767" i="1"/>
  <c r="I1767" i="1" s="1" a="1"/>
  <c r="I1767" i="1" s="1"/>
  <c r="H1767" i="1"/>
  <c r="G1768" i="1"/>
  <c r="I1768" i="1" s="1" a="1"/>
  <c r="I1768" i="1" s="1"/>
  <c r="H1768" i="1"/>
  <c r="G1769" i="1"/>
  <c r="I1769" i="1" s="1" a="1"/>
  <c r="I1769" i="1" s="1"/>
  <c r="H1769" i="1"/>
  <c r="G1770" i="1"/>
  <c r="I1770" i="1" s="1" a="1"/>
  <c r="I1770" i="1" s="1"/>
  <c r="H1770" i="1"/>
  <c r="G1771" i="1"/>
  <c r="I1771" i="1" s="1" a="1"/>
  <c r="I1771" i="1" s="1"/>
  <c r="H1771" i="1"/>
  <c r="G1772" i="1"/>
  <c r="I1772" i="1" s="1" a="1"/>
  <c r="I1772" i="1" s="1"/>
  <c r="H1772" i="1"/>
  <c r="G1773" i="1"/>
  <c r="I1773" i="1" s="1" a="1"/>
  <c r="I1773" i="1" s="1"/>
  <c r="H1773" i="1"/>
  <c r="G1774" i="1"/>
  <c r="I1774" i="1" s="1" a="1"/>
  <c r="I1774" i="1" s="1"/>
  <c r="H1774" i="1"/>
  <c r="G1775" i="1"/>
  <c r="I1775" i="1" s="1" a="1"/>
  <c r="I1775" i="1" s="1"/>
  <c r="H1775" i="1"/>
  <c r="G1776" i="1"/>
  <c r="I1776" i="1" s="1" a="1"/>
  <c r="I1776" i="1" s="1"/>
  <c r="H1776" i="1"/>
  <c r="G1777" i="1"/>
  <c r="I1777" i="1" s="1" a="1"/>
  <c r="I1777" i="1" s="1"/>
  <c r="H1777" i="1"/>
  <c r="G1778" i="1"/>
  <c r="I1778" i="1" s="1" a="1"/>
  <c r="I1778" i="1" s="1"/>
  <c r="H1778" i="1"/>
  <c r="G1779" i="1"/>
  <c r="I1779" i="1" s="1" a="1"/>
  <c r="I1779" i="1" s="1"/>
  <c r="H1779" i="1"/>
  <c r="G1780" i="1"/>
  <c r="I1780" i="1" s="1" a="1"/>
  <c r="I1780" i="1" s="1"/>
  <c r="H1780" i="1"/>
  <c r="G1781" i="1"/>
  <c r="I1781" i="1" s="1" a="1"/>
  <c r="I1781" i="1" s="1"/>
  <c r="H1781" i="1"/>
  <c r="G1782" i="1"/>
  <c r="I1782" i="1" s="1" a="1"/>
  <c r="I1782" i="1" s="1"/>
  <c r="H1782" i="1"/>
  <c r="G1783" i="1"/>
  <c r="I1783" i="1" s="1" a="1"/>
  <c r="I1783" i="1" s="1"/>
  <c r="H1783" i="1"/>
  <c r="G1784" i="1"/>
  <c r="I1784" i="1" s="1" a="1"/>
  <c r="I1784" i="1" s="1"/>
  <c r="H1784" i="1"/>
  <c r="G1785" i="1"/>
  <c r="I1785" i="1" s="1" a="1"/>
  <c r="I1785" i="1" s="1"/>
  <c r="H1785" i="1"/>
  <c r="G1786" i="1"/>
  <c r="I1786" i="1" s="1" a="1"/>
  <c r="I1786" i="1" s="1"/>
  <c r="H1786" i="1"/>
  <c r="G1787" i="1"/>
  <c r="I1787" i="1" s="1" a="1"/>
  <c r="I1787" i="1" s="1"/>
  <c r="H1787" i="1"/>
  <c r="G1788" i="1"/>
  <c r="I1788" i="1" s="1" a="1"/>
  <c r="I1788" i="1" s="1"/>
  <c r="H1788" i="1"/>
  <c r="G1789" i="1"/>
  <c r="I1789" i="1" s="1" a="1"/>
  <c r="I1789" i="1" s="1"/>
  <c r="H1789" i="1"/>
  <c r="G1790" i="1"/>
  <c r="I1790" i="1" s="1" a="1"/>
  <c r="I1790" i="1" s="1"/>
  <c r="H1790" i="1"/>
  <c r="G1791" i="1"/>
  <c r="I1791" i="1" s="1" a="1"/>
  <c r="I1791" i="1" s="1"/>
  <c r="H1791" i="1"/>
  <c r="G1792" i="1"/>
  <c r="I1792" i="1" s="1" a="1"/>
  <c r="I1792" i="1" s="1"/>
  <c r="H1792" i="1"/>
  <c r="G1793" i="1"/>
  <c r="I1793" i="1" s="1" a="1"/>
  <c r="I1793" i="1" s="1"/>
  <c r="H1793" i="1"/>
  <c r="G1794" i="1"/>
  <c r="I1794" i="1" s="1" a="1"/>
  <c r="I1794" i="1" s="1"/>
  <c r="H1794" i="1"/>
  <c r="G1795" i="1"/>
  <c r="I1795" i="1" s="1" a="1"/>
  <c r="I1795" i="1" s="1"/>
  <c r="H1795" i="1"/>
  <c r="G1796" i="1"/>
  <c r="I1796" i="1" s="1" a="1"/>
  <c r="I1796" i="1" s="1"/>
  <c r="H1796" i="1"/>
  <c r="G1797" i="1"/>
  <c r="I1797" i="1" s="1" a="1"/>
  <c r="I1797" i="1" s="1"/>
  <c r="H1797" i="1"/>
  <c r="G1798" i="1"/>
  <c r="I1798" i="1" s="1" a="1"/>
  <c r="I1798" i="1" s="1"/>
  <c r="H1798" i="1"/>
  <c r="G1799" i="1"/>
  <c r="I1799" i="1" s="1" a="1"/>
  <c r="I1799" i="1" s="1"/>
  <c r="H1799" i="1"/>
  <c r="G1800" i="1"/>
  <c r="I1800" i="1" s="1" a="1"/>
  <c r="I1800" i="1" s="1"/>
  <c r="H1800" i="1"/>
  <c r="G1801" i="1"/>
  <c r="I1801" i="1" s="1" a="1"/>
  <c r="I1801" i="1" s="1"/>
  <c r="H1801" i="1"/>
  <c r="G1802" i="1"/>
  <c r="I1802" i="1" s="1" a="1"/>
  <c r="I1802" i="1" s="1"/>
  <c r="H1802" i="1"/>
  <c r="G1803" i="1"/>
  <c r="I1803" i="1" s="1" a="1"/>
  <c r="I1803" i="1" s="1"/>
  <c r="H1803" i="1"/>
  <c r="H1804" i="1"/>
  <c r="G1805" i="1"/>
  <c r="I1805" i="1" s="1" a="1"/>
  <c r="I1805" i="1" s="1"/>
  <c r="H1805" i="1"/>
  <c r="G1806" i="1"/>
  <c r="I1806" i="1" s="1" a="1"/>
  <c r="I1806" i="1" s="1"/>
  <c r="H1806" i="1"/>
  <c r="G1807" i="1"/>
  <c r="I1807" i="1" s="1" a="1"/>
  <c r="I1807" i="1" s="1"/>
  <c r="H1807" i="1"/>
  <c r="G1808" i="1"/>
  <c r="I1808" i="1" s="1" a="1"/>
  <c r="I1808" i="1" s="1"/>
  <c r="H1808" i="1"/>
  <c r="H9" i="1"/>
  <c r="G9" i="1"/>
  <c r="I9" i="1" s="1" a="1"/>
  <c r="I9" i="1" s="1"/>
  <c r="H8" i="1"/>
  <c r="G8" i="1"/>
  <c r="I8" i="1" s="1" a="1"/>
  <c r="I8" i="1" s="1"/>
  <c r="AC9" i="1"/>
  <c r="AC10" i="1"/>
  <c r="AC11" i="1"/>
  <c r="AC12" i="1"/>
  <c r="AC13" i="1"/>
  <c r="AC14" i="1"/>
  <c r="AC15" i="1"/>
  <c r="AC16" i="1"/>
  <c r="AC17" i="1"/>
  <c r="AC18" i="1"/>
  <c r="AC19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300" i="1"/>
  <c r="AC301" i="1"/>
  <c r="AC302" i="1"/>
  <c r="AC303" i="1"/>
  <c r="AC304" i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3" i="1"/>
  <c r="AC364" i="1"/>
  <c r="AC365" i="1"/>
  <c r="AC366" i="1"/>
  <c r="AC367" i="1"/>
  <c r="AC368" i="1"/>
  <c r="AC369" i="1"/>
  <c r="AC370" i="1"/>
  <c r="AC371" i="1"/>
  <c r="AC372" i="1"/>
  <c r="AC373" i="1"/>
  <c r="AC374" i="1"/>
  <c r="AC375" i="1"/>
  <c r="AC376" i="1"/>
  <c r="AC377" i="1"/>
  <c r="AC378" i="1"/>
  <c r="AC379" i="1"/>
  <c r="AC380" i="1"/>
  <c r="AC381" i="1"/>
  <c r="AC382" i="1"/>
  <c r="AC383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2" i="1"/>
  <c r="AC413" i="1"/>
  <c r="AC414" i="1"/>
  <c r="AC415" i="1"/>
  <c r="AC416" i="1"/>
  <c r="AC417" i="1"/>
  <c r="AC418" i="1"/>
  <c r="AC419" i="1"/>
  <c r="AC420" i="1"/>
  <c r="AC421" i="1"/>
  <c r="AC422" i="1"/>
  <c r="AC423" i="1"/>
  <c r="AC424" i="1"/>
  <c r="AC425" i="1"/>
  <c r="AC426" i="1"/>
  <c r="AC427" i="1"/>
  <c r="AC428" i="1"/>
  <c r="AC429" i="1"/>
  <c r="AC430" i="1"/>
  <c r="AC431" i="1"/>
  <c r="AC432" i="1"/>
  <c r="AC433" i="1"/>
  <c r="AC434" i="1"/>
  <c r="AC435" i="1"/>
  <c r="AC436" i="1"/>
  <c r="AC437" i="1"/>
  <c r="AC438" i="1"/>
  <c r="AC439" i="1"/>
  <c r="AC440" i="1"/>
  <c r="AC441" i="1"/>
  <c r="AC442" i="1"/>
  <c r="AC443" i="1"/>
  <c r="AC444" i="1"/>
  <c r="AC445" i="1"/>
  <c r="AC446" i="1"/>
  <c r="AC447" i="1"/>
  <c r="AC448" i="1"/>
  <c r="AC449" i="1"/>
  <c r="AC450" i="1"/>
  <c r="AC451" i="1"/>
  <c r="AC452" i="1"/>
  <c r="AC453" i="1"/>
  <c r="AC454" i="1"/>
  <c r="AC455" i="1"/>
  <c r="AC456" i="1"/>
  <c r="AC457" i="1"/>
  <c r="AC458" i="1"/>
  <c r="AC459" i="1"/>
  <c r="AC460" i="1"/>
  <c r="AC461" i="1"/>
  <c r="AC462" i="1"/>
  <c r="AC463" i="1"/>
  <c r="AC464" i="1"/>
  <c r="AC465" i="1"/>
  <c r="AC466" i="1"/>
  <c r="AC467" i="1"/>
  <c r="AC468" i="1"/>
  <c r="AC469" i="1"/>
  <c r="AC470" i="1"/>
  <c r="AC471" i="1"/>
  <c r="AC472" i="1"/>
  <c r="AC473" i="1"/>
  <c r="AC474" i="1"/>
  <c r="AC475" i="1"/>
  <c r="AC476" i="1"/>
  <c r="AC477" i="1"/>
  <c r="AC478" i="1"/>
  <c r="AC479" i="1"/>
  <c r="AC480" i="1"/>
  <c r="AC481" i="1"/>
  <c r="AC482" i="1"/>
  <c r="AC483" i="1"/>
  <c r="AC484" i="1"/>
  <c r="AC485" i="1"/>
  <c r="AC486" i="1"/>
  <c r="AC487" i="1"/>
  <c r="AC488" i="1"/>
  <c r="AC489" i="1"/>
  <c r="AC490" i="1"/>
  <c r="AC491" i="1"/>
  <c r="AC492" i="1"/>
  <c r="AC493" i="1"/>
  <c r="AC494" i="1"/>
  <c r="AC495" i="1"/>
  <c r="AC496" i="1"/>
  <c r="AC497" i="1"/>
  <c r="AC498" i="1"/>
  <c r="AC499" i="1"/>
  <c r="AC500" i="1"/>
  <c r="AC501" i="1"/>
  <c r="AC502" i="1"/>
  <c r="AC503" i="1"/>
  <c r="AC504" i="1"/>
  <c r="AC505" i="1"/>
  <c r="AC506" i="1"/>
  <c r="AC507" i="1"/>
  <c r="AC508" i="1"/>
  <c r="AC509" i="1"/>
  <c r="AC510" i="1"/>
  <c r="AC511" i="1"/>
  <c r="AC512" i="1"/>
  <c r="AC513" i="1"/>
  <c r="AC514" i="1"/>
  <c r="AC515" i="1"/>
  <c r="AC516" i="1"/>
  <c r="AC517" i="1"/>
  <c r="AC518" i="1"/>
  <c r="AC519" i="1"/>
  <c r="AC520" i="1"/>
  <c r="AC521" i="1"/>
  <c r="AC522" i="1"/>
  <c r="AC523" i="1"/>
  <c r="AC524" i="1"/>
  <c r="AC525" i="1"/>
  <c r="AC526" i="1"/>
  <c r="AC527" i="1"/>
  <c r="AC528" i="1"/>
  <c r="AC529" i="1"/>
  <c r="AC530" i="1"/>
  <c r="AC531" i="1"/>
  <c r="AC532" i="1"/>
  <c r="AC533" i="1"/>
  <c r="AC534" i="1"/>
  <c r="AC535" i="1"/>
  <c r="AC536" i="1"/>
  <c r="AC537" i="1"/>
  <c r="AC538" i="1"/>
  <c r="AC539" i="1"/>
  <c r="AC540" i="1"/>
  <c r="AC541" i="1"/>
  <c r="AC542" i="1"/>
  <c r="AC543" i="1"/>
  <c r="AC544" i="1"/>
  <c r="AC545" i="1"/>
  <c r="AC546" i="1"/>
  <c r="AC547" i="1"/>
  <c r="AC548" i="1"/>
  <c r="AC549" i="1"/>
  <c r="AC550" i="1"/>
  <c r="AC551" i="1"/>
  <c r="AC552" i="1"/>
  <c r="AC553" i="1"/>
  <c r="AC554" i="1"/>
  <c r="AC555" i="1"/>
  <c r="AC556" i="1"/>
  <c r="AC557" i="1"/>
  <c r="AC558" i="1"/>
  <c r="AC559" i="1"/>
  <c r="AC560" i="1"/>
  <c r="AC561" i="1"/>
  <c r="AC562" i="1"/>
  <c r="AC563" i="1"/>
  <c r="AC564" i="1"/>
  <c r="AC565" i="1"/>
  <c r="AC566" i="1"/>
  <c r="AC567" i="1"/>
  <c r="AC568" i="1"/>
  <c r="AC569" i="1"/>
  <c r="AC570" i="1"/>
  <c r="AC571" i="1"/>
  <c r="AC572" i="1"/>
  <c r="AC573" i="1"/>
  <c r="AC574" i="1"/>
  <c r="AC575" i="1"/>
  <c r="AC576" i="1"/>
  <c r="AC577" i="1"/>
  <c r="AC578" i="1"/>
  <c r="AC579" i="1"/>
  <c r="AC580" i="1"/>
  <c r="AC581" i="1"/>
  <c r="AC582" i="1"/>
  <c r="AC583" i="1"/>
  <c r="AC584" i="1"/>
  <c r="AC585" i="1"/>
  <c r="AC586" i="1"/>
  <c r="AC587" i="1"/>
  <c r="AC588" i="1"/>
  <c r="AC589" i="1"/>
  <c r="AC590" i="1"/>
  <c r="AC591" i="1"/>
  <c r="AC592" i="1"/>
  <c r="AC593" i="1"/>
  <c r="AC594" i="1"/>
  <c r="AC595" i="1"/>
  <c r="AC596" i="1"/>
  <c r="AC597" i="1"/>
  <c r="AC598" i="1"/>
  <c r="AC599" i="1"/>
  <c r="AC600" i="1"/>
  <c r="AC601" i="1"/>
  <c r="AC602" i="1"/>
  <c r="AC603" i="1"/>
  <c r="AC604" i="1"/>
  <c r="AC605" i="1"/>
  <c r="AC606" i="1"/>
  <c r="AC607" i="1"/>
  <c r="AC608" i="1"/>
  <c r="AC609" i="1"/>
  <c r="AC610" i="1"/>
  <c r="AC611" i="1"/>
  <c r="AC612" i="1"/>
  <c r="AC613" i="1"/>
  <c r="AC614" i="1"/>
  <c r="AC615" i="1"/>
  <c r="AC616" i="1"/>
  <c r="AC617" i="1"/>
  <c r="AC618" i="1"/>
  <c r="AC619" i="1"/>
  <c r="AC620" i="1"/>
  <c r="AC621" i="1"/>
  <c r="AC622" i="1"/>
  <c r="AC623" i="1"/>
  <c r="AC624" i="1"/>
  <c r="AC625" i="1"/>
  <c r="AC626" i="1"/>
  <c r="AC627" i="1"/>
  <c r="AC628" i="1"/>
  <c r="AC629" i="1"/>
  <c r="AC630" i="1"/>
  <c r="AC631" i="1"/>
  <c r="AC632" i="1"/>
  <c r="AC633" i="1"/>
  <c r="AC634" i="1"/>
  <c r="AC635" i="1"/>
  <c r="AC636" i="1"/>
  <c r="AC637" i="1"/>
  <c r="AC638" i="1"/>
  <c r="AC639" i="1"/>
  <c r="AC640" i="1"/>
  <c r="AC641" i="1"/>
  <c r="AC642" i="1"/>
  <c r="AC643" i="1"/>
  <c r="AC644" i="1"/>
  <c r="AC645" i="1"/>
  <c r="AC646" i="1"/>
  <c r="AC647" i="1"/>
  <c r="AC648" i="1"/>
  <c r="AC649" i="1"/>
  <c r="AC650" i="1"/>
  <c r="AC651" i="1"/>
  <c r="AC652" i="1"/>
  <c r="AC653" i="1"/>
  <c r="AC654" i="1"/>
  <c r="AC655" i="1"/>
  <c r="AC656" i="1"/>
  <c r="AC657" i="1"/>
  <c r="AC658" i="1"/>
  <c r="AC659" i="1"/>
  <c r="AC660" i="1"/>
  <c r="AC661" i="1"/>
  <c r="AC662" i="1"/>
  <c r="AC663" i="1"/>
  <c r="AC664" i="1"/>
  <c r="AC665" i="1"/>
  <c r="AC666" i="1"/>
  <c r="AC667" i="1"/>
  <c r="AC668" i="1"/>
  <c r="AC669" i="1"/>
  <c r="AC670" i="1"/>
  <c r="AC671" i="1"/>
  <c r="AC672" i="1"/>
  <c r="AC673" i="1"/>
  <c r="AC674" i="1"/>
  <c r="AC675" i="1"/>
  <c r="AC676" i="1"/>
  <c r="AC677" i="1"/>
  <c r="AC678" i="1"/>
  <c r="AC679" i="1"/>
  <c r="AC680" i="1"/>
  <c r="AC681" i="1"/>
  <c r="AC682" i="1"/>
  <c r="AC683" i="1"/>
  <c r="AC684" i="1"/>
  <c r="AC685" i="1"/>
  <c r="AC686" i="1"/>
  <c r="AC687" i="1"/>
  <c r="AC688" i="1"/>
  <c r="AC689" i="1"/>
  <c r="AC690" i="1"/>
  <c r="AC691" i="1"/>
  <c r="AC692" i="1"/>
  <c r="AC693" i="1"/>
  <c r="AC694" i="1"/>
  <c r="AC695" i="1"/>
  <c r="AC696" i="1"/>
  <c r="AC697" i="1"/>
  <c r="AC698" i="1"/>
  <c r="AC699" i="1"/>
  <c r="AC700" i="1"/>
  <c r="AC701" i="1"/>
  <c r="AC702" i="1"/>
  <c r="AC703" i="1"/>
  <c r="AC704" i="1"/>
  <c r="AC705" i="1"/>
  <c r="AC706" i="1"/>
  <c r="AC707" i="1"/>
  <c r="AC708" i="1"/>
  <c r="AC709" i="1"/>
  <c r="AC710" i="1"/>
  <c r="AC711" i="1"/>
  <c r="AC712" i="1"/>
  <c r="AC713" i="1"/>
  <c r="AC714" i="1"/>
  <c r="AC715" i="1"/>
  <c r="AC716" i="1"/>
  <c r="AC717" i="1"/>
  <c r="AC718" i="1"/>
  <c r="AC719" i="1"/>
  <c r="AC720" i="1"/>
  <c r="AC721" i="1"/>
  <c r="AC722" i="1"/>
  <c r="AC723" i="1"/>
  <c r="AC724" i="1"/>
  <c r="AC725" i="1"/>
  <c r="AC726" i="1"/>
  <c r="AC727" i="1"/>
  <c r="AC728" i="1"/>
  <c r="AC729" i="1"/>
  <c r="AC730" i="1"/>
  <c r="AC731" i="1"/>
  <c r="AC732" i="1"/>
  <c r="AC733" i="1"/>
  <c r="AC734" i="1"/>
  <c r="AC735" i="1"/>
  <c r="AC736" i="1"/>
  <c r="AC737" i="1"/>
  <c r="AC738" i="1"/>
  <c r="AC739" i="1"/>
  <c r="AC740" i="1"/>
  <c r="AC741" i="1"/>
  <c r="AC742" i="1"/>
  <c r="AC743" i="1"/>
  <c r="AC744" i="1"/>
  <c r="AC745" i="1"/>
  <c r="AC746" i="1"/>
  <c r="AC747" i="1"/>
  <c r="AC748" i="1"/>
  <c r="AC749" i="1"/>
  <c r="AC750" i="1"/>
  <c r="AC751" i="1"/>
  <c r="AC752" i="1"/>
  <c r="AC753" i="1"/>
  <c r="AC754" i="1"/>
  <c r="AC755" i="1"/>
  <c r="AC756" i="1"/>
  <c r="AC757" i="1"/>
  <c r="AC758" i="1"/>
  <c r="AC759" i="1"/>
  <c r="AC760" i="1"/>
  <c r="AC761" i="1"/>
  <c r="AC762" i="1"/>
  <c r="AC763" i="1"/>
  <c r="AC764" i="1"/>
  <c r="AC765" i="1"/>
  <c r="AC766" i="1"/>
  <c r="AC767" i="1"/>
  <c r="AC768" i="1"/>
  <c r="AC769" i="1"/>
  <c r="AC770" i="1"/>
  <c r="AC771" i="1"/>
  <c r="AC772" i="1"/>
  <c r="AC773" i="1"/>
  <c r="AC774" i="1"/>
  <c r="AC775" i="1"/>
  <c r="AC776" i="1"/>
  <c r="AC777" i="1"/>
  <c r="AC778" i="1"/>
  <c r="AC779" i="1"/>
  <c r="AC780" i="1"/>
  <c r="AC781" i="1"/>
  <c r="AC782" i="1"/>
  <c r="AC783" i="1"/>
  <c r="AC784" i="1"/>
  <c r="AC785" i="1"/>
  <c r="AC786" i="1"/>
  <c r="AC787" i="1"/>
  <c r="AC788" i="1"/>
  <c r="AC789" i="1"/>
  <c r="AC790" i="1"/>
  <c r="AC791" i="1"/>
  <c r="AC792" i="1"/>
  <c r="AC793" i="1"/>
  <c r="AC794" i="1"/>
  <c r="AC795" i="1"/>
  <c r="AC796" i="1"/>
  <c r="AC797" i="1"/>
  <c r="AC798" i="1"/>
  <c r="AC799" i="1"/>
  <c r="AC800" i="1"/>
  <c r="AC801" i="1"/>
  <c r="AC802" i="1"/>
  <c r="AC803" i="1"/>
  <c r="AC804" i="1"/>
  <c r="AC805" i="1"/>
  <c r="AC806" i="1"/>
  <c r="AC807" i="1"/>
  <c r="AC808" i="1"/>
  <c r="AC809" i="1"/>
  <c r="AC810" i="1"/>
  <c r="AC811" i="1"/>
  <c r="AC812" i="1"/>
  <c r="AC813" i="1"/>
  <c r="AC814" i="1"/>
  <c r="AC815" i="1"/>
  <c r="AC816" i="1"/>
  <c r="AC817" i="1"/>
  <c r="AC818" i="1"/>
  <c r="AC819" i="1"/>
  <c r="AC820" i="1"/>
  <c r="AC821" i="1"/>
  <c r="AC822" i="1"/>
  <c r="AC823" i="1"/>
  <c r="AC824" i="1"/>
  <c r="AC825" i="1"/>
  <c r="AC826" i="1"/>
  <c r="AC827" i="1"/>
  <c r="AC828" i="1"/>
  <c r="AC829" i="1"/>
  <c r="AC830" i="1"/>
  <c r="AC831" i="1"/>
  <c r="AC832" i="1"/>
  <c r="AC833" i="1"/>
  <c r="AC834" i="1"/>
  <c r="AC835" i="1"/>
  <c r="AC836" i="1"/>
  <c r="AC837" i="1"/>
  <c r="AC838" i="1"/>
  <c r="AC839" i="1"/>
  <c r="AC840" i="1"/>
  <c r="AC841" i="1"/>
  <c r="AC842" i="1"/>
  <c r="AC843" i="1"/>
  <c r="AC844" i="1"/>
  <c r="AC845" i="1"/>
  <c r="AC846" i="1"/>
  <c r="AC847" i="1"/>
  <c r="AC848" i="1"/>
  <c r="AC849" i="1"/>
  <c r="AC850" i="1"/>
  <c r="AC851" i="1"/>
  <c r="AC852" i="1"/>
  <c r="AC853" i="1"/>
  <c r="AC854" i="1"/>
  <c r="AC855" i="1"/>
  <c r="AC856" i="1"/>
  <c r="AC857" i="1"/>
  <c r="AC858" i="1"/>
  <c r="AC859" i="1"/>
  <c r="AC860" i="1"/>
  <c r="AC861" i="1"/>
  <c r="AC862" i="1"/>
  <c r="AC863" i="1"/>
  <c r="AC864" i="1"/>
  <c r="AC865" i="1"/>
  <c r="AC866" i="1"/>
  <c r="AC867" i="1"/>
  <c r="AC868" i="1"/>
  <c r="AC869" i="1"/>
  <c r="AC870" i="1"/>
  <c r="AC871" i="1"/>
  <c r="AC872" i="1"/>
  <c r="AC873" i="1"/>
  <c r="AC874" i="1"/>
  <c r="AC875" i="1"/>
  <c r="AC876" i="1"/>
  <c r="AC877" i="1"/>
  <c r="AC878" i="1"/>
  <c r="AC879" i="1"/>
  <c r="AC880" i="1"/>
  <c r="AC881" i="1"/>
  <c r="AC882" i="1"/>
  <c r="AC883" i="1"/>
  <c r="AC884" i="1"/>
  <c r="AC885" i="1"/>
  <c r="AC886" i="1"/>
  <c r="AC887" i="1"/>
  <c r="AC888" i="1"/>
  <c r="AC889" i="1"/>
  <c r="AC890" i="1"/>
  <c r="AC891" i="1"/>
  <c r="AC892" i="1"/>
  <c r="AC893" i="1"/>
  <c r="AC894" i="1"/>
  <c r="AC895" i="1"/>
  <c r="AC896" i="1"/>
  <c r="AC897" i="1"/>
  <c r="AC898" i="1"/>
  <c r="AC899" i="1"/>
  <c r="AC900" i="1"/>
  <c r="AC901" i="1"/>
  <c r="AC902" i="1"/>
  <c r="AC903" i="1"/>
  <c r="AC904" i="1"/>
  <c r="AC905" i="1"/>
  <c r="AC906" i="1"/>
  <c r="AC907" i="1"/>
  <c r="AC908" i="1"/>
  <c r="AC909" i="1"/>
  <c r="AC910" i="1"/>
  <c r="AC911" i="1"/>
  <c r="AC912" i="1"/>
  <c r="AC913" i="1"/>
  <c r="AC914" i="1"/>
  <c r="AC915" i="1"/>
  <c r="AC916" i="1"/>
  <c r="AC917" i="1"/>
  <c r="AC918" i="1"/>
  <c r="AC919" i="1"/>
  <c r="AC920" i="1"/>
  <c r="AC921" i="1"/>
  <c r="AC922" i="1"/>
  <c r="AC923" i="1"/>
  <c r="AC924" i="1"/>
  <c r="AC925" i="1"/>
  <c r="AC926" i="1"/>
  <c r="AC927" i="1"/>
  <c r="AC928" i="1"/>
  <c r="AC929" i="1"/>
  <c r="AC930" i="1"/>
  <c r="AC931" i="1"/>
  <c r="AC932" i="1"/>
  <c r="AC933" i="1"/>
  <c r="AC934" i="1"/>
  <c r="AC935" i="1"/>
  <c r="AC936" i="1"/>
  <c r="AC937" i="1"/>
  <c r="AC938" i="1"/>
  <c r="AC939" i="1"/>
  <c r="AC940" i="1"/>
  <c r="AC941" i="1"/>
  <c r="AC942" i="1"/>
  <c r="AC943" i="1"/>
  <c r="AC944" i="1"/>
  <c r="AC945" i="1"/>
  <c r="AC946" i="1"/>
  <c r="AC947" i="1"/>
  <c r="AC948" i="1"/>
  <c r="AC949" i="1"/>
  <c r="AC950" i="1"/>
  <c r="AC951" i="1"/>
  <c r="AC952" i="1"/>
  <c r="AC953" i="1"/>
  <c r="AC954" i="1"/>
  <c r="AC955" i="1"/>
  <c r="AC956" i="1"/>
  <c r="AC957" i="1"/>
  <c r="AC958" i="1"/>
  <c r="AC959" i="1"/>
  <c r="AC960" i="1"/>
  <c r="AC961" i="1"/>
  <c r="AC962" i="1"/>
  <c r="AC963" i="1"/>
  <c r="AC964" i="1"/>
  <c r="AC965" i="1"/>
  <c r="AC966" i="1"/>
  <c r="AC967" i="1"/>
  <c r="AC968" i="1"/>
  <c r="AC969" i="1"/>
  <c r="AC970" i="1"/>
  <c r="AC971" i="1"/>
  <c r="AC972" i="1"/>
  <c r="AC973" i="1"/>
  <c r="AC974" i="1"/>
  <c r="AC975" i="1"/>
  <c r="AC976" i="1"/>
  <c r="AC977" i="1"/>
  <c r="AC978" i="1"/>
  <c r="AC979" i="1"/>
  <c r="AC980" i="1"/>
  <c r="AC981" i="1"/>
  <c r="AC982" i="1"/>
  <c r="AC983" i="1"/>
  <c r="AC984" i="1"/>
  <c r="AC985" i="1"/>
  <c r="AC986" i="1"/>
  <c r="AC987" i="1"/>
  <c r="AC988" i="1"/>
  <c r="AC989" i="1"/>
  <c r="AC990" i="1"/>
  <c r="AC991" i="1"/>
  <c r="AC992" i="1"/>
  <c r="AC993" i="1"/>
  <c r="AC994" i="1"/>
  <c r="AC995" i="1"/>
  <c r="AC996" i="1"/>
  <c r="AC997" i="1"/>
  <c r="AC998" i="1"/>
  <c r="AC999" i="1"/>
  <c r="AC1000" i="1"/>
  <c r="AC1001" i="1"/>
  <c r="AC1002" i="1"/>
  <c r="AC1003" i="1"/>
  <c r="AC1004" i="1"/>
  <c r="AC1005" i="1"/>
  <c r="AC1006" i="1"/>
  <c r="AC1007" i="1"/>
  <c r="AC1008" i="1"/>
  <c r="AC1009" i="1"/>
  <c r="AC1010" i="1"/>
  <c r="AC1011" i="1"/>
  <c r="AC1012" i="1"/>
  <c r="AC1013" i="1"/>
  <c r="AC1014" i="1"/>
  <c r="AC1015" i="1"/>
  <c r="AC1016" i="1"/>
  <c r="AC1017" i="1"/>
  <c r="AC1018" i="1"/>
  <c r="AC1019" i="1"/>
  <c r="AC1020" i="1"/>
  <c r="AC1021" i="1"/>
  <c r="AC1022" i="1"/>
  <c r="AC1023" i="1"/>
  <c r="AC1024" i="1"/>
  <c r="AC1025" i="1"/>
  <c r="AC1026" i="1"/>
  <c r="AC1027" i="1"/>
  <c r="AC1028" i="1"/>
  <c r="AC1029" i="1"/>
  <c r="AC1030" i="1"/>
  <c r="AC1031" i="1"/>
  <c r="AC1032" i="1"/>
  <c r="AC1033" i="1"/>
  <c r="AC1034" i="1"/>
  <c r="AC1035" i="1"/>
  <c r="AC1036" i="1"/>
  <c r="AC1037" i="1"/>
  <c r="AC1038" i="1"/>
  <c r="AC1039" i="1"/>
  <c r="AC1040" i="1"/>
  <c r="AC1041" i="1"/>
  <c r="AC1042" i="1"/>
  <c r="AC1043" i="1"/>
  <c r="AC1044" i="1"/>
  <c r="AC1045" i="1"/>
  <c r="AC1046" i="1"/>
  <c r="AC1047" i="1"/>
  <c r="AC1048" i="1"/>
  <c r="AC1049" i="1"/>
  <c r="AC1050" i="1"/>
  <c r="AC1051" i="1"/>
  <c r="AC1052" i="1"/>
  <c r="AC1053" i="1"/>
  <c r="AC1054" i="1"/>
  <c r="AC1055" i="1"/>
  <c r="AC1056" i="1"/>
  <c r="AC1057" i="1"/>
  <c r="AC1058" i="1"/>
  <c r="AC1059" i="1"/>
  <c r="AC1060" i="1"/>
  <c r="AC1061" i="1"/>
  <c r="AC1062" i="1"/>
  <c r="AC1063" i="1"/>
  <c r="AC1064" i="1"/>
  <c r="AC1065" i="1"/>
  <c r="AC1066" i="1"/>
  <c r="AC1067" i="1"/>
  <c r="AC1068" i="1"/>
  <c r="AC1069" i="1"/>
  <c r="AC1070" i="1"/>
  <c r="AC1071" i="1"/>
  <c r="AC1072" i="1"/>
  <c r="AC1073" i="1"/>
  <c r="AC1074" i="1"/>
  <c r="AC1075" i="1"/>
  <c r="AC1076" i="1"/>
  <c r="AC1077" i="1"/>
  <c r="AC1078" i="1"/>
  <c r="AC1079" i="1"/>
  <c r="AC1080" i="1"/>
  <c r="AC1081" i="1"/>
  <c r="AC1082" i="1"/>
  <c r="AC1083" i="1"/>
  <c r="AC1084" i="1"/>
  <c r="AC1085" i="1"/>
  <c r="AC1086" i="1"/>
  <c r="AC1087" i="1"/>
  <c r="AC1088" i="1"/>
  <c r="AC1089" i="1"/>
  <c r="AC1090" i="1"/>
  <c r="AC1091" i="1"/>
  <c r="AC1092" i="1"/>
  <c r="AC1093" i="1"/>
  <c r="AC1094" i="1"/>
  <c r="AC1095" i="1"/>
  <c r="AC1096" i="1"/>
  <c r="AC1097" i="1"/>
  <c r="AC1098" i="1"/>
  <c r="AC1099" i="1"/>
  <c r="AC1100" i="1"/>
  <c r="AC1101" i="1"/>
  <c r="AC1102" i="1"/>
  <c r="AC1103" i="1"/>
  <c r="AC1104" i="1"/>
  <c r="AC1105" i="1"/>
  <c r="AC1106" i="1"/>
  <c r="AC1107" i="1"/>
  <c r="AC1108" i="1"/>
  <c r="AC1109" i="1"/>
  <c r="AC1110" i="1"/>
  <c r="AC1111" i="1"/>
  <c r="AC1112" i="1"/>
  <c r="AC1113" i="1"/>
  <c r="AC1114" i="1"/>
  <c r="AC1115" i="1"/>
  <c r="AC1116" i="1"/>
  <c r="AC1117" i="1"/>
  <c r="AC1118" i="1"/>
  <c r="AC1119" i="1"/>
  <c r="AC1120" i="1"/>
  <c r="AC1121" i="1"/>
  <c r="AC1122" i="1"/>
  <c r="AC1123" i="1"/>
  <c r="AC1124" i="1"/>
  <c r="AC1125" i="1"/>
  <c r="AC1126" i="1"/>
  <c r="AC1127" i="1"/>
  <c r="AC1128" i="1"/>
  <c r="AC1129" i="1"/>
  <c r="AC1130" i="1"/>
  <c r="AC1131" i="1"/>
  <c r="AC1132" i="1"/>
  <c r="AC1133" i="1"/>
  <c r="AC1134" i="1"/>
  <c r="AC1135" i="1"/>
  <c r="AC1136" i="1"/>
  <c r="AC1137" i="1"/>
  <c r="AC1138" i="1"/>
  <c r="AC1139" i="1"/>
  <c r="AC1140" i="1"/>
  <c r="AC1141" i="1"/>
  <c r="AC1142" i="1"/>
  <c r="AC1143" i="1"/>
  <c r="AC1144" i="1"/>
  <c r="AC1145" i="1"/>
  <c r="AC1146" i="1"/>
  <c r="AC1147" i="1"/>
  <c r="AC1148" i="1"/>
  <c r="AC1149" i="1"/>
  <c r="AC1150" i="1"/>
  <c r="AC1151" i="1"/>
  <c r="AC1152" i="1"/>
  <c r="AC1153" i="1"/>
  <c r="AC1154" i="1"/>
  <c r="AC1155" i="1"/>
  <c r="AC1156" i="1"/>
  <c r="AC1157" i="1"/>
  <c r="AC1158" i="1"/>
  <c r="AC1159" i="1"/>
  <c r="AC1160" i="1"/>
  <c r="AC1161" i="1"/>
  <c r="AC1162" i="1"/>
  <c r="AC1163" i="1"/>
  <c r="AC1164" i="1"/>
  <c r="AC1165" i="1"/>
  <c r="AC1166" i="1"/>
  <c r="AC1167" i="1"/>
  <c r="AC1168" i="1"/>
  <c r="AC1169" i="1"/>
  <c r="AC1170" i="1"/>
  <c r="AC1171" i="1"/>
  <c r="AC1172" i="1"/>
  <c r="AC1173" i="1"/>
  <c r="AC1174" i="1"/>
  <c r="AC1175" i="1"/>
  <c r="AC1176" i="1"/>
  <c r="AC1177" i="1"/>
  <c r="AC1178" i="1"/>
  <c r="AC1179" i="1"/>
  <c r="AC1180" i="1"/>
  <c r="AC1181" i="1"/>
  <c r="AC1182" i="1"/>
  <c r="AC1183" i="1"/>
  <c r="AC1184" i="1"/>
  <c r="AC1185" i="1"/>
  <c r="AC1186" i="1"/>
  <c r="AC1187" i="1"/>
  <c r="AC1188" i="1"/>
  <c r="AC1189" i="1"/>
  <c r="AC1190" i="1"/>
  <c r="AC1191" i="1"/>
  <c r="AC1192" i="1"/>
  <c r="AC1193" i="1"/>
  <c r="AC1194" i="1"/>
  <c r="AC1195" i="1"/>
  <c r="AC1196" i="1"/>
  <c r="AC1197" i="1"/>
  <c r="AC1198" i="1"/>
  <c r="AC1199" i="1"/>
  <c r="AC1200" i="1"/>
  <c r="AC1201" i="1"/>
  <c r="AC1202" i="1"/>
  <c r="AC1203" i="1"/>
  <c r="AC1204" i="1"/>
  <c r="AC1205" i="1"/>
  <c r="AC1206" i="1"/>
  <c r="AC1207" i="1"/>
  <c r="AC1208" i="1"/>
  <c r="AC1209" i="1"/>
  <c r="AC1210" i="1"/>
  <c r="AC1211" i="1"/>
  <c r="AC1212" i="1"/>
  <c r="AC1213" i="1"/>
  <c r="AC1214" i="1"/>
  <c r="AC1215" i="1"/>
  <c r="AC1216" i="1"/>
  <c r="AC1217" i="1"/>
  <c r="AC1218" i="1"/>
  <c r="AC1219" i="1"/>
  <c r="AC1220" i="1"/>
  <c r="AC1221" i="1"/>
  <c r="AC1222" i="1"/>
  <c r="AC1223" i="1"/>
  <c r="AC1224" i="1"/>
  <c r="AC1225" i="1"/>
  <c r="AC1226" i="1"/>
  <c r="AC1227" i="1"/>
  <c r="AC1228" i="1"/>
  <c r="AC1229" i="1"/>
  <c r="AC1230" i="1"/>
  <c r="AC1231" i="1"/>
  <c r="AC1232" i="1"/>
  <c r="AC1233" i="1"/>
  <c r="AC1234" i="1"/>
  <c r="AC1235" i="1"/>
  <c r="AC1236" i="1"/>
  <c r="AC1237" i="1"/>
  <c r="AC1238" i="1"/>
  <c r="AC1239" i="1"/>
  <c r="AC1240" i="1"/>
  <c r="AC1241" i="1"/>
  <c r="AC1242" i="1"/>
  <c r="AC1243" i="1"/>
  <c r="AC1244" i="1"/>
  <c r="AC1245" i="1"/>
  <c r="AC1246" i="1"/>
  <c r="AC1247" i="1"/>
  <c r="AC1248" i="1"/>
  <c r="AC1249" i="1"/>
  <c r="AC1250" i="1"/>
  <c r="AC1251" i="1"/>
  <c r="AC1252" i="1"/>
  <c r="AC1253" i="1"/>
  <c r="AC1254" i="1"/>
  <c r="AC1255" i="1"/>
  <c r="AC1256" i="1"/>
  <c r="AC1257" i="1"/>
  <c r="AC1258" i="1"/>
  <c r="AC1259" i="1"/>
  <c r="AC1260" i="1"/>
  <c r="AC1261" i="1"/>
  <c r="AC1262" i="1"/>
  <c r="AC1263" i="1"/>
  <c r="AC1264" i="1"/>
  <c r="AC1265" i="1"/>
  <c r="AC1266" i="1"/>
  <c r="AC1267" i="1"/>
  <c r="AC1268" i="1"/>
  <c r="AC1269" i="1"/>
  <c r="AC1270" i="1"/>
  <c r="AC1271" i="1"/>
  <c r="AC1272" i="1"/>
  <c r="AC1273" i="1"/>
  <c r="AC1274" i="1"/>
  <c r="AC1275" i="1"/>
  <c r="AC1276" i="1"/>
  <c r="AC1277" i="1"/>
  <c r="AC1278" i="1"/>
  <c r="AC1279" i="1"/>
  <c r="AC1280" i="1"/>
  <c r="AC1281" i="1"/>
  <c r="AC1282" i="1"/>
  <c r="AC1283" i="1"/>
  <c r="AC1284" i="1"/>
  <c r="AC1285" i="1"/>
  <c r="AC1286" i="1"/>
  <c r="AC1287" i="1"/>
  <c r="AC1288" i="1"/>
  <c r="AC1289" i="1"/>
  <c r="AC1290" i="1"/>
  <c r="AC1291" i="1"/>
  <c r="AC1292" i="1"/>
  <c r="AC1293" i="1"/>
  <c r="AC1294" i="1"/>
  <c r="AC1295" i="1"/>
  <c r="AC1296" i="1"/>
  <c r="AC1297" i="1"/>
  <c r="AC1298" i="1"/>
  <c r="AC1299" i="1"/>
  <c r="AC1300" i="1"/>
  <c r="AC1301" i="1"/>
  <c r="AC1302" i="1"/>
  <c r="AC1303" i="1"/>
  <c r="AC1304" i="1"/>
  <c r="AC1305" i="1"/>
  <c r="AC1306" i="1"/>
  <c r="AC1307" i="1"/>
  <c r="AC1308" i="1"/>
  <c r="AC1309" i="1"/>
  <c r="AC1310" i="1"/>
  <c r="AC1311" i="1"/>
  <c r="AC1312" i="1"/>
  <c r="AC1313" i="1"/>
  <c r="AC1314" i="1"/>
  <c r="AC1315" i="1"/>
  <c r="AC1316" i="1"/>
  <c r="AC1317" i="1"/>
  <c r="AC1318" i="1"/>
  <c r="AC1319" i="1"/>
  <c r="AC1320" i="1"/>
  <c r="AC1321" i="1"/>
  <c r="AC1322" i="1"/>
  <c r="AC1323" i="1"/>
  <c r="AC1324" i="1"/>
  <c r="AC1325" i="1"/>
  <c r="AC1326" i="1"/>
  <c r="AC1327" i="1"/>
  <c r="AC1328" i="1"/>
  <c r="AC1329" i="1"/>
  <c r="AC1330" i="1"/>
  <c r="AC1331" i="1"/>
  <c r="AC1332" i="1"/>
  <c r="AC1333" i="1"/>
  <c r="AC1334" i="1"/>
  <c r="AC1335" i="1"/>
  <c r="AC1336" i="1"/>
  <c r="AC1337" i="1"/>
  <c r="AC1338" i="1"/>
  <c r="AC1339" i="1"/>
  <c r="AC1340" i="1"/>
  <c r="AC1341" i="1"/>
  <c r="AC1342" i="1"/>
  <c r="AC1343" i="1"/>
  <c r="AC1344" i="1"/>
  <c r="AC1345" i="1"/>
  <c r="AC1346" i="1"/>
  <c r="AC1347" i="1"/>
  <c r="AC1348" i="1"/>
  <c r="AC1349" i="1"/>
  <c r="AC1350" i="1"/>
  <c r="AC1351" i="1"/>
  <c r="AC1352" i="1"/>
  <c r="AC1353" i="1"/>
  <c r="AC1354" i="1"/>
  <c r="AC1355" i="1"/>
  <c r="AC1356" i="1"/>
  <c r="AC1357" i="1"/>
  <c r="AC1358" i="1"/>
  <c r="AC1359" i="1"/>
  <c r="AC1360" i="1"/>
  <c r="AC1361" i="1"/>
  <c r="AC1362" i="1"/>
  <c r="AC1363" i="1"/>
  <c r="AC1364" i="1"/>
  <c r="AC1365" i="1"/>
  <c r="AC1366" i="1"/>
  <c r="AC1367" i="1"/>
  <c r="AC1368" i="1"/>
  <c r="AC1369" i="1"/>
  <c r="AC1370" i="1"/>
  <c r="AC1371" i="1"/>
  <c r="AC1372" i="1"/>
  <c r="AC1373" i="1"/>
  <c r="AC1374" i="1"/>
  <c r="AC1375" i="1"/>
  <c r="AC1376" i="1"/>
  <c r="AC1377" i="1"/>
  <c r="AC1378" i="1"/>
  <c r="AC1379" i="1"/>
  <c r="AC1380" i="1"/>
  <c r="AC1381" i="1"/>
  <c r="AC1382" i="1"/>
  <c r="AC1383" i="1"/>
  <c r="AC1384" i="1"/>
  <c r="AC1385" i="1"/>
  <c r="AC1386" i="1"/>
  <c r="AC1387" i="1"/>
  <c r="AC1388" i="1"/>
  <c r="AC1389" i="1"/>
  <c r="AC1390" i="1"/>
  <c r="AC1391" i="1"/>
  <c r="AC1392" i="1"/>
  <c r="AC1393" i="1"/>
  <c r="AC1394" i="1"/>
  <c r="AC1395" i="1"/>
  <c r="AC1396" i="1"/>
  <c r="AC1397" i="1"/>
  <c r="AC1398" i="1"/>
  <c r="AC1399" i="1"/>
  <c r="AC1400" i="1"/>
  <c r="AC1401" i="1"/>
  <c r="AC1402" i="1"/>
  <c r="AC1403" i="1"/>
  <c r="AC1404" i="1"/>
  <c r="AC1405" i="1"/>
  <c r="AC1406" i="1"/>
  <c r="AC1407" i="1"/>
  <c r="AC1408" i="1"/>
  <c r="AC1409" i="1"/>
  <c r="AC1410" i="1"/>
  <c r="AC1411" i="1"/>
  <c r="AC1412" i="1"/>
  <c r="AC1413" i="1"/>
  <c r="AC1414" i="1"/>
  <c r="AC1415" i="1"/>
  <c r="AC1416" i="1"/>
  <c r="AC1417" i="1"/>
  <c r="AC1418" i="1"/>
  <c r="AC1419" i="1"/>
  <c r="AC1420" i="1"/>
  <c r="AC1421" i="1"/>
  <c r="AC1422" i="1"/>
  <c r="AC1423" i="1"/>
  <c r="AC1424" i="1"/>
  <c r="AC1425" i="1"/>
  <c r="AC1426" i="1"/>
  <c r="AC1427" i="1"/>
  <c r="AC1428" i="1"/>
  <c r="AC1429" i="1"/>
  <c r="AC1430" i="1"/>
  <c r="AC1431" i="1"/>
  <c r="AC1432" i="1"/>
  <c r="AC1433" i="1"/>
  <c r="AC1434" i="1"/>
  <c r="AC1435" i="1"/>
  <c r="AC1436" i="1"/>
  <c r="AC1437" i="1"/>
  <c r="AC1438" i="1"/>
  <c r="AC1439" i="1"/>
  <c r="AC1440" i="1"/>
  <c r="AC1441" i="1"/>
  <c r="AC1442" i="1"/>
  <c r="AC1443" i="1"/>
  <c r="AC1444" i="1"/>
  <c r="AC1445" i="1"/>
  <c r="AC1446" i="1"/>
  <c r="AC1447" i="1"/>
  <c r="AC1448" i="1"/>
  <c r="AC1449" i="1"/>
  <c r="AC1450" i="1"/>
  <c r="AC1451" i="1"/>
  <c r="AC1452" i="1"/>
  <c r="AC1453" i="1"/>
  <c r="AC1454" i="1"/>
  <c r="AC1455" i="1"/>
  <c r="AC1456" i="1"/>
  <c r="AC1457" i="1"/>
  <c r="AC1458" i="1"/>
  <c r="AC1459" i="1"/>
  <c r="AC1460" i="1"/>
  <c r="AC1461" i="1"/>
  <c r="AC1462" i="1"/>
  <c r="AC1463" i="1"/>
  <c r="AC1464" i="1"/>
  <c r="AC1465" i="1"/>
  <c r="AC1466" i="1"/>
  <c r="AC1467" i="1"/>
  <c r="AC1468" i="1"/>
  <c r="AC1469" i="1"/>
  <c r="AC1470" i="1"/>
  <c r="AC1471" i="1"/>
  <c r="AC1472" i="1"/>
  <c r="AC1473" i="1"/>
  <c r="AC1474" i="1"/>
  <c r="AC1475" i="1"/>
  <c r="AC1476" i="1"/>
  <c r="AC1477" i="1"/>
  <c r="AC1478" i="1"/>
  <c r="AC1479" i="1"/>
  <c r="AC1480" i="1"/>
  <c r="AC1481" i="1"/>
  <c r="AC1482" i="1"/>
  <c r="AC1483" i="1"/>
  <c r="AC1484" i="1"/>
  <c r="AC1485" i="1"/>
  <c r="AC1486" i="1"/>
  <c r="AC1487" i="1"/>
  <c r="AC1488" i="1"/>
  <c r="AC1489" i="1"/>
  <c r="AC1490" i="1"/>
  <c r="AC1491" i="1"/>
  <c r="AC1492" i="1"/>
  <c r="AC1493" i="1"/>
  <c r="AC1494" i="1"/>
  <c r="AC1495" i="1"/>
  <c r="AC1496" i="1"/>
  <c r="AC1497" i="1"/>
  <c r="AC1498" i="1"/>
  <c r="AC1499" i="1"/>
  <c r="AC1500" i="1"/>
  <c r="AC1501" i="1"/>
  <c r="AC1502" i="1"/>
  <c r="AC1503" i="1"/>
  <c r="AC1504" i="1"/>
  <c r="AC1505" i="1"/>
  <c r="AC1506" i="1"/>
  <c r="AC1507" i="1"/>
  <c r="AC1508" i="1"/>
  <c r="AC1509" i="1"/>
  <c r="AC1510" i="1"/>
  <c r="AC1511" i="1"/>
  <c r="AC1512" i="1"/>
  <c r="AC1513" i="1"/>
  <c r="AC1514" i="1"/>
  <c r="AC1515" i="1"/>
  <c r="AC1516" i="1"/>
  <c r="AC1517" i="1"/>
  <c r="AC1518" i="1"/>
  <c r="AC1519" i="1"/>
  <c r="AC1520" i="1"/>
  <c r="AC1521" i="1"/>
  <c r="AC1522" i="1"/>
  <c r="AC1523" i="1"/>
  <c r="AC1524" i="1"/>
  <c r="AC1525" i="1"/>
  <c r="AC1526" i="1"/>
  <c r="AC1527" i="1"/>
  <c r="AC1528" i="1"/>
  <c r="AC1529" i="1"/>
  <c r="AC1530" i="1"/>
  <c r="AC1531" i="1"/>
  <c r="AC1532" i="1"/>
  <c r="AC1533" i="1"/>
  <c r="AC1534" i="1"/>
  <c r="AC1535" i="1"/>
  <c r="AC1536" i="1"/>
  <c r="AC1537" i="1"/>
  <c r="AC1538" i="1"/>
  <c r="AC1539" i="1"/>
  <c r="AC1540" i="1"/>
  <c r="AC1541" i="1"/>
  <c r="AC1542" i="1"/>
  <c r="AC1543" i="1"/>
  <c r="AC1544" i="1"/>
  <c r="AC1545" i="1"/>
  <c r="AC1546" i="1"/>
  <c r="AC1547" i="1"/>
  <c r="AC1548" i="1"/>
  <c r="AC1549" i="1"/>
  <c r="AC1550" i="1"/>
  <c r="AC1551" i="1"/>
  <c r="AC1552" i="1"/>
  <c r="AC1553" i="1"/>
  <c r="AC1554" i="1"/>
  <c r="AC1555" i="1"/>
  <c r="AC1556" i="1"/>
  <c r="AC1557" i="1"/>
  <c r="AC1558" i="1"/>
  <c r="AC1559" i="1"/>
  <c r="AC1560" i="1"/>
  <c r="AC1561" i="1"/>
  <c r="AC1562" i="1"/>
  <c r="AC1563" i="1"/>
  <c r="AC1564" i="1"/>
  <c r="AC1565" i="1"/>
  <c r="AC1566" i="1"/>
  <c r="AC1567" i="1"/>
  <c r="AC1568" i="1"/>
  <c r="AC1569" i="1"/>
  <c r="AC1570" i="1"/>
  <c r="AC1571" i="1"/>
  <c r="AC1572" i="1"/>
  <c r="AC1573" i="1"/>
  <c r="AC1574" i="1"/>
  <c r="AC1575" i="1"/>
  <c r="AC1576" i="1"/>
  <c r="AC1577" i="1"/>
  <c r="AC1578" i="1"/>
  <c r="AC1579" i="1"/>
  <c r="AC1580" i="1"/>
  <c r="AC1581" i="1"/>
  <c r="AC1582" i="1"/>
  <c r="AC1583" i="1"/>
  <c r="AC1584" i="1"/>
  <c r="AC1585" i="1"/>
  <c r="AC1586" i="1"/>
  <c r="AC1587" i="1"/>
  <c r="AC1588" i="1"/>
  <c r="AC1589" i="1"/>
  <c r="AC1590" i="1"/>
  <c r="AC1591" i="1"/>
  <c r="AC1592" i="1"/>
  <c r="AC1593" i="1"/>
  <c r="AC1594" i="1"/>
  <c r="AC1595" i="1"/>
  <c r="AC1596" i="1"/>
  <c r="AC1597" i="1"/>
  <c r="AC1598" i="1"/>
  <c r="AC1599" i="1"/>
  <c r="AC1600" i="1"/>
  <c r="AC1601" i="1"/>
  <c r="AC1602" i="1"/>
  <c r="AC1603" i="1"/>
  <c r="AC1604" i="1"/>
  <c r="AC1605" i="1"/>
  <c r="AC1606" i="1"/>
  <c r="AC1607" i="1"/>
  <c r="AC1608" i="1"/>
  <c r="AC1609" i="1"/>
  <c r="AC1610" i="1"/>
  <c r="AC1611" i="1"/>
  <c r="AC1612" i="1"/>
  <c r="AC1613" i="1"/>
  <c r="AC1614" i="1"/>
  <c r="AC1615" i="1"/>
  <c r="AC1616" i="1"/>
  <c r="AC1617" i="1"/>
  <c r="AC1618" i="1"/>
  <c r="AC1619" i="1"/>
  <c r="AC1620" i="1"/>
  <c r="AC1621" i="1"/>
  <c r="AC1622" i="1"/>
  <c r="AC1623" i="1"/>
  <c r="AC1624" i="1"/>
  <c r="AC1625" i="1"/>
  <c r="AC1626" i="1"/>
  <c r="AC1627" i="1"/>
  <c r="AC1628" i="1"/>
  <c r="AC1629" i="1"/>
  <c r="AC1630" i="1"/>
  <c r="AC1631" i="1"/>
  <c r="AC1632" i="1"/>
  <c r="AC1633" i="1"/>
  <c r="AC1634" i="1"/>
  <c r="AC1635" i="1"/>
  <c r="AC1636" i="1"/>
  <c r="AC1637" i="1"/>
  <c r="AC1638" i="1"/>
  <c r="AC1639" i="1"/>
  <c r="AC1640" i="1"/>
  <c r="AC1641" i="1"/>
  <c r="AC1642" i="1"/>
  <c r="AC1643" i="1"/>
  <c r="AC1644" i="1"/>
  <c r="AC1645" i="1"/>
  <c r="AC1646" i="1"/>
  <c r="AC1647" i="1"/>
  <c r="AC1648" i="1"/>
  <c r="AC1649" i="1"/>
  <c r="AC1650" i="1"/>
  <c r="AC1651" i="1"/>
  <c r="AC1652" i="1"/>
  <c r="AC1653" i="1"/>
  <c r="AC1654" i="1"/>
  <c r="AC1655" i="1"/>
  <c r="AC1656" i="1"/>
  <c r="AC1657" i="1"/>
  <c r="AC1658" i="1"/>
  <c r="AC1659" i="1"/>
  <c r="AC1660" i="1"/>
  <c r="AC1661" i="1"/>
  <c r="AC1662" i="1"/>
  <c r="AC1663" i="1"/>
  <c r="AC1664" i="1"/>
  <c r="AC1665" i="1"/>
  <c r="AC1666" i="1"/>
  <c r="AC1667" i="1"/>
  <c r="AC1668" i="1"/>
  <c r="AC1669" i="1"/>
  <c r="AC1670" i="1"/>
  <c r="AC1671" i="1"/>
  <c r="AC1672" i="1"/>
  <c r="AC1673" i="1"/>
  <c r="AC1674" i="1"/>
  <c r="AC1675" i="1"/>
  <c r="AC1676" i="1"/>
  <c r="AC1677" i="1"/>
  <c r="AC1678" i="1"/>
  <c r="AC1679" i="1"/>
  <c r="AC1680" i="1"/>
  <c r="AC1681" i="1"/>
  <c r="AC1682" i="1"/>
  <c r="AC1683" i="1"/>
  <c r="AC1684" i="1"/>
  <c r="AC1685" i="1"/>
  <c r="AC1686" i="1"/>
  <c r="AC1687" i="1"/>
  <c r="AC1688" i="1"/>
  <c r="AC1689" i="1"/>
  <c r="AC1690" i="1"/>
  <c r="AC1691" i="1"/>
  <c r="AC1692" i="1"/>
  <c r="AC1693" i="1"/>
  <c r="AC1694" i="1"/>
  <c r="AC1695" i="1"/>
  <c r="AC1696" i="1"/>
  <c r="AC1697" i="1"/>
  <c r="AC1698" i="1"/>
  <c r="AC1699" i="1"/>
  <c r="AC1700" i="1"/>
  <c r="AC1701" i="1"/>
  <c r="AC1702" i="1"/>
  <c r="AC1703" i="1"/>
  <c r="AC1704" i="1"/>
  <c r="AC1705" i="1"/>
  <c r="AC1706" i="1"/>
  <c r="AC1707" i="1"/>
  <c r="AC1708" i="1"/>
  <c r="AC1709" i="1"/>
  <c r="AC1710" i="1"/>
  <c r="AC1711" i="1"/>
  <c r="AC1712" i="1"/>
  <c r="AC1713" i="1"/>
  <c r="AC1714" i="1"/>
  <c r="AC1715" i="1"/>
  <c r="AC1716" i="1"/>
  <c r="AC1717" i="1"/>
  <c r="AC1718" i="1"/>
  <c r="AC1719" i="1"/>
  <c r="AC1720" i="1"/>
  <c r="AC1721" i="1"/>
  <c r="AC1722" i="1"/>
  <c r="AC1723" i="1"/>
  <c r="AC1724" i="1"/>
  <c r="AC1725" i="1"/>
  <c r="AC1726" i="1"/>
  <c r="AC1727" i="1"/>
  <c r="AC1728" i="1"/>
  <c r="AC1729" i="1"/>
  <c r="AC1730" i="1"/>
  <c r="AC1731" i="1"/>
  <c r="AC1732" i="1"/>
  <c r="AC1733" i="1"/>
  <c r="AC1734" i="1"/>
  <c r="AC1735" i="1"/>
  <c r="AC1736" i="1"/>
  <c r="AC1737" i="1"/>
  <c r="AC1738" i="1"/>
  <c r="AC1739" i="1"/>
  <c r="AC1740" i="1"/>
  <c r="AC1741" i="1"/>
  <c r="AC1742" i="1"/>
  <c r="AC1743" i="1"/>
  <c r="AC1744" i="1"/>
  <c r="AC1745" i="1"/>
  <c r="AC1746" i="1"/>
  <c r="AC1747" i="1"/>
  <c r="AC1748" i="1"/>
  <c r="AC1749" i="1"/>
  <c r="AC1750" i="1"/>
  <c r="AC1751" i="1"/>
  <c r="AC1752" i="1"/>
  <c r="AC1753" i="1"/>
  <c r="AC1754" i="1"/>
  <c r="AC1755" i="1"/>
  <c r="AC1756" i="1"/>
  <c r="AC1757" i="1"/>
  <c r="AC1758" i="1"/>
  <c r="AC1759" i="1"/>
  <c r="AC1760" i="1"/>
  <c r="AC1761" i="1"/>
  <c r="AC1762" i="1"/>
  <c r="AC1763" i="1"/>
  <c r="AC1764" i="1"/>
  <c r="AC1765" i="1"/>
  <c r="AC1766" i="1"/>
  <c r="AC1767" i="1"/>
  <c r="AC1768" i="1"/>
  <c r="AC1769" i="1"/>
  <c r="AC1770" i="1"/>
  <c r="AC1771" i="1"/>
  <c r="AC1772" i="1"/>
  <c r="AC1773" i="1"/>
  <c r="AC1774" i="1"/>
  <c r="AC1775" i="1"/>
  <c r="AC1776" i="1"/>
  <c r="AC1777" i="1"/>
  <c r="AC1778" i="1"/>
  <c r="AC1779" i="1"/>
  <c r="AC1780" i="1"/>
  <c r="AC1781" i="1"/>
  <c r="AC1782" i="1"/>
  <c r="AC1783" i="1"/>
  <c r="AC1784" i="1"/>
  <c r="AC1785" i="1"/>
  <c r="AC1786" i="1"/>
  <c r="AC1787" i="1"/>
  <c r="AC1788" i="1"/>
  <c r="AC1789" i="1"/>
  <c r="AC1790" i="1"/>
  <c r="AC1791" i="1"/>
  <c r="AC1792" i="1"/>
  <c r="AC1793" i="1"/>
  <c r="AC1794" i="1"/>
  <c r="AC1795" i="1"/>
  <c r="AC1796" i="1"/>
  <c r="AC1797" i="1"/>
  <c r="AC1798" i="1"/>
  <c r="AC1799" i="1"/>
  <c r="AC1800" i="1"/>
  <c r="AC1801" i="1"/>
  <c r="AC1802" i="1"/>
  <c r="AC1803" i="1"/>
  <c r="AC1804" i="1"/>
  <c r="AC1805" i="1"/>
  <c r="AC1806" i="1"/>
  <c r="AC1807" i="1"/>
  <c r="AC1808" i="1"/>
  <c r="AC8" i="1"/>
  <c r="R8" i="1"/>
  <c r="R11" i="1"/>
  <c r="R10" i="1"/>
  <c r="R9" i="1"/>
  <c r="AA9" i="1"/>
  <c r="AB9" i="1" s="1"/>
  <c r="AA10" i="1"/>
  <c r="AB10" i="1" s="1"/>
  <c r="AA11" i="1"/>
  <c r="AB11" i="1" s="1"/>
  <c r="AA12" i="1"/>
  <c r="AB12" i="1" s="1"/>
  <c r="AA13" i="1"/>
  <c r="AB13" i="1" s="1"/>
  <c r="AA14" i="1"/>
  <c r="AB14" i="1" s="1"/>
  <c r="AA15" i="1"/>
  <c r="AB15" i="1" s="1"/>
  <c r="AA16" i="1"/>
  <c r="AB16" i="1" s="1"/>
  <c r="AA17" i="1"/>
  <c r="AB17" i="1" s="1"/>
  <c r="AA18" i="1"/>
  <c r="AB18" i="1" s="1"/>
  <c r="AA19" i="1"/>
  <c r="AB19" i="1" s="1"/>
  <c r="AA20" i="1"/>
  <c r="AB20" i="1" s="1"/>
  <c r="AA21" i="1"/>
  <c r="AB21" i="1" s="1"/>
  <c r="AA22" i="1"/>
  <c r="AB22" i="1" s="1"/>
  <c r="AA23" i="1"/>
  <c r="AB23" i="1" s="1"/>
  <c r="AA24" i="1"/>
  <c r="AB24" i="1" s="1"/>
  <c r="AA25" i="1"/>
  <c r="AB25" i="1" s="1"/>
  <c r="AA26" i="1"/>
  <c r="AB26" i="1" s="1"/>
  <c r="AA27" i="1"/>
  <c r="AB27" i="1" s="1"/>
  <c r="AA28" i="1"/>
  <c r="AB28" i="1" s="1"/>
  <c r="AA29" i="1"/>
  <c r="AB29" i="1" s="1"/>
  <c r="AA30" i="1"/>
  <c r="AB30" i="1" s="1"/>
  <c r="AA31" i="1"/>
  <c r="AB31" i="1" s="1"/>
  <c r="AA32" i="1"/>
  <c r="AB32" i="1" s="1"/>
  <c r="AA33" i="1"/>
  <c r="AB33" i="1" s="1"/>
  <c r="AA34" i="1"/>
  <c r="AB34" i="1" s="1"/>
  <c r="AA35" i="1"/>
  <c r="AB35" i="1" s="1"/>
  <c r="AA36" i="1"/>
  <c r="AB36" i="1" s="1"/>
  <c r="AA37" i="1"/>
  <c r="AB37" i="1" s="1"/>
  <c r="AA38" i="1"/>
  <c r="AB38" i="1" s="1"/>
  <c r="AA39" i="1"/>
  <c r="AB39" i="1" s="1"/>
  <c r="AA40" i="1"/>
  <c r="AB40" i="1" s="1"/>
  <c r="AA41" i="1"/>
  <c r="AB41" i="1" s="1"/>
  <c r="AA42" i="1"/>
  <c r="AB42" i="1" s="1"/>
  <c r="AA43" i="1"/>
  <c r="AB43" i="1" s="1"/>
  <c r="AA44" i="1"/>
  <c r="AB44" i="1" s="1"/>
  <c r="AA45" i="1"/>
  <c r="AB45" i="1" s="1"/>
  <c r="AA46" i="1"/>
  <c r="AB46" i="1" s="1"/>
  <c r="AA47" i="1"/>
  <c r="AB47" i="1" s="1"/>
  <c r="AA48" i="1"/>
  <c r="AB48" i="1" s="1"/>
  <c r="AA49" i="1"/>
  <c r="AB49" i="1" s="1"/>
  <c r="AA50" i="1"/>
  <c r="AB50" i="1" s="1"/>
  <c r="AA51" i="1"/>
  <c r="AB51" i="1" s="1"/>
  <c r="AA52" i="1"/>
  <c r="AB52" i="1" s="1"/>
  <c r="AA53" i="1"/>
  <c r="AB53" i="1" s="1"/>
  <c r="AA54" i="1"/>
  <c r="AB54" i="1" s="1"/>
  <c r="AA55" i="1"/>
  <c r="AB55" i="1" s="1"/>
  <c r="AA56" i="1"/>
  <c r="AB56" i="1" s="1"/>
  <c r="AA57" i="1"/>
  <c r="AB57" i="1" s="1"/>
  <c r="AA58" i="1"/>
  <c r="AB58" i="1" s="1"/>
  <c r="AA59" i="1"/>
  <c r="AB59" i="1" s="1"/>
  <c r="AA60" i="1"/>
  <c r="AB60" i="1" s="1"/>
  <c r="AA61" i="1"/>
  <c r="AB61" i="1" s="1"/>
  <c r="AA62" i="1"/>
  <c r="AB62" i="1" s="1"/>
  <c r="AA63" i="1"/>
  <c r="AB63" i="1" s="1"/>
  <c r="AA64" i="1"/>
  <c r="AB64" i="1" s="1"/>
  <c r="AA65" i="1"/>
  <c r="AB65" i="1" s="1"/>
  <c r="AA66" i="1"/>
  <c r="AB66" i="1" s="1"/>
  <c r="AA67" i="1"/>
  <c r="AB67" i="1" s="1"/>
  <c r="AA68" i="1"/>
  <c r="AB68" i="1" s="1"/>
  <c r="AA69" i="1"/>
  <c r="AB69" i="1" s="1"/>
  <c r="AA70" i="1"/>
  <c r="AB70" i="1" s="1"/>
  <c r="AA71" i="1"/>
  <c r="AB71" i="1" s="1"/>
  <c r="AA72" i="1"/>
  <c r="AB72" i="1" s="1"/>
  <c r="AA73" i="1"/>
  <c r="AB73" i="1" s="1"/>
  <c r="AA74" i="1"/>
  <c r="AB74" i="1" s="1"/>
  <c r="AA75" i="1"/>
  <c r="AB75" i="1" s="1"/>
  <c r="AA76" i="1"/>
  <c r="AB76" i="1" s="1"/>
  <c r="AA77" i="1"/>
  <c r="AB77" i="1" s="1"/>
  <c r="AA78" i="1"/>
  <c r="AB78" i="1" s="1"/>
  <c r="AA79" i="1"/>
  <c r="AB79" i="1" s="1"/>
  <c r="AA80" i="1"/>
  <c r="AB80" i="1" s="1"/>
  <c r="AA81" i="1"/>
  <c r="AB81" i="1" s="1"/>
  <c r="AA82" i="1"/>
  <c r="AB82" i="1" s="1"/>
  <c r="AA83" i="1"/>
  <c r="AB83" i="1" s="1"/>
  <c r="AA84" i="1"/>
  <c r="AB84" i="1" s="1"/>
  <c r="AA85" i="1"/>
  <c r="AB85" i="1" s="1"/>
  <c r="AA86" i="1"/>
  <c r="AB86" i="1" s="1"/>
  <c r="AA87" i="1"/>
  <c r="AB87" i="1" s="1"/>
  <c r="AA88" i="1"/>
  <c r="AB88" i="1" s="1"/>
  <c r="AA89" i="1"/>
  <c r="AB89" i="1" s="1"/>
  <c r="AA90" i="1"/>
  <c r="AB90" i="1" s="1"/>
  <c r="AA91" i="1"/>
  <c r="AB91" i="1" s="1"/>
  <c r="AA92" i="1"/>
  <c r="AB92" i="1" s="1"/>
  <c r="AA93" i="1"/>
  <c r="AB93" i="1" s="1"/>
  <c r="AA94" i="1"/>
  <c r="AB94" i="1" s="1"/>
  <c r="AA95" i="1"/>
  <c r="AB95" i="1" s="1"/>
  <c r="AA96" i="1"/>
  <c r="AB96" i="1" s="1"/>
  <c r="AA97" i="1"/>
  <c r="AB97" i="1" s="1"/>
  <c r="AA98" i="1"/>
  <c r="AB98" i="1" s="1"/>
  <c r="AA99" i="1"/>
  <c r="AB99" i="1" s="1"/>
  <c r="AA100" i="1"/>
  <c r="AB100" i="1" s="1"/>
  <c r="AA101" i="1"/>
  <c r="AB101" i="1" s="1"/>
  <c r="AA102" i="1"/>
  <c r="AB102" i="1" s="1"/>
  <c r="AA103" i="1"/>
  <c r="AB103" i="1" s="1"/>
  <c r="AA104" i="1"/>
  <c r="AB104" i="1" s="1"/>
  <c r="AA105" i="1"/>
  <c r="AB105" i="1" s="1"/>
  <c r="AA106" i="1"/>
  <c r="AB106" i="1" s="1"/>
  <c r="AA107" i="1"/>
  <c r="AB107" i="1" s="1"/>
  <c r="AA108" i="1"/>
  <c r="AB108" i="1" s="1"/>
  <c r="AA109" i="1"/>
  <c r="AB109" i="1" s="1"/>
  <c r="AA110" i="1"/>
  <c r="AB110" i="1" s="1"/>
  <c r="AA111" i="1"/>
  <c r="AB111" i="1" s="1"/>
  <c r="AA112" i="1"/>
  <c r="AB112" i="1" s="1"/>
  <c r="AA113" i="1"/>
  <c r="AB113" i="1" s="1"/>
  <c r="AA114" i="1"/>
  <c r="AB114" i="1" s="1"/>
  <c r="AA115" i="1"/>
  <c r="AB115" i="1" s="1"/>
  <c r="AA116" i="1"/>
  <c r="AB116" i="1" s="1"/>
  <c r="AA117" i="1"/>
  <c r="AB117" i="1" s="1"/>
  <c r="AA118" i="1"/>
  <c r="AB118" i="1" s="1"/>
  <c r="AA119" i="1"/>
  <c r="AB119" i="1" s="1"/>
  <c r="AA120" i="1"/>
  <c r="AB120" i="1" s="1"/>
  <c r="AA121" i="1"/>
  <c r="AB121" i="1" s="1"/>
  <c r="AA122" i="1"/>
  <c r="AB122" i="1" s="1"/>
  <c r="AA123" i="1"/>
  <c r="AB123" i="1" s="1"/>
  <c r="AA124" i="1"/>
  <c r="AB124" i="1" s="1"/>
  <c r="AA125" i="1"/>
  <c r="AB125" i="1" s="1"/>
  <c r="AA126" i="1"/>
  <c r="AB126" i="1" s="1"/>
  <c r="AA127" i="1"/>
  <c r="AB127" i="1" s="1"/>
  <c r="AA128" i="1"/>
  <c r="AB128" i="1" s="1"/>
  <c r="AA129" i="1"/>
  <c r="AB129" i="1" s="1"/>
  <c r="AA130" i="1"/>
  <c r="AB130" i="1" s="1"/>
  <c r="AA131" i="1"/>
  <c r="AB131" i="1" s="1"/>
  <c r="AA132" i="1"/>
  <c r="AB132" i="1" s="1"/>
  <c r="AA133" i="1"/>
  <c r="AB133" i="1" s="1"/>
  <c r="AA134" i="1"/>
  <c r="AB134" i="1" s="1"/>
  <c r="AA135" i="1"/>
  <c r="AB135" i="1" s="1"/>
  <c r="AA136" i="1"/>
  <c r="AB136" i="1" s="1"/>
  <c r="AA137" i="1"/>
  <c r="AB137" i="1" s="1"/>
  <c r="AA138" i="1"/>
  <c r="AB138" i="1" s="1"/>
  <c r="AA139" i="1"/>
  <c r="AB139" i="1" s="1"/>
  <c r="AA140" i="1"/>
  <c r="AB140" i="1" s="1"/>
  <c r="AA141" i="1"/>
  <c r="AB141" i="1" s="1"/>
  <c r="AA142" i="1"/>
  <c r="AB142" i="1" s="1"/>
  <c r="AA143" i="1"/>
  <c r="AB143" i="1" s="1"/>
  <c r="AA144" i="1"/>
  <c r="AB144" i="1" s="1"/>
  <c r="AA145" i="1"/>
  <c r="AB145" i="1" s="1"/>
  <c r="AA146" i="1"/>
  <c r="AB146" i="1" s="1"/>
  <c r="AA147" i="1"/>
  <c r="AB147" i="1" s="1"/>
  <c r="AA148" i="1"/>
  <c r="AB148" i="1" s="1"/>
  <c r="AA149" i="1"/>
  <c r="AB149" i="1" s="1"/>
  <c r="AA150" i="1"/>
  <c r="AB150" i="1" s="1"/>
  <c r="AA151" i="1"/>
  <c r="AB151" i="1" s="1"/>
  <c r="AA152" i="1"/>
  <c r="AB152" i="1" s="1"/>
  <c r="AA153" i="1"/>
  <c r="AB153" i="1" s="1"/>
  <c r="AA154" i="1"/>
  <c r="AB154" i="1" s="1"/>
  <c r="AA155" i="1"/>
  <c r="AB155" i="1" s="1"/>
  <c r="AA156" i="1"/>
  <c r="AB156" i="1" s="1"/>
  <c r="AA157" i="1"/>
  <c r="AB157" i="1" s="1"/>
  <c r="AA158" i="1"/>
  <c r="AB158" i="1" s="1"/>
  <c r="AA159" i="1"/>
  <c r="AB159" i="1" s="1"/>
  <c r="AA160" i="1"/>
  <c r="AB160" i="1" s="1"/>
  <c r="AA161" i="1"/>
  <c r="AB161" i="1" s="1"/>
  <c r="AA162" i="1"/>
  <c r="AB162" i="1" s="1"/>
  <c r="AA163" i="1"/>
  <c r="AB163" i="1" s="1"/>
  <c r="AA164" i="1"/>
  <c r="AB164" i="1" s="1"/>
  <c r="AA165" i="1"/>
  <c r="AB165" i="1" s="1"/>
  <c r="AA166" i="1"/>
  <c r="AB166" i="1" s="1"/>
  <c r="AA167" i="1"/>
  <c r="AB167" i="1" s="1"/>
  <c r="AA168" i="1"/>
  <c r="AB168" i="1" s="1"/>
  <c r="AA169" i="1"/>
  <c r="AB169" i="1" s="1"/>
  <c r="AA170" i="1"/>
  <c r="AB170" i="1" s="1"/>
  <c r="AA171" i="1"/>
  <c r="AB171" i="1" s="1"/>
  <c r="AA172" i="1"/>
  <c r="AB172" i="1" s="1"/>
  <c r="AA173" i="1"/>
  <c r="AB173" i="1" s="1"/>
  <c r="AA174" i="1"/>
  <c r="AB174" i="1" s="1"/>
  <c r="AA175" i="1"/>
  <c r="AB175" i="1" s="1"/>
  <c r="AA176" i="1"/>
  <c r="AB176" i="1" s="1"/>
  <c r="AA177" i="1"/>
  <c r="AB177" i="1" s="1"/>
  <c r="AA178" i="1"/>
  <c r="AB178" i="1" s="1"/>
  <c r="AA179" i="1"/>
  <c r="AB179" i="1" s="1"/>
  <c r="AA180" i="1"/>
  <c r="AB180" i="1" s="1"/>
  <c r="AA181" i="1"/>
  <c r="AB181" i="1" s="1"/>
  <c r="AA182" i="1"/>
  <c r="AB182" i="1" s="1"/>
  <c r="AA183" i="1"/>
  <c r="AB183" i="1" s="1"/>
  <c r="AA184" i="1"/>
  <c r="AB184" i="1" s="1"/>
  <c r="AA185" i="1"/>
  <c r="AB185" i="1" s="1"/>
  <c r="AA186" i="1"/>
  <c r="AB186" i="1" s="1"/>
  <c r="AA187" i="1"/>
  <c r="AB187" i="1" s="1"/>
  <c r="AA188" i="1"/>
  <c r="AB188" i="1" s="1"/>
  <c r="AA189" i="1"/>
  <c r="AB189" i="1" s="1"/>
  <c r="AA190" i="1"/>
  <c r="AB190" i="1" s="1"/>
  <c r="AA191" i="1"/>
  <c r="AB191" i="1" s="1"/>
  <c r="AA192" i="1"/>
  <c r="AB192" i="1" s="1"/>
  <c r="AA193" i="1"/>
  <c r="AB193" i="1" s="1"/>
  <c r="AA194" i="1"/>
  <c r="AB194" i="1" s="1"/>
  <c r="AA195" i="1"/>
  <c r="AB195" i="1" s="1"/>
  <c r="AA196" i="1"/>
  <c r="AB196" i="1" s="1"/>
  <c r="AA197" i="1"/>
  <c r="AB197" i="1" s="1"/>
  <c r="AA198" i="1"/>
  <c r="AB198" i="1" s="1"/>
  <c r="AA199" i="1"/>
  <c r="AB199" i="1" s="1"/>
  <c r="AA200" i="1"/>
  <c r="AB200" i="1" s="1"/>
  <c r="AA201" i="1"/>
  <c r="AB201" i="1" s="1"/>
  <c r="AA202" i="1"/>
  <c r="AB202" i="1" s="1"/>
  <c r="AA203" i="1"/>
  <c r="AB203" i="1" s="1"/>
  <c r="AA204" i="1"/>
  <c r="AB204" i="1" s="1"/>
  <c r="AA205" i="1"/>
  <c r="AB205" i="1" s="1"/>
  <c r="AA206" i="1"/>
  <c r="AB206" i="1" s="1"/>
  <c r="AA207" i="1"/>
  <c r="AB207" i="1" s="1"/>
  <c r="AA208" i="1"/>
  <c r="AB208" i="1" s="1"/>
  <c r="AA209" i="1"/>
  <c r="AB209" i="1" s="1"/>
  <c r="AA210" i="1"/>
  <c r="AB210" i="1" s="1"/>
  <c r="AA211" i="1"/>
  <c r="AB211" i="1" s="1"/>
  <c r="AA212" i="1"/>
  <c r="AB212" i="1" s="1"/>
  <c r="AA213" i="1"/>
  <c r="AB213" i="1" s="1"/>
  <c r="AA214" i="1"/>
  <c r="AB214" i="1" s="1"/>
  <c r="AA215" i="1"/>
  <c r="AB215" i="1" s="1"/>
  <c r="AA216" i="1"/>
  <c r="AB216" i="1" s="1"/>
  <c r="AA217" i="1"/>
  <c r="AB217" i="1" s="1"/>
  <c r="AA218" i="1"/>
  <c r="AB218" i="1" s="1"/>
  <c r="AA219" i="1"/>
  <c r="AB219" i="1" s="1"/>
  <c r="AA220" i="1"/>
  <c r="AB220" i="1" s="1"/>
  <c r="AA221" i="1"/>
  <c r="AB221" i="1" s="1"/>
  <c r="AA222" i="1"/>
  <c r="AB222" i="1" s="1"/>
  <c r="AA223" i="1"/>
  <c r="AB223" i="1" s="1"/>
  <c r="AA224" i="1"/>
  <c r="AB224" i="1" s="1"/>
  <c r="AA225" i="1"/>
  <c r="AB225" i="1" s="1"/>
  <c r="AA226" i="1"/>
  <c r="AB226" i="1" s="1"/>
  <c r="AA227" i="1"/>
  <c r="AB227" i="1" s="1"/>
  <c r="AA228" i="1"/>
  <c r="AB228" i="1" s="1"/>
  <c r="AA229" i="1"/>
  <c r="AB229" i="1" s="1"/>
  <c r="AA230" i="1"/>
  <c r="AB230" i="1" s="1"/>
  <c r="AA231" i="1"/>
  <c r="AB231" i="1" s="1"/>
  <c r="AA232" i="1"/>
  <c r="AB232" i="1" s="1"/>
  <c r="AA233" i="1"/>
  <c r="AB233" i="1" s="1"/>
  <c r="AA234" i="1"/>
  <c r="AB234" i="1" s="1"/>
  <c r="AA235" i="1"/>
  <c r="AB235" i="1" s="1"/>
  <c r="AA236" i="1"/>
  <c r="AB236" i="1" s="1"/>
  <c r="AA237" i="1"/>
  <c r="AB237" i="1" s="1"/>
  <c r="AA238" i="1"/>
  <c r="AB238" i="1" s="1"/>
  <c r="AA239" i="1"/>
  <c r="AB239" i="1" s="1"/>
  <c r="AA240" i="1"/>
  <c r="AB240" i="1" s="1"/>
  <c r="AA241" i="1"/>
  <c r="AB241" i="1" s="1"/>
  <c r="AA242" i="1"/>
  <c r="AB242" i="1" s="1"/>
  <c r="AA243" i="1"/>
  <c r="AB243" i="1" s="1"/>
  <c r="AA244" i="1"/>
  <c r="AB244" i="1" s="1"/>
  <c r="AA245" i="1"/>
  <c r="AB245" i="1" s="1"/>
  <c r="AA246" i="1"/>
  <c r="AB246" i="1" s="1"/>
  <c r="AA247" i="1"/>
  <c r="AB247" i="1" s="1"/>
  <c r="AA248" i="1"/>
  <c r="AB248" i="1" s="1"/>
  <c r="AA249" i="1"/>
  <c r="AB249" i="1" s="1"/>
  <c r="AA250" i="1"/>
  <c r="AB250" i="1" s="1"/>
  <c r="AA251" i="1"/>
  <c r="AB251" i="1" s="1"/>
  <c r="AA252" i="1"/>
  <c r="AB252" i="1" s="1"/>
  <c r="AA253" i="1"/>
  <c r="AB253" i="1" s="1"/>
  <c r="AA254" i="1"/>
  <c r="AB254" i="1" s="1"/>
  <c r="AA255" i="1"/>
  <c r="AB255" i="1" s="1"/>
  <c r="AA256" i="1"/>
  <c r="AB256" i="1" s="1"/>
  <c r="AA257" i="1"/>
  <c r="AB257" i="1" s="1"/>
  <c r="AA258" i="1"/>
  <c r="AB258" i="1" s="1"/>
  <c r="AA259" i="1"/>
  <c r="AB259" i="1" s="1"/>
  <c r="AA260" i="1"/>
  <c r="AB260" i="1" s="1"/>
  <c r="AA261" i="1"/>
  <c r="AB261" i="1" s="1"/>
  <c r="AA262" i="1"/>
  <c r="AB262" i="1" s="1"/>
  <c r="AA263" i="1"/>
  <c r="AB263" i="1" s="1"/>
  <c r="AA264" i="1"/>
  <c r="AB264" i="1" s="1"/>
  <c r="AA265" i="1"/>
  <c r="AB265" i="1" s="1"/>
  <c r="AA266" i="1"/>
  <c r="AB266" i="1" s="1"/>
  <c r="AA267" i="1"/>
  <c r="AB267" i="1" s="1"/>
  <c r="AA268" i="1"/>
  <c r="AB268" i="1" s="1"/>
  <c r="AA269" i="1"/>
  <c r="AB269" i="1" s="1"/>
  <c r="AA270" i="1"/>
  <c r="AB270" i="1" s="1"/>
  <c r="AA271" i="1"/>
  <c r="AB271" i="1" s="1"/>
  <c r="AA272" i="1"/>
  <c r="AB272" i="1" s="1"/>
  <c r="AA273" i="1"/>
  <c r="AB273" i="1" s="1"/>
  <c r="AA274" i="1"/>
  <c r="AB274" i="1" s="1"/>
  <c r="AA275" i="1"/>
  <c r="AB275" i="1" s="1"/>
  <c r="AA276" i="1"/>
  <c r="AB276" i="1" s="1"/>
  <c r="AA277" i="1"/>
  <c r="AB277" i="1" s="1"/>
  <c r="AA278" i="1"/>
  <c r="AB278" i="1" s="1"/>
  <c r="AA279" i="1"/>
  <c r="AB279" i="1" s="1"/>
  <c r="AA280" i="1"/>
  <c r="AB280" i="1" s="1"/>
  <c r="AA281" i="1"/>
  <c r="AB281" i="1" s="1"/>
  <c r="AA282" i="1"/>
  <c r="AB282" i="1" s="1"/>
  <c r="AA283" i="1"/>
  <c r="AB283" i="1" s="1"/>
  <c r="AA284" i="1"/>
  <c r="AB284" i="1" s="1"/>
  <c r="AA285" i="1"/>
  <c r="AB285" i="1" s="1"/>
  <c r="AA286" i="1"/>
  <c r="AB286" i="1" s="1"/>
  <c r="AA287" i="1"/>
  <c r="AB287" i="1" s="1"/>
  <c r="AA288" i="1"/>
  <c r="AB288" i="1" s="1"/>
  <c r="AA289" i="1"/>
  <c r="AB289" i="1" s="1"/>
  <c r="AA290" i="1"/>
  <c r="AB290" i="1" s="1"/>
  <c r="AA291" i="1"/>
  <c r="AB291" i="1" s="1"/>
  <c r="AA292" i="1"/>
  <c r="AB292" i="1" s="1"/>
  <c r="AA293" i="1"/>
  <c r="AB293" i="1" s="1"/>
  <c r="AA294" i="1"/>
  <c r="AB294" i="1" s="1"/>
  <c r="AA295" i="1"/>
  <c r="AB295" i="1" s="1"/>
  <c r="AA296" i="1"/>
  <c r="AB296" i="1" s="1"/>
  <c r="AA297" i="1"/>
  <c r="AB297" i="1" s="1"/>
  <c r="AA298" i="1"/>
  <c r="AB298" i="1" s="1"/>
  <c r="AA299" i="1"/>
  <c r="AB299" i="1" s="1"/>
  <c r="AA300" i="1"/>
  <c r="AB300" i="1" s="1"/>
  <c r="AA301" i="1"/>
  <c r="AB301" i="1" s="1"/>
  <c r="AA302" i="1"/>
  <c r="AB302" i="1" s="1"/>
  <c r="AA303" i="1"/>
  <c r="AB303" i="1" s="1"/>
  <c r="AA304" i="1"/>
  <c r="AB304" i="1" s="1"/>
  <c r="AA305" i="1"/>
  <c r="AB305" i="1" s="1"/>
  <c r="AA306" i="1"/>
  <c r="AB306" i="1" s="1"/>
  <c r="AA307" i="1"/>
  <c r="AB307" i="1" s="1"/>
  <c r="AA308" i="1"/>
  <c r="AB308" i="1" s="1"/>
  <c r="AA309" i="1"/>
  <c r="AB309" i="1" s="1"/>
  <c r="AA310" i="1"/>
  <c r="AB310" i="1" s="1"/>
  <c r="AA311" i="1"/>
  <c r="AB311" i="1" s="1"/>
  <c r="AA312" i="1"/>
  <c r="AB312" i="1" s="1"/>
  <c r="AA313" i="1"/>
  <c r="AB313" i="1" s="1"/>
  <c r="AA314" i="1"/>
  <c r="AB314" i="1" s="1"/>
  <c r="AA315" i="1"/>
  <c r="AB315" i="1" s="1"/>
  <c r="AA316" i="1"/>
  <c r="AB316" i="1" s="1"/>
  <c r="AA317" i="1"/>
  <c r="AB317" i="1" s="1"/>
  <c r="AA318" i="1"/>
  <c r="AB318" i="1" s="1"/>
  <c r="AA319" i="1"/>
  <c r="AB319" i="1" s="1"/>
  <c r="AA320" i="1"/>
  <c r="AB320" i="1" s="1"/>
  <c r="AA321" i="1"/>
  <c r="AB321" i="1" s="1"/>
  <c r="AA322" i="1"/>
  <c r="AB322" i="1" s="1"/>
  <c r="AA323" i="1"/>
  <c r="AB323" i="1" s="1"/>
  <c r="AA324" i="1"/>
  <c r="AB324" i="1" s="1"/>
  <c r="AA325" i="1"/>
  <c r="AB325" i="1" s="1"/>
  <c r="AA326" i="1"/>
  <c r="AB326" i="1" s="1"/>
  <c r="AA327" i="1"/>
  <c r="AB327" i="1" s="1"/>
  <c r="AA328" i="1"/>
  <c r="AB328" i="1" s="1"/>
  <c r="AA329" i="1"/>
  <c r="AB329" i="1" s="1"/>
  <c r="AA330" i="1"/>
  <c r="AB330" i="1" s="1"/>
  <c r="AA331" i="1"/>
  <c r="AB331" i="1" s="1"/>
  <c r="AA332" i="1"/>
  <c r="AB332" i="1" s="1"/>
  <c r="AA333" i="1"/>
  <c r="AB333" i="1" s="1"/>
  <c r="AA334" i="1"/>
  <c r="AB334" i="1" s="1"/>
  <c r="AA335" i="1"/>
  <c r="AB335" i="1" s="1"/>
  <c r="AA336" i="1"/>
  <c r="AB336" i="1" s="1"/>
  <c r="AA337" i="1"/>
  <c r="AB337" i="1" s="1"/>
  <c r="AA338" i="1"/>
  <c r="AB338" i="1" s="1"/>
  <c r="AA339" i="1"/>
  <c r="AB339" i="1" s="1"/>
  <c r="AA340" i="1"/>
  <c r="AB340" i="1" s="1"/>
  <c r="AA341" i="1"/>
  <c r="AB341" i="1" s="1"/>
  <c r="AA342" i="1"/>
  <c r="AB342" i="1" s="1"/>
  <c r="AA343" i="1"/>
  <c r="AB343" i="1" s="1"/>
  <c r="AA344" i="1"/>
  <c r="AB344" i="1" s="1"/>
  <c r="AA345" i="1"/>
  <c r="AB345" i="1" s="1"/>
  <c r="AA346" i="1"/>
  <c r="AB346" i="1" s="1"/>
  <c r="AA347" i="1"/>
  <c r="AB347" i="1" s="1"/>
  <c r="AA348" i="1"/>
  <c r="AB348" i="1" s="1"/>
  <c r="AA349" i="1"/>
  <c r="AB349" i="1" s="1"/>
  <c r="AA350" i="1"/>
  <c r="AB350" i="1" s="1"/>
  <c r="AA351" i="1"/>
  <c r="AB351" i="1" s="1"/>
  <c r="AA352" i="1"/>
  <c r="AB352" i="1" s="1"/>
  <c r="AA353" i="1"/>
  <c r="AB353" i="1" s="1"/>
  <c r="AA354" i="1"/>
  <c r="AB354" i="1" s="1"/>
  <c r="AA355" i="1"/>
  <c r="AB355" i="1" s="1"/>
  <c r="AA356" i="1"/>
  <c r="AB356" i="1" s="1"/>
  <c r="AA357" i="1"/>
  <c r="AB357" i="1" s="1"/>
  <c r="AA358" i="1"/>
  <c r="AB358" i="1" s="1"/>
  <c r="AA359" i="1"/>
  <c r="AB359" i="1" s="1"/>
  <c r="AA360" i="1"/>
  <c r="AB360" i="1" s="1"/>
  <c r="AA361" i="1"/>
  <c r="AB361" i="1" s="1"/>
  <c r="AA362" i="1"/>
  <c r="AB362" i="1" s="1"/>
  <c r="AA363" i="1"/>
  <c r="AB363" i="1" s="1"/>
  <c r="AA364" i="1"/>
  <c r="AB364" i="1" s="1"/>
  <c r="AA365" i="1"/>
  <c r="AB365" i="1" s="1"/>
  <c r="AA366" i="1"/>
  <c r="AB366" i="1" s="1"/>
  <c r="AA367" i="1"/>
  <c r="AB367" i="1" s="1"/>
  <c r="AA368" i="1"/>
  <c r="AB368" i="1" s="1"/>
  <c r="AA369" i="1"/>
  <c r="AB369" i="1" s="1"/>
  <c r="AA370" i="1"/>
  <c r="AB370" i="1" s="1"/>
  <c r="AA371" i="1"/>
  <c r="AB371" i="1" s="1"/>
  <c r="AA372" i="1"/>
  <c r="AB372" i="1" s="1"/>
  <c r="AA373" i="1"/>
  <c r="AB373" i="1" s="1"/>
  <c r="AA374" i="1"/>
  <c r="AB374" i="1" s="1"/>
  <c r="AA375" i="1"/>
  <c r="AB375" i="1" s="1"/>
  <c r="AA376" i="1"/>
  <c r="AB376" i="1" s="1"/>
  <c r="AA377" i="1"/>
  <c r="AB377" i="1" s="1"/>
  <c r="AA378" i="1"/>
  <c r="AB378" i="1" s="1"/>
  <c r="AA379" i="1"/>
  <c r="AB379" i="1" s="1"/>
  <c r="AA380" i="1"/>
  <c r="AB380" i="1" s="1"/>
  <c r="AA381" i="1"/>
  <c r="AB381" i="1" s="1"/>
  <c r="AA382" i="1"/>
  <c r="AB382" i="1" s="1"/>
  <c r="AA383" i="1"/>
  <c r="AB383" i="1" s="1"/>
  <c r="AA384" i="1"/>
  <c r="AB384" i="1" s="1"/>
  <c r="AA385" i="1"/>
  <c r="AB385" i="1" s="1"/>
  <c r="AA386" i="1"/>
  <c r="AB386" i="1" s="1"/>
  <c r="AA387" i="1"/>
  <c r="AB387" i="1" s="1"/>
  <c r="AA388" i="1"/>
  <c r="AB388" i="1" s="1"/>
  <c r="AA389" i="1"/>
  <c r="AB389" i="1" s="1"/>
  <c r="AA390" i="1"/>
  <c r="AB390" i="1" s="1"/>
  <c r="AA391" i="1"/>
  <c r="AB391" i="1" s="1"/>
  <c r="AA392" i="1"/>
  <c r="AB392" i="1" s="1"/>
  <c r="AA393" i="1"/>
  <c r="AB393" i="1" s="1"/>
  <c r="AA394" i="1"/>
  <c r="AB394" i="1" s="1"/>
  <c r="AA395" i="1"/>
  <c r="AB395" i="1" s="1"/>
  <c r="AA396" i="1"/>
  <c r="AB396" i="1" s="1"/>
  <c r="AA397" i="1"/>
  <c r="AB397" i="1" s="1"/>
  <c r="AA398" i="1"/>
  <c r="AB398" i="1" s="1"/>
  <c r="AA399" i="1"/>
  <c r="AB399" i="1" s="1"/>
  <c r="AA400" i="1"/>
  <c r="AB400" i="1" s="1"/>
  <c r="AA401" i="1"/>
  <c r="AB401" i="1" s="1"/>
  <c r="AA402" i="1"/>
  <c r="AB402" i="1" s="1"/>
  <c r="AA403" i="1"/>
  <c r="AB403" i="1" s="1"/>
  <c r="AA404" i="1"/>
  <c r="AB404" i="1" s="1"/>
  <c r="AA405" i="1"/>
  <c r="AB405" i="1" s="1"/>
  <c r="AA406" i="1"/>
  <c r="AB406" i="1" s="1"/>
  <c r="AA407" i="1"/>
  <c r="AB407" i="1" s="1"/>
  <c r="AA408" i="1"/>
  <c r="AB408" i="1" s="1"/>
  <c r="AA409" i="1"/>
  <c r="AB409" i="1" s="1"/>
  <c r="AA410" i="1"/>
  <c r="AB410" i="1" s="1"/>
  <c r="AA411" i="1"/>
  <c r="AB411" i="1" s="1"/>
  <c r="AA412" i="1"/>
  <c r="AB412" i="1" s="1"/>
  <c r="AA413" i="1"/>
  <c r="AB413" i="1" s="1"/>
  <c r="AA414" i="1"/>
  <c r="AB414" i="1" s="1"/>
  <c r="AA415" i="1"/>
  <c r="AB415" i="1" s="1"/>
  <c r="AA416" i="1"/>
  <c r="AB416" i="1" s="1"/>
  <c r="AA417" i="1"/>
  <c r="AB417" i="1" s="1"/>
  <c r="AA418" i="1"/>
  <c r="AB418" i="1" s="1"/>
  <c r="AA419" i="1"/>
  <c r="AB419" i="1" s="1"/>
  <c r="AA420" i="1"/>
  <c r="AB420" i="1" s="1"/>
  <c r="AA421" i="1"/>
  <c r="AB421" i="1" s="1"/>
  <c r="AA422" i="1"/>
  <c r="AB422" i="1" s="1"/>
  <c r="AA423" i="1"/>
  <c r="AB423" i="1" s="1"/>
  <c r="AA424" i="1"/>
  <c r="AB424" i="1" s="1"/>
  <c r="AA425" i="1"/>
  <c r="AB425" i="1" s="1"/>
  <c r="AA426" i="1"/>
  <c r="AB426" i="1" s="1"/>
  <c r="AA427" i="1"/>
  <c r="AB427" i="1" s="1"/>
  <c r="AA428" i="1"/>
  <c r="AB428" i="1" s="1"/>
  <c r="AA429" i="1"/>
  <c r="AB429" i="1" s="1"/>
  <c r="AA430" i="1"/>
  <c r="AB430" i="1" s="1"/>
  <c r="AA431" i="1"/>
  <c r="AB431" i="1" s="1"/>
  <c r="AA432" i="1"/>
  <c r="AB432" i="1" s="1"/>
  <c r="AA433" i="1"/>
  <c r="AB433" i="1" s="1"/>
  <c r="AA434" i="1"/>
  <c r="AB434" i="1" s="1"/>
  <c r="AA435" i="1"/>
  <c r="AB435" i="1" s="1"/>
  <c r="AA436" i="1"/>
  <c r="AB436" i="1" s="1"/>
  <c r="AA437" i="1"/>
  <c r="AB437" i="1" s="1"/>
  <c r="AA438" i="1"/>
  <c r="AB438" i="1" s="1"/>
  <c r="AA439" i="1"/>
  <c r="AB439" i="1" s="1"/>
  <c r="AA440" i="1"/>
  <c r="AB440" i="1" s="1"/>
  <c r="AA441" i="1"/>
  <c r="AB441" i="1" s="1"/>
  <c r="AA442" i="1"/>
  <c r="AB442" i="1" s="1"/>
  <c r="AA443" i="1"/>
  <c r="AB443" i="1" s="1"/>
  <c r="AA444" i="1"/>
  <c r="AB444" i="1" s="1"/>
  <c r="AA445" i="1"/>
  <c r="AB445" i="1" s="1"/>
  <c r="AA446" i="1"/>
  <c r="AB446" i="1" s="1"/>
  <c r="AA447" i="1"/>
  <c r="AB447" i="1" s="1"/>
  <c r="AA448" i="1"/>
  <c r="AB448" i="1" s="1"/>
  <c r="AA449" i="1"/>
  <c r="AB449" i="1" s="1"/>
  <c r="AA450" i="1"/>
  <c r="AB450" i="1" s="1"/>
  <c r="AA451" i="1"/>
  <c r="AB451" i="1" s="1"/>
  <c r="AA452" i="1"/>
  <c r="AB452" i="1" s="1"/>
  <c r="AA453" i="1"/>
  <c r="AB453" i="1" s="1"/>
  <c r="AA454" i="1"/>
  <c r="AB454" i="1" s="1"/>
  <c r="AA455" i="1"/>
  <c r="AB455" i="1" s="1"/>
  <c r="AA456" i="1"/>
  <c r="AB456" i="1" s="1"/>
  <c r="AA457" i="1"/>
  <c r="AB457" i="1" s="1"/>
  <c r="AA458" i="1"/>
  <c r="AB458" i="1" s="1"/>
  <c r="AA459" i="1"/>
  <c r="AB459" i="1" s="1"/>
  <c r="AA460" i="1"/>
  <c r="AB460" i="1" s="1"/>
  <c r="AA461" i="1"/>
  <c r="AB461" i="1" s="1"/>
  <c r="AA462" i="1"/>
  <c r="AB462" i="1" s="1"/>
  <c r="AA463" i="1"/>
  <c r="AB463" i="1" s="1"/>
  <c r="AA464" i="1"/>
  <c r="AB464" i="1" s="1"/>
  <c r="AA465" i="1"/>
  <c r="AB465" i="1" s="1"/>
  <c r="AA466" i="1"/>
  <c r="AB466" i="1" s="1"/>
  <c r="AA467" i="1"/>
  <c r="AB467" i="1" s="1"/>
  <c r="AA468" i="1"/>
  <c r="AB468" i="1" s="1"/>
  <c r="AA469" i="1"/>
  <c r="AB469" i="1" s="1"/>
  <c r="AA470" i="1"/>
  <c r="AB470" i="1" s="1"/>
  <c r="AA471" i="1"/>
  <c r="AB471" i="1" s="1"/>
  <c r="AA472" i="1"/>
  <c r="AB472" i="1" s="1"/>
  <c r="AA473" i="1"/>
  <c r="AB473" i="1" s="1"/>
  <c r="AA474" i="1"/>
  <c r="AB474" i="1" s="1"/>
  <c r="AA475" i="1"/>
  <c r="AB475" i="1" s="1"/>
  <c r="AA476" i="1"/>
  <c r="AB476" i="1" s="1"/>
  <c r="AA477" i="1"/>
  <c r="AB477" i="1" s="1"/>
  <c r="AA478" i="1"/>
  <c r="AB478" i="1" s="1"/>
  <c r="AA479" i="1"/>
  <c r="AB479" i="1" s="1"/>
  <c r="AA480" i="1"/>
  <c r="AB480" i="1" s="1"/>
  <c r="AA481" i="1"/>
  <c r="AB481" i="1" s="1"/>
  <c r="AA482" i="1"/>
  <c r="AB482" i="1" s="1"/>
  <c r="AA483" i="1"/>
  <c r="AB483" i="1" s="1"/>
  <c r="AA484" i="1"/>
  <c r="AB484" i="1" s="1"/>
  <c r="AA485" i="1"/>
  <c r="AB485" i="1" s="1"/>
  <c r="AA486" i="1"/>
  <c r="AB486" i="1" s="1"/>
  <c r="AA487" i="1"/>
  <c r="AB487" i="1" s="1"/>
  <c r="AA488" i="1"/>
  <c r="AB488" i="1" s="1"/>
  <c r="AA489" i="1"/>
  <c r="AB489" i="1" s="1"/>
  <c r="AA490" i="1"/>
  <c r="AB490" i="1" s="1"/>
  <c r="AA491" i="1"/>
  <c r="AB491" i="1" s="1"/>
  <c r="AA492" i="1"/>
  <c r="AB492" i="1" s="1"/>
  <c r="AA493" i="1"/>
  <c r="AB493" i="1" s="1"/>
  <c r="AA494" i="1"/>
  <c r="AB494" i="1" s="1"/>
  <c r="AA495" i="1"/>
  <c r="AB495" i="1" s="1"/>
  <c r="AA496" i="1"/>
  <c r="AB496" i="1" s="1"/>
  <c r="AA497" i="1"/>
  <c r="AB497" i="1" s="1"/>
  <c r="AA498" i="1"/>
  <c r="AB498" i="1" s="1"/>
  <c r="AA499" i="1"/>
  <c r="AB499" i="1" s="1"/>
  <c r="AA500" i="1"/>
  <c r="AB500" i="1" s="1"/>
  <c r="AA501" i="1"/>
  <c r="AB501" i="1" s="1"/>
  <c r="AA502" i="1"/>
  <c r="AB502" i="1" s="1"/>
  <c r="AA503" i="1"/>
  <c r="AB503" i="1" s="1"/>
  <c r="AA504" i="1"/>
  <c r="AB504" i="1" s="1"/>
  <c r="AA505" i="1"/>
  <c r="AB505" i="1" s="1"/>
  <c r="AA506" i="1"/>
  <c r="AB506" i="1" s="1"/>
  <c r="AA507" i="1"/>
  <c r="AB507" i="1" s="1"/>
  <c r="AA508" i="1"/>
  <c r="AB508" i="1" s="1"/>
  <c r="AA509" i="1"/>
  <c r="AB509" i="1" s="1"/>
  <c r="AA510" i="1"/>
  <c r="AB510" i="1" s="1"/>
  <c r="AA511" i="1"/>
  <c r="AB511" i="1" s="1"/>
  <c r="AA512" i="1"/>
  <c r="AB512" i="1" s="1"/>
  <c r="AA513" i="1"/>
  <c r="AB513" i="1" s="1"/>
  <c r="AA514" i="1"/>
  <c r="AB514" i="1" s="1"/>
  <c r="AA515" i="1"/>
  <c r="AB515" i="1" s="1"/>
  <c r="AA516" i="1"/>
  <c r="AB516" i="1" s="1"/>
  <c r="AA517" i="1"/>
  <c r="AB517" i="1" s="1"/>
  <c r="AA518" i="1"/>
  <c r="AB518" i="1" s="1"/>
  <c r="AA519" i="1"/>
  <c r="AB519" i="1" s="1"/>
  <c r="AA520" i="1"/>
  <c r="AB520" i="1" s="1"/>
  <c r="AA521" i="1"/>
  <c r="AB521" i="1" s="1"/>
  <c r="AA522" i="1"/>
  <c r="AB522" i="1" s="1"/>
  <c r="AA523" i="1"/>
  <c r="AB523" i="1" s="1"/>
  <c r="AA524" i="1"/>
  <c r="AB524" i="1" s="1"/>
  <c r="AA525" i="1"/>
  <c r="AB525" i="1" s="1"/>
  <c r="AA526" i="1"/>
  <c r="AB526" i="1" s="1"/>
  <c r="AA527" i="1"/>
  <c r="AB527" i="1" s="1"/>
  <c r="AA528" i="1"/>
  <c r="AB528" i="1" s="1"/>
  <c r="AA529" i="1"/>
  <c r="AB529" i="1" s="1"/>
  <c r="AA530" i="1"/>
  <c r="AB530" i="1" s="1"/>
  <c r="AA531" i="1"/>
  <c r="AB531" i="1" s="1"/>
  <c r="AA532" i="1"/>
  <c r="AB532" i="1" s="1"/>
  <c r="AA533" i="1"/>
  <c r="AB533" i="1" s="1"/>
  <c r="AA534" i="1"/>
  <c r="AB534" i="1" s="1"/>
  <c r="AA535" i="1"/>
  <c r="AB535" i="1" s="1"/>
  <c r="AA536" i="1"/>
  <c r="AB536" i="1" s="1"/>
  <c r="AA537" i="1"/>
  <c r="AB537" i="1" s="1"/>
  <c r="AA538" i="1"/>
  <c r="AB538" i="1" s="1"/>
  <c r="AA539" i="1"/>
  <c r="AB539" i="1" s="1"/>
  <c r="AA540" i="1"/>
  <c r="AB540" i="1" s="1"/>
  <c r="AA541" i="1"/>
  <c r="AB541" i="1" s="1"/>
  <c r="AA542" i="1"/>
  <c r="AB542" i="1" s="1"/>
  <c r="AA543" i="1"/>
  <c r="AB543" i="1" s="1"/>
  <c r="AA544" i="1"/>
  <c r="AB544" i="1" s="1"/>
  <c r="AA545" i="1"/>
  <c r="AB545" i="1" s="1"/>
  <c r="AA546" i="1"/>
  <c r="AB546" i="1" s="1"/>
  <c r="AA547" i="1"/>
  <c r="AB547" i="1" s="1"/>
  <c r="AA548" i="1"/>
  <c r="AB548" i="1" s="1"/>
  <c r="AA549" i="1"/>
  <c r="AB549" i="1" s="1"/>
  <c r="AA550" i="1"/>
  <c r="AB550" i="1" s="1"/>
  <c r="AA551" i="1"/>
  <c r="AB551" i="1" s="1"/>
  <c r="AA552" i="1"/>
  <c r="AB552" i="1" s="1"/>
  <c r="AA553" i="1"/>
  <c r="AB553" i="1" s="1"/>
  <c r="AA554" i="1"/>
  <c r="AB554" i="1" s="1"/>
  <c r="AA555" i="1"/>
  <c r="AB555" i="1" s="1"/>
  <c r="AA556" i="1"/>
  <c r="AB556" i="1" s="1"/>
  <c r="AA557" i="1"/>
  <c r="AB557" i="1" s="1"/>
  <c r="AA558" i="1"/>
  <c r="AB558" i="1" s="1"/>
  <c r="AA559" i="1"/>
  <c r="AB559" i="1" s="1"/>
  <c r="AA560" i="1"/>
  <c r="AB560" i="1" s="1"/>
  <c r="AA561" i="1"/>
  <c r="AB561" i="1" s="1"/>
  <c r="AA562" i="1"/>
  <c r="AB562" i="1" s="1"/>
  <c r="AA563" i="1"/>
  <c r="AB563" i="1" s="1"/>
  <c r="AA564" i="1"/>
  <c r="AB564" i="1" s="1"/>
  <c r="AA565" i="1"/>
  <c r="AB565" i="1" s="1"/>
  <c r="AA566" i="1"/>
  <c r="AB566" i="1" s="1"/>
  <c r="AA567" i="1"/>
  <c r="AB567" i="1" s="1"/>
  <c r="AA568" i="1"/>
  <c r="AB568" i="1" s="1"/>
  <c r="AA569" i="1"/>
  <c r="AB569" i="1" s="1"/>
  <c r="AA570" i="1"/>
  <c r="AB570" i="1" s="1"/>
  <c r="AA571" i="1"/>
  <c r="AB571" i="1" s="1"/>
  <c r="AA572" i="1"/>
  <c r="AB572" i="1" s="1"/>
  <c r="AA573" i="1"/>
  <c r="AB573" i="1" s="1"/>
  <c r="AA574" i="1"/>
  <c r="AB574" i="1" s="1"/>
  <c r="AA575" i="1"/>
  <c r="AB575" i="1" s="1"/>
  <c r="AA576" i="1"/>
  <c r="AB576" i="1" s="1"/>
  <c r="AA577" i="1"/>
  <c r="AB577" i="1" s="1"/>
  <c r="AA578" i="1"/>
  <c r="AB578" i="1" s="1"/>
  <c r="AA579" i="1"/>
  <c r="AB579" i="1" s="1"/>
  <c r="AA580" i="1"/>
  <c r="AB580" i="1" s="1"/>
  <c r="AA581" i="1"/>
  <c r="AB581" i="1" s="1"/>
  <c r="AA582" i="1"/>
  <c r="AB582" i="1" s="1"/>
  <c r="AA583" i="1"/>
  <c r="AB583" i="1" s="1"/>
  <c r="AA584" i="1"/>
  <c r="AB584" i="1" s="1"/>
  <c r="AA585" i="1"/>
  <c r="AB585" i="1" s="1"/>
  <c r="AA586" i="1"/>
  <c r="AB586" i="1" s="1"/>
  <c r="AA587" i="1"/>
  <c r="AB587" i="1" s="1"/>
  <c r="AA588" i="1"/>
  <c r="AB588" i="1" s="1"/>
  <c r="AA589" i="1"/>
  <c r="AB589" i="1" s="1"/>
  <c r="AA590" i="1"/>
  <c r="AB590" i="1" s="1"/>
  <c r="AA591" i="1"/>
  <c r="AB591" i="1" s="1"/>
  <c r="AA592" i="1"/>
  <c r="AB592" i="1" s="1"/>
  <c r="AA593" i="1"/>
  <c r="AB593" i="1" s="1"/>
  <c r="AA594" i="1"/>
  <c r="AB594" i="1" s="1"/>
  <c r="AA595" i="1"/>
  <c r="AB595" i="1" s="1"/>
  <c r="AA596" i="1"/>
  <c r="AB596" i="1" s="1"/>
  <c r="AA597" i="1"/>
  <c r="AB597" i="1" s="1"/>
  <c r="AA598" i="1"/>
  <c r="AB598" i="1" s="1"/>
  <c r="AA599" i="1"/>
  <c r="AB599" i="1" s="1"/>
  <c r="AA600" i="1"/>
  <c r="AB600" i="1" s="1"/>
  <c r="AA601" i="1"/>
  <c r="AB601" i="1" s="1"/>
  <c r="AA602" i="1"/>
  <c r="AB602" i="1" s="1"/>
  <c r="AA603" i="1"/>
  <c r="AB603" i="1" s="1"/>
  <c r="AA604" i="1"/>
  <c r="AB604" i="1" s="1"/>
  <c r="AA605" i="1"/>
  <c r="AB605" i="1" s="1"/>
  <c r="AA606" i="1"/>
  <c r="AB606" i="1" s="1"/>
  <c r="AA607" i="1"/>
  <c r="AB607" i="1" s="1"/>
  <c r="AA608" i="1"/>
  <c r="AB608" i="1" s="1"/>
  <c r="AA609" i="1"/>
  <c r="AB609" i="1" s="1"/>
  <c r="AA610" i="1"/>
  <c r="AB610" i="1" s="1"/>
  <c r="AA611" i="1"/>
  <c r="AB611" i="1" s="1"/>
  <c r="AA612" i="1"/>
  <c r="AB612" i="1" s="1"/>
  <c r="AA613" i="1"/>
  <c r="AB613" i="1" s="1"/>
  <c r="AA614" i="1"/>
  <c r="AB614" i="1" s="1"/>
  <c r="AA615" i="1"/>
  <c r="AB615" i="1" s="1"/>
  <c r="AA616" i="1"/>
  <c r="AB616" i="1" s="1"/>
  <c r="AA617" i="1"/>
  <c r="AB617" i="1" s="1"/>
  <c r="AA618" i="1"/>
  <c r="AB618" i="1" s="1"/>
  <c r="AA619" i="1"/>
  <c r="AB619" i="1" s="1"/>
  <c r="AA620" i="1"/>
  <c r="AB620" i="1" s="1"/>
  <c r="AA621" i="1"/>
  <c r="AB621" i="1" s="1"/>
  <c r="AA622" i="1"/>
  <c r="AB622" i="1" s="1"/>
  <c r="AA623" i="1"/>
  <c r="AB623" i="1" s="1"/>
  <c r="AA624" i="1"/>
  <c r="AB624" i="1" s="1"/>
  <c r="AA625" i="1"/>
  <c r="AB625" i="1" s="1"/>
  <c r="AA626" i="1"/>
  <c r="AB626" i="1" s="1"/>
  <c r="AA627" i="1"/>
  <c r="AB627" i="1" s="1"/>
  <c r="AA628" i="1"/>
  <c r="AB628" i="1" s="1"/>
  <c r="AA629" i="1"/>
  <c r="AB629" i="1" s="1"/>
  <c r="AA630" i="1"/>
  <c r="AB630" i="1" s="1"/>
  <c r="AA631" i="1"/>
  <c r="AB631" i="1" s="1"/>
  <c r="AA632" i="1"/>
  <c r="AB632" i="1" s="1"/>
  <c r="AA633" i="1"/>
  <c r="AB633" i="1" s="1"/>
  <c r="AA634" i="1"/>
  <c r="AB634" i="1" s="1"/>
  <c r="AA635" i="1"/>
  <c r="AB635" i="1" s="1"/>
  <c r="AA636" i="1"/>
  <c r="AB636" i="1" s="1"/>
  <c r="AA637" i="1"/>
  <c r="AB637" i="1" s="1"/>
  <c r="AA638" i="1"/>
  <c r="AB638" i="1" s="1"/>
  <c r="AA639" i="1"/>
  <c r="AB639" i="1" s="1"/>
  <c r="AA640" i="1"/>
  <c r="AB640" i="1" s="1"/>
  <c r="AA641" i="1"/>
  <c r="AB641" i="1" s="1"/>
  <c r="AA642" i="1"/>
  <c r="AB642" i="1" s="1"/>
  <c r="AA643" i="1"/>
  <c r="AB643" i="1" s="1"/>
  <c r="AA644" i="1"/>
  <c r="AB644" i="1" s="1"/>
  <c r="AA645" i="1"/>
  <c r="AB645" i="1" s="1"/>
  <c r="AA646" i="1"/>
  <c r="AB646" i="1" s="1"/>
  <c r="AA647" i="1"/>
  <c r="AB647" i="1" s="1"/>
  <c r="AA648" i="1"/>
  <c r="AB648" i="1" s="1"/>
  <c r="AA649" i="1"/>
  <c r="AB649" i="1" s="1"/>
  <c r="AA650" i="1"/>
  <c r="AB650" i="1" s="1"/>
  <c r="AA651" i="1"/>
  <c r="AB651" i="1" s="1"/>
  <c r="AA652" i="1"/>
  <c r="AB652" i="1" s="1"/>
  <c r="AA653" i="1"/>
  <c r="AB653" i="1" s="1"/>
  <c r="AA654" i="1"/>
  <c r="AB654" i="1" s="1"/>
  <c r="AA655" i="1"/>
  <c r="AB655" i="1" s="1"/>
  <c r="AA656" i="1"/>
  <c r="AB656" i="1" s="1"/>
  <c r="AA657" i="1"/>
  <c r="AB657" i="1" s="1"/>
  <c r="AA658" i="1"/>
  <c r="AB658" i="1" s="1"/>
  <c r="AA659" i="1"/>
  <c r="AB659" i="1" s="1"/>
  <c r="AA660" i="1"/>
  <c r="AB660" i="1" s="1"/>
  <c r="AA661" i="1"/>
  <c r="AB661" i="1" s="1"/>
  <c r="AA662" i="1"/>
  <c r="AB662" i="1" s="1"/>
  <c r="AA663" i="1"/>
  <c r="AB663" i="1" s="1"/>
  <c r="AA664" i="1"/>
  <c r="AB664" i="1" s="1"/>
  <c r="AA665" i="1"/>
  <c r="AB665" i="1" s="1"/>
  <c r="AA666" i="1"/>
  <c r="AB666" i="1" s="1"/>
  <c r="AA667" i="1"/>
  <c r="AB667" i="1" s="1"/>
  <c r="AA668" i="1"/>
  <c r="AB668" i="1" s="1"/>
  <c r="AA669" i="1"/>
  <c r="AB669" i="1" s="1"/>
  <c r="AA670" i="1"/>
  <c r="AB670" i="1" s="1"/>
  <c r="AA671" i="1"/>
  <c r="AB671" i="1" s="1"/>
  <c r="AA672" i="1"/>
  <c r="AB672" i="1" s="1"/>
  <c r="AA673" i="1"/>
  <c r="AB673" i="1" s="1"/>
  <c r="AA674" i="1"/>
  <c r="AB674" i="1" s="1"/>
  <c r="AA675" i="1"/>
  <c r="AB675" i="1" s="1"/>
  <c r="AA676" i="1"/>
  <c r="AB676" i="1" s="1"/>
  <c r="AA677" i="1"/>
  <c r="AB677" i="1" s="1"/>
  <c r="AA678" i="1"/>
  <c r="AB678" i="1" s="1"/>
  <c r="AA679" i="1"/>
  <c r="AB679" i="1" s="1"/>
  <c r="AA680" i="1"/>
  <c r="AB680" i="1" s="1"/>
  <c r="AA681" i="1"/>
  <c r="AB681" i="1" s="1"/>
  <c r="AA682" i="1"/>
  <c r="AB682" i="1" s="1"/>
  <c r="AA683" i="1"/>
  <c r="AB683" i="1" s="1"/>
  <c r="AA684" i="1"/>
  <c r="AB684" i="1" s="1"/>
  <c r="AA685" i="1"/>
  <c r="AB685" i="1" s="1"/>
  <c r="AA686" i="1"/>
  <c r="AB686" i="1" s="1"/>
  <c r="AA687" i="1"/>
  <c r="AB687" i="1" s="1"/>
  <c r="AA688" i="1"/>
  <c r="AB688" i="1" s="1"/>
  <c r="AA689" i="1"/>
  <c r="AB689" i="1" s="1"/>
  <c r="AA690" i="1"/>
  <c r="AB690" i="1" s="1"/>
  <c r="AA691" i="1"/>
  <c r="AB691" i="1" s="1"/>
  <c r="AA692" i="1"/>
  <c r="AB692" i="1" s="1"/>
  <c r="AA693" i="1"/>
  <c r="AB693" i="1" s="1"/>
  <c r="AA694" i="1"/>
  <c r="AB694" i="1" s="1"/>
  <c r="AA695" i="1"/>
  <c r="AB695" i="1" s="1"/>
  <c r="AA696" i="1"/>
  <c r="AB696" i="1" s="1"/>
  <c r="AA697" i="1"/>
  <c r="AB697" i="1" s="1"/>
  <c r="AA698" i="1"/>
  <c r="AB698" i="1" s="1"/>
  <c r="AA699" i="1"/>
  <c r="AB699" i="1" s="1"/>
  <c r="AA700" i="1"/>
  <c r="AB700" i="1" s="1"/>
  <c r="AA701" i="1"/>
  <c r="AB701" i="1" s="1"/>
  <c r="AA702" i="1"/>
  <c r="AB702" i="1" s="1"/>
  <c r="AA703" i="1"/>
  <c r="AB703" i="1" s="1"/>
  <c r="AA704" i="1"/>
  <c r="AB704" i="1" s="1"/>
  <c r="AA705" i="1"/>
  <c r="AB705" i="1" s="1"/>
  <c r="AA706" i="1"/>
  <c r="AB706" i="1" s="1"/>
  <c r="AA707" i="1"/>
  <c r="AB707" i="1" s="1"/>
  <c r="AA708" i="1"/>
  <c r="AB708" i="1" s="1"/>
  <c r="AA709" i="1"/>
  <c r="AB709" i="1" s="1"/>
  <c r="AA710" i="1"/>
  <c r="AB710" i="1" s="1"/>
  <c r="AA711" i="1"/>
  <c r="AB711" i="1" s="1"/>
  <c r="AA712" i="1"/>
  <c r="AB712" i="1" s="1"/>
  <c r="AA713" i="1"/>
  <c r="AB713" i="1" s="1"/>
  <c r="AA714" i="1"/>
  <c r="AB714" i="1" s="1"/>
  <c r="AA715" i="1"/>
  <c r="AB715" i="1" s="1"/>
  <c r="AA716" i="1"/>
  <c r="AB716" i="1" s="1"/>
  <c r="AA717" i="1"/>
  <c r="AB717" i="1" s="1"/>
  <c r="AA718" i="1"/>
  <c r="AB718" i="1" s="1"/>
  <c r="AA719" i="1"/>
  <c r="AB719" i="1" s="1"/>
  <c r="AA720" i="1"/>
  <c r="AB720" i="1" s="1"/>
  <c r="AA721" i="1"/>
  <c r="AB721" i="1" s="1"/>
  <c r="AA722" i="1"/>
  <c r="AB722" i="1" s="1"/>
  <c r="AA723" i="1"/>
  <c r="AB723" i="1" s="1"/>
  <c r="AA724" i="1"/>
  <c r="AB724" i="1" s="1"/>
  <c r="AA725" i="1"/>
  <c r="AB725" i="1" s="1"/>
  <c r="AA726" i="1"/>
  <c r="AB726" i="1" s="1"/>
  <c r="AA727" i="1"/>
  <c r="AB727" i="1" s="1"/>
  <c r="AA728" i="1"/>
  <c r="AB728" i="1" s="1"/>
  <c r="AA729" i="1"/>
  <c r="AB729" i="1" s="1"/>
  <c r="AA730" i="1"/>
  <c r="AB730" i="1" s="1"/>
  <c r="AA731" i="1"/>
  <c r="AB731" i="1" s="1"/>
  <c r="AA732" i="1"/>
  <c r="AB732" i="1" s="1"/>
  <c r="AA733" i="1"/>
  <c r="AB733" i="1" s="1"/>
  <c r="AA734" i="1"/>
  <c r="AB734" i="1" s="1"/>
  <c r="AA735" i="1"/>
  <c r="AB735" i="1" s="1"/>
  <c r="AA736" i="1"/>
  <c r="AB736" i="1" s="1"/>
  <c r="AA737" i="1"/>
  <c r="AB737" i="1" s="1"/>
  <c r="AA738" i="1"/>
  <c r="AB738" i="1" s="1"/>
  <c r="AA739" i="1"/>
  <c r="AB739" i="1" s="1"/>
  <c r="AA740" i="1"/>
  <c r="AB740" i="1" s="1"/>
  <c r="AA741" i="1"/>
  <c r="AB741" i="1" s="1"/>
  <c r="AA742" i="1"/>
  <c r="AB742" i="1" s="1"/>
  <c r="AA743" i="1"/>
  <c r="AB743" i="1" s="1"/>
  <c r="AA744" i="1"/>
  <c r="AB744" i="1" s="1"/>
  <c r="AA745" i="1"/>
  <c r="AB745" i="1" s="1"/>
  <c r="AA746" i="1"/>
  <c r="AB746" i="1" s="1"/>
  <c r="AA747" i="1"/>
  <c r="AB747" i="1" s="1"/>
  <c r="AA748" i="1"/>
  <c r="AB748" i="1" s="1"/>
  <c r="AA749" i="1"/>
  <c r="AB749" i="1" s="1"/>
  <c r="AA750" i="1"/>
  <c r="AB750" i="1" s="1"/>
  <c r="AA751" i="1"/>
  <c r="AB751" i="1" s="1"/>
  <c r="AA752" i="1"/>
  <c r="AB752" i="1" s="1"/>
  <c r="AA753" i="1"/>
  <c r="AB753" i="1" s="1"/>
  <c r="AA754" i="1"/>
  <c r="AB754" i="1" s="1"/>
  <c r="AA755" i="1"/>
  <c r="AB755" i="1" s="1"/>
  <c r="AA756" i="1"/>
  <c r="AB756" i="1" s="1"/>
  <c r="AA757" i="1"/>
  <c r="AB757" i="1" s="1"/>
  <c r="AA758" i="1"/>
  <c r="AB758" i="1" s="1"/>
  <c r="AA759" i="1"/>
  <c r="AB759" i="1" s="1"/>
  <c r="AA760" i="1"/>
  <c r="AB760" i="1" s="1"/>
  <c r="AA761" i="1"/>
  <c r="AB761" i="1" s="1"/>
  <c r="AA762" i="1"/>
  <c r="AB762" i="1" s="1"/>
  <c r="AA763" i="1"/>
  <c r="AB763" i="1" s="1"/>
  <c r="AA764" i="1"/>
  <c r="AB764" i="1" s="1"/>
  <c r="AA765" i="1"/>
  <c r="AB765" i="1" s="1"/>
  <c r="AA766" i="1"/>
  <c r="AB766" i="1" s="1"/>
  <c r="AA767" i="1"/>
  <c r="AB767" i="1" s="1"/>
  <c r="AA768" i="1"/>
  <c r="AB768" i="1" s="1"/>
  <c r="AA769" i="1"/>
  <c r="AB769" i="1" s="1"/>
  <c r="AA770" i="1"/>
  <c r="AB770" i="1" s="1"/>
  <c r="AA771" i="1"/>
  <c r="AB771" i="1" s="1"/>
  <c r="AA772" i="1"/>
  <c r="AB772" i="1" s="1"/>
  <c r="AA773" i="1"/>
  <c r="AB773" i="1" s="1"/>
  <c r="AA774" i="1"/>
  <c r="AB774" i="1" s="1"/>
  <c r="AA775" i="1"/>
  <c r="AB775" i="1" s="1"/>
  <c r="AA776" i="1"/>
  <c r="AB776" i="1" s="1"/>
  <c r="AA777" i="1"/>
  <c r="AB777" i="1" s="1"/>
  <c r="AA778" i="1"/>
  <c r="AB778" i="1" s="1"/>
  <c r="AA779" i="1"/>
  <c r="AB779" i="1" s="1"/>
  <c r="AA780" i="1"/>
  <c r="AB780" i="1" s="1"/>
  <c r="AA781" i="1"/>
  <c r="AB781" i="1" s="1"/>
  <c r="AA782" i="1"/>
  <c r="AB782" i="1" s="1"/>
  <c r="AA783" i="1"/>
  <c r="AB783" i="1" s="1"/>
  <c r="AA784" i="1"/>
  <c r="AB784" i="1" s="1"/>
  <c r="AA785" i="1"/>
  <c r="AB785" i="1" s="1"/>
  <c r="AA786" i="1"/>
  <c r="AB786" i="1" s="1"/>
  <c r="AA787" i="1"/>
  <c r="AB787" i="1" s="1"/>
  <c r="AA788" i="1"/>
  <c r="AB788" i="1" s="1"/>
  <c r="AA789" i="1"/>
  <c r="AB789" i="1" s="1"/>
  <c r="AA790" i="1"/>
  <c r="AB790" i="1" s="1"/>
  <c r="AA791" i="1"/>
  <c r="AB791" i="1" s="1"/>
  <c r="AA792" i="1"/>
  <c r="AB792" i="1" s="1"/>
  <c r="AA793" i="1"/>
  <c r="AB793" i="1" s="1"/>
  <c r="AA794" i="1"/>
  <c r="AB794" i="1" s="1"/>
  <c r="AA795" i="1"/>
  <c r="AB795" i="1" s="1"/>
  <c r="AA796" i="1"/>
  <c r="AB796" i="1" s="1"/>
  <c r="AA797" i="1"/>
  <c r="AB797" i="1" s="1"/>
  <c r="AA798" i="1"/>
  <c r="AB798" i="1" s="1"/>
  <c r="AA799" i="1"/>
  <c r="AB799" i="1" s="1"/>
  <c r="AA800" i="1"/>
  <c r="AB800" i="1" s="1"/>
  <c r="AA801" i="1"/>
  <c r="AB801" i="1" s="1"/>
  <c r="AA802" i="1"/>
  <c r="AB802" i="1" s="1"/>
  <c r="AA803" i="1"/>
  <c r="AB803" i="1" s="1"/>
  <c r="AA804" i="1"/>
  <c r="AB804" i="1" s="1"/>
  <c r="AA805" i="1"/>
  <c r="AB805" i="1" s="1"/>
  <c r="AA806" i="1"/>
  <c r="AB806" i="1" s="1"/>
  <c r="AA807" i="1"/>
  <c r="AB807" i="1" s="1"/>
  <c r="AA808" i="1"/>
  <c r="AB808" i="1" s="1"/>
  <c r="AA809" i="1"/>
  <c r="AB809" i="1" s="1"/>
  <c r="AA810" i="1"/>
  <c r="AB810" i="1" s="1"/>
  <c r="AA811" i="1"/>
  <c r="AB811" i="1" s="1"/>
  <c r="AA812" i="1"/>
  <c r="AB812" i="1" s="1"/>
  <c r="AA813" i="1"/>
  <c r="AB813" i="1" s="1"/>
  <c r="AA814" i="1"/>
  <c r="AB814" i="1" s="1"/>
  <c r="AA815" i="1"/>
  <c r="AB815" i="1" s="1"/>
  <c r="AA816" i="1"/>
  <c r="AB816" i="1" s="1"/>
  <c r="AA817" i="1"/>
  <c r="AB817" i="1" s="1"/>
  <c r="AA818" i="1"/>
  <c r="AB818" i="1" s="1"/>
  <c r="AA819" i="1"/>
  <c r="AB819" i="1" s="1"/>
  <c r="AA820" i="1"/>
  <c r="AB820" i="1" s="1"/>
  <c r="AA821" i="1"/>
  <c r="AB821" i="1" s="1"/>
  <c r="AA822" i="1"/>
  <c r="AB822" i="1" s="1"/>
  <c r="AA823" i="1"/>
  <c r="AB823" i="1" s="1"/>
  <c r="AA824" i="1"/>
  <c r="AB824" i="1" s="1"/>
  <c r="AA825" i="1"/>
  <c r="AB825" i="1" s="1"/>
  <c r="AA826" i="1"/>
  <c r="AB826" i="1" s="1"/>
  <c r="AA827" i="1"/>
  <c r="AB827" i="1" s="1"/>
  <c r="AA828" i="1"/>
  <c r="AB828" i="1" s="1"/>
  <c r="AA829" i="1"/>
  <c r="AB829" i="1" s="1"/>
  <c r="AA830" i="1"/>
  <c r="AB830" i="1" s="1"/>
  <c r="AA831" i="1"/>
  <c r="AB831" i="1" s="1"/>
  <c r="AA832" i="1"/>
  <c r="AB832" i="1" s="1"/>
  <c r="AA833" i="1"/>
  <c r="AB833" i="1" s="1"/>
  <c r="AA834" i="1"/>
  <c r="AB834" i="1" s="1"/>
  <c r="AA835" i="1"/>
  <c r="AB835" i="1" s="1"/>
  <c r="AA836" i="1"/>
  <c r="AB836" i="1" s="1"/>
  <c r="AA837" i="1"/>
  <c r="AB837" i="1" s="1"/>
  <c r="AA838" i="1"/>
  <c r="AB838" i="1" s="1"/>
  <c r="AA839" i="1"/>
  <c r="AB839" i="1" s="1"/>
  <c r="AA840" i="1"/>
  <c r="AB840" i="1" s="1"/>
  <c r="AA841" i="1"/>
  <c r="AB841" i="1" s="1"/>
  <c r="AA842" i="1"/>
  <c r="AB842" i="1" s="1"/>
  <c r="AA843" i="1"/>
  <c r="AB843" i="1" s="1"/>
  <c r="AA844" i="1"/>
  <c r="AB844" i="1" s="1"/>
  <c r="AA845" i="1"/>
  <c r="AB845" i="1" s="1"/>
  <c r="AA846" i="1"/>
  <c r="AB846" i="1" s="1"/>
  <c r="AA847" i="1"/>
  <c r="AB847" i="1" s="1"/>
  <c r="AA848" i="1"/>
  <c r="AB848" i="1" s="1"/>
  <c r="AA849" i="1"/>
  <c r="AB849" i="1" s="1"/>
  <c r="AA850" i="1"/>
  <c r="AB850" i="1" s="1"/>
  <c r="AA851" i="1"/>
  <c r="AB851" i="1" s="1"/>
  <c r="AA852" i="1"/>
  <c r="AB852" i="1" s="1"/>
  <c r="AA853" i="1"/>
  <c r="AB853" i="1" s="1"/>
  <c r="AA854" i="1"/>
  <c r="AB854" i="1" s="1"/>
  <c r="AA855" i="1"/>
  <c r="AB855" i="1" s="1"/>
  <c r="AA856" i="1"/>
  <c r="AB856" i="1" s="1"/>
  <c r="AA857" i="1"/>
  <c r="AB857" i="1" s="1"/>
  <c r="AA858" i="1"/>
  <c r="AB858" i="1" s="1"/>
  <c r="AA859" i="1"/>
  <c r="AB859" i="1" s="1"/>
  <c r="AA860" i="1"/>
  <c r="AB860" i="1" s="1"/>
  <c r="AA861" i="1"/>
  <c r="AB861" i="1" s="1"/>
  <c r="AA862" i="1"/>
  <c r="AB862" i="1" s="1"/>
  <c r="AA863" i="1"/>
  <c r="AB863" i="1" s="1"/>
  <c r="AA864" i="1"/>
  <c r="AB864" i="1" s="1"/>
  <c r="AA865" i="1"/>
  <c r="AB865" i="1" s="1"/>
  <c r="AA866" i="1"/>
  <c r="AB866" i="1" s="1"/>
  <c r="AA867" i="1"/>
  <c r="AB867" i="1" s="1"/>
  <c r="AA868" i="1"/>
  <c r="AB868" i="1" s="1"/>
  <c r="AA869" i="1"/>
  <c r="AB869" i="1" s="1"/>
  <c r="AA870" i="1"/>
  <c r="AB870" i="1" s="1"/>
  <c r="AA871" i="1"/>
  <c r="AB871" i="1" s="1"/>
  <c r="AA872" i="1"/>
  <c r="AB872" i="1" s="1"/>
  <c r="AA873" i="1"/>
  <c r="AB873" i="1" s="1"/>
  <c r="AA874" i="1"/>
  <c r="AB874" i="1" s="1"/>
  <c r="AA875" i="1"/>
  <c r="AB875" i="1" s="1"/>
  <c r="AA876" i="1"/>
  <c r="AB876" i="1" s="1"/>
  <c r="AA877" i="1"/>
  <c r="AB877" i="1" s="1"/>
  <c r="AA878" i="1"/>
  <c r="AB878" i="1" s="1"/>
  <c r="AA879" i="1"/>
  <c r="AB879" i="1" s="1"/>
  <c r="AA880" i="1"/>
  <c r="AB880" i="1" s="1"/>
  <c r="AA881" i="1"/>
  <c r="AB881" i="1" s="1"/>
  <c r="AA882" i="1"/>
  <c r="AB882" i="1" s="1"/>
  <c r="AA883" i="1"/>
  <c r="AB883" i="1" s="1"/>
  <c r="AA884" i="1"/>
  <c r="AB884" i="1" s="1"/>
  <c r="AA885" i="1"/>
  <c r="AB885" i="1" s="1"/>
  <c r="AA886" i="1"/>
  <c r="AB886" i="1" s="1"/>
  <c r="AA887" i="1"/>
  <c r="AB887" i="1" s="1"/>
  <c r="AA888" i="1"/>
  <c r="AB888" i="1" s="1"/>
  <c r="AA889" i="1"/>
  <c r="AB889" i="1" s="1"/>
  <c r="AA890" i="1"/>
  <c r="AB890" i="1" s="1"/>
  <c r="AA891" i="1"/>
  <c r="AB891" i="1" s="1"/>
  <c r="AA892" i="1"/>
  <c r="AB892" i="1" s="1"/>
  <c r="AA893" i="1"/>
  <c r="AB893" i="1" s="1"/>
  <c r="AA894" i="1"/>
  <c r="AB894" i="1" s="1"/>
  <c r="AA895" i="1"/>
  <c r="AB895" i="1" s="1"/>
  <c r="AA896" i="1"/>
  <c r="AB896" i="1" s="1"/>
  <c r="AA897" i="1"/>
  <c r="AB897" i="1" s="1"/>
  <c r="AA898" i="1"/>
  <c r="AB898" i="1" s="1"/>
  <c r="AA899" i="1"/>
  <c r="AB899" i="1" s="1"/>
  <c r="AA900" i="1"/>
  <c r="AB900" i="1" s="1"/>
  <c r="AA901" i="1"/>
  <c r="AB901" i="1" s="1"/>
  <c r="AA902" i="1"/>
  <c r="AB902" i="1" s="1"/>
  <c r="AA903" i="1"/>
  <c r="AB903" i="1" s="1"/>
  <c r="AA904" i="1"/>
  <c r="AB904" i="1" s="1"/>
  <c r="AA905" i="1"/>
  <c r="AB905" i="1" s="1"/>
  <c r="AA906" i="1"/>
  <c r="AB906" i="1" s="1"/>
  <c r="AA907" i="1"/>
  <c r="AB907" i="1" s="1"/>
  <c r="AA908" i="1"/>
  <c r="AB908" i="1" s="1"/>
  <c r="AA909" i="1"/>
  <c r="AB909" i="1" s="1"/>
  <c r="AA910" i="1"/>
  <c r="AB910" i="1" s="1"/>
  <c r="AA911" i="1"/>
  <c r="AB911" i="1" s="1"/>
  <c r="AA912" i="1"/>
  <c r="AB912" i="1" s="1"/>
  <c r="AA913" i="1"/>
  <c r="AB913" i="1" s="1"/>
  <c r="AA914" i="1"/>
  <c r="AB914" i="1" s="1"/>
  <c r="AA915" i="1"/>
  <c r="AB915" i="1" s="1"/>
  <c r="AA916" i="1"/>
  <c r="AB916" i="1" s="1"/>
  <c r="AA917" i="1"/>
  <c r="AB917" i="1" s="1"/>
  <c r="AA918" i="1"/>
  <c r="AB918" i="1" s="1"/>
  <c r="AA919" i="1"/>
  <c r="AB919" i="1" s="1"/>
  <c r="AA920" i="1"/>
  <c r="AB920" i="1" s="1"/>
  <c r="AA921" i="1"/>
  <c r="AB921" i="1" s="1"/>
  <c r="AA922" i="1"/>
  <c r="AB922" i="1" s="1"/>
  <c r="AA923" i="1"/>
  <c r="AB923" i="1" s="1"/>
  <c r="AA924" i="1"/>
  <c r="AB924" i="1" s="1"/>
  <c r="AA925" i="1"/>
  <c r="AB925" i="1" s="1"/>
  <c r="AA926" i="1"/>
  <c r="AB926" i="1" s="1"/>
  <c r="AA927" i="1"/>
  <c r="AB927" i="1" s="1"/>
  <c r="AA928" i="1"/>
  <c r="AB928" i="1" s="1"/>
  <c r="AA929" i="1"/>
  <c r="AB929" i="1" s="1"/>
  <c r="AA930" i="1"/>
  <c r="AB930" i="1" s="1"/>
  <c r="AA931" i="1"/>
  <c r="AB931" i="1" s="1"/>
  <c r="AA932" i="1"/>
  <c r="AB932" i="1" s="1"/>
  <c r="AA933" i="1"/>
  <c r="AB933" i="1" s="1"/>
  <c r="AA934" i="1"/>
  <c r="AB934" i="1" s="1"/>
  <c r="AA935" i="1"/>
  <c r="AB935" i="1" s="1"/>
  <c r="AA936" i="1"/>
  <c r="AB936" i="1" s="1"/>
  <c r="AA937" i="1"/>
  <c r="AB937" i="1" s="1"/>
  <c r="AA938" i="1"/>
  <c r="AB938" i="1" s="1"/>
  <c r="AA939" i="1"/>
  <c r="AB939" i="1" s="1"/>
  <c r="AA940" i="1"/>
  <c r="AB940" i="1" s="1"/>
  <c r="AA941" i="1"/>
  <c r="AB941" i="1" s="1"/>
  <c r="AA942" i="1"/>
  <c r="AB942" i="1" s="1"/>
  <c r="AA943" i="1"/>
  <c r="AB943" i="1" s="1"/>
  <c r="AA944" i="1"/>
  <c r="AB944" i="1" s="1"/>
  <c r="AA945" i="1"/>
  <c r="AB945" i="1" s="1"/>
  <c r="AA946" i="1"/>
  <c r="AB946" i="1" s="1"/>
  <c r="AA947" i="1"/>
  <c r="AB947" i="1" s="1"/>
  <c r="AA948" i="1"/>
  <c r="AB948" i="1" s="1"/>
  <c r="AA949" i="1"/>
  <c r="AB949" i="1" s="1"/>
  <c r="AA950" i="1"/>
  <c r="AB950" i="1" s="1"/>
  <c r="AA951" i="1"/>
  <c r="AB951" i="1" s="1"/>
  <c r="AA952" i="1"/>
  <c r="AB952" i="1" s="1"/>
  <c r="AA953" i="1"/>
  <c r="AB953" i="1" s="1"/>
  <c r="AA954" i="1"/>
  <c r="AB954" i="1" s="1"/>
  <c r="AA955" i="1"/>
  <c r="AB955" i="1" s="1"/>
  <c r="AA956" i="1"/>
  <c r="AB956" i="1" s="1"/>
  <c r="AA957" i="1"/>
  <c r="AB957" i="1" s="1"/>
  <c r="AA958" i="1"/>
  <c r="AB958" i="1" s="1"/>
  <c r="AA959" i="1"/>
  <c r="AB959" i="1" s="1"/>
  <c r="AA960" i="1"/>
  <c r="AB960" i="1" s="1"/>
  <c r="AA961" i="1"/>
  <c r="AB961" i="1" s="1"/>
  <c r="AA962" i="1"/>
  <c r="AB962" i="1" s="1"/>
  <c r="AA963" i="1"/>
  <c r="AB963" i="1" s="1"/>
  <c r="AA964" i="1"/>
  <c r="AB964" i="1" s="1"/>
  <c r="AA965" i="1"/>
  <c r="AB965" i="1" s="1"/>
  <c r="AA966" i="1"/>
  <c r="AB966" i="1" s="1"/>
  <c r="AA967" i="1"/>
  <c r="AB967" i="1" s="1"/>
  <c r="AA968" i="1"/>
  <c r="AB968" i="1" s="1"/>
  <c r="AA969" i="1"/>
  <c r="AB969" i="1" s="1"/>
  <c r="AA970" i="1"/>
  <c r="AB970" i="1" s="1"/>
  <c r="AA971" i="1"/>
  <c r="AB971" i="1" s="1"/>
  <c r="AA972" i="1"/>
  <c r="AB972" i="1" s="1"/>
  <c r="AA973" i="1"/>
  <c r="AB973" i="1" s="1"/>
  <c r="AA974" i="1"/>
  <c r="AB974" i="1" s="1"/>
  <c r="AA975" i="1"/>
  <c r="AB975" i="1" s="1"/>
  <c r="AA976" i="1"/>
  <c r="AB976" i="1" s="1"/>
  <c r="AA977" i="1"/>
  <c r="AB977" i="1" s="1"/>
  <c r="AA978" i="1"/>
  <c r="AB978" i="1" s="1"/>
  <c r="AA979" i="1"/>
  <c r="AB979" i="1" s="1"/>
  <c r="AA980" i="1"/>
  <c r="AB980" i="1" s="1"/>
  <c r="AA981" i="1"/>
  <c r="AB981" i="1" s="1"/>
  <c r="AA982" i="1"/>
  <c r="AB982" i="1" s="1"/>
  <c r="AA983" i="1"/>
  <c r="AB983" i="1" s="1"/>
  <c r="AA984" i="1"/>
  <c r="AB984" i="1" s="1"/>
  <c r="AA985" i="1"/>
  <c r="AB985" i="1" s="1"/>
  <c r="AA986" i="1"/>
  <c r="AB986" i="1" s="1"/>
  <c r="AA987" i="1"/>
  <c r="AB987" i="1" s="1"/>
  <c r="AA988" i="1"/>
  <c r="AB988" i="1" s="1"/>
  <c r="AA989" i="1"/>
  <c r="AB989" i="1" s="1"/>
  <c r="AA990" i="1"/>
  <c r="AB990" i="1" s="1"/>
  <c r="AA991" i="1"/>
  <c r="AB991" i="1" s="1"/>
  <c r="AA992" i="1"/>
  <c r="AB992" i="1" s="1"/>
  <c r="AA993" i="1"/>
  <c r="AB993" i="1" s="1"/>
  <c r="AA994" i="1"/>
  <c r="AB994" i="1" s="1"/>
  <c r="AA995" i="1"/>
  <c r="AB995" i="1" s="1"/>
  <c r="AA996" i="1"/>
  <c r="AB996" i="1" s="1"/>
  <c r="AA997" i="1"/>
  <c r="AB997" i="1" s="1"/>
  <c r="AA998" i="1"/>
  <c r="AB998" i="1" s="1"/>
  <c r="AA999" i="1"/>
  <c r="AB999" i="1" s="1"/>
  <c r="AA1000" i="1"/>
  <c r="AB1000" i="1" s="1"/>
  <c r="AA1001" i="1"/>
  <c r="AB1001" i="1" s="1"/>
  <c r="AA1002" i="1"/>
  <c r="AB1002" i="1" s="1"/>
  <c r="AA1003" i="1"/>
  <c r="AB1003" i="1" s="1"/>
  <c r="AA1004" i="1"/>
  <c r="AB1004" i="1" s="1"/>
  <c r="AA1005" i="1"/>
  <c r="AB1005" i="1" s="1"/>
  <c r="AA1006" i="1"/>
  <c r="AB1006" i="1" s="1"/>
  <c r="AA1007" i="1"/>
  <c r="AB1007" i="1" s="1"/>
  <c r="AA1008" i="1"/>
  <c r="AB1008" i="1" s="1"/>
  <c r="AA1009" i="1"/>
  <c r="AB1009" i="1" s="1"/>
  <c r="AA1010" i="1"/>
  <c r="AB1010" i="1" s="1"/>
  <c r="AA1011" i="1"/>
  <c r="AB1011" i="1" s="1"/>
  <c r="AA1012" i="1"/>
  <c r="AB1012" i="1" s="1"/>
  <c r="AA1013" i="1"/>
  <c r="AB1013" i="1" s="1"/>
  <c r="AA1014" i="1"/>
  <c r="AB1014" i="1" s="1"/>
  <c r="AA1015" i="1"/>
  <c r="AB1015" i="1" s="1"/>
  <c r="AA1016" i="1"/>
  <c r="AB1016" i="1" s="1"/>
  <c r="AA1017" i="1"/>
  <c r="AB1017" i="1" s="1"/>
  <c r="AA1018" i="1"/>
  <c r="AB1018" i="1" s="1"/>
  <c r="AA1019" i="1"/>
  <c r="AB1019" i="1" s="1"/>
  <c r="AA1020" i="1"/>
  <c r="AB1020" i="1" s="1"/>
  <c r="AA1021" i="1"/>
  <c r="AB1021" i="1" s="1"/>
  <c r="AA1022" i="1"/>
  <c r="AB1022" i="1" s="1"/>
  <c r="AA1023" i="1"/>
  <c r="AB1023" i="1" s="1"/>
  <c r="AA1024" i="1"/>
  <c r="AB1024" i="1" s="1"/>
  <c r="AA1025" i="1"/>
  <c r="AB1025" i="1" s="1"/>
  <c r="AA1026" i="1"/>
  <c r="AB1026" i="1" s="1"/>
  <c r="AA1027" i="1"/>
  <c r="AB1027" i="1" s="1"/>
  <c r="AA1028" i="1"/>
  <c r="AB1028" i="1" s="1"/>
  <c r="AA1029" i="1"/>
  <c r="AB1029" i="1" s="1"/>
  <c r="AA1030" i="1"/>
  <c r="AB1030" i="1" s="1"/>
  <c r="AA1031" i="1"/>
  <c r="AB1031" i="1" s="1"/>
  <c r="AA1032" i="1"/>
  <c r="AB1032" i="1" s="1"/>
  <c r="AA1033" i="1"/>
  <c r="AB1033" i="1" s="1"/>
  <c r="AA1034" i="1"/>
  <c r="AB1034" i="1" s="1"/>
  <c r="AA1035" i="1"/>
  <c r="AB1035" i="1" s="1"/>
  <c r="AA1036" i="1"/>
  <c r="AB1036" i="1" s="1"/>
  <c r="AA1037" i="1"/>
  <c r="AB1037" i="1" s="1"/>
  <c r="AA1038" i="1"/>
  <c r="AB1038" i="1" s="1"/>
  <c r="AA1039" i="1"/>
  <c r="AB1039" i="1" s="1"/>
  <c r="AA1040" i="1"/>
  <c r="AB1040" i="1" s="1"/>
  <c r="AA1041" i="1"/>
  <c r="AB1041" i="1" s="1"/>
  <c r="AA1042" i="1"/>
  <c r="AB1042" i="1" s="1"/>
  <c r="AA1043" i="1"/>
  <c r="AB1043" i="1" s="1"/>
  <c r="AA1044" i="1"/>
  <c r="AB1044" i="1" s="1"/>
  <c r="AA1045" i="1"/>
  <c r="AB1045" i="1" s="1"/>
  <c r="AA1046" i="1"/>
  <c r="AB1046" i="1" s="1"/>
  <c r="AA1047" i="1"/>
  <c r="AB1047" i="1" s="1"/>
  <c r="AA1048" i="1"/>
  <c r="AB1048" i="1" s="1"/>
  <c r="AA1049" i="1"/>
  <c r="AB1049" i="1" s="1"/>
  <c r="AA1050" i="1"/>
  <c r="AB1050" i="1" s="1"/>
  <c r="AA1051" i="1"/>
  <c r="AB1051" i="1" s="1"/>
  <c r="AA1052" i="1"/>
  <c r="AB1052" i="1" s="1"/>
  <c r="AA1053" i="1"/>
  <c r="AB1053" i="1" s="1"/>
  <c r="AA1054" i="1"/>
  <c r="AB1054" i="1" s="1"/>
  <c r="AA1055" i="1"/>
  <c r="AB1055" i="1" s="1"/>
  <c r="AA1056" i="1"/>
  <c r="AB1056" i="1" s="1"/>
  <c r="AA1057" i="1"/>
  <c r="AB1057" i="1" s="1"/>
  <c r="AA1058" i="1"/>
  <c r="AB1058" i="1" s="1"/>
  <c r="AA1059" i="1"/>
  <c r="AB1059" i="1" s="1"/>
  <c r="AA1060" i="1"/>
  <c r="AB1060" i="1" s="1"/>
  <c r="AA1061" i="1"/>
  <c r="AB1061" i="1" s="1"/>
  <c r="AA1062" i="1"/>
  <c r="AB1062" i="1" s="1"/>
  <c r="AA1063" i="1"/>
  <c r="AB1063" i="1" s="1"/>
  <c r="AA1064" i="1"/>
  <c r="AB1064" i="1" s="1"/>
  <c r="AA1065" i="1"/>
  <c r="AB1065" i="1" s="1"/>
  <c r="AA1066" i="1"/>
  <c r="AB1066" i="1" s="1"/>
  <c r="AA1067" i="1"/>
  <c r="AB1067" i="1" s="1"/>
  <c r="AA1068" i="1"/>
  <c r="AB1068" i="1" s="1"/>
  <c r="AA1069" i="1"/>
  <c r="AB1069" i="1" s="1"/>
  <c r="AA1070" i="1"/>
  <c r="AB1070" i="1" s="1"/>
  <c r="AA1071" i="1"/>
  <c r="AB1071" i="1" s="1"/>
  <c r="AA1072" i="1"/>
  <c r="AB1072" i="1" s="1"/>
  <c r="AA1073" i="1"/>
  <c r="AB1073" i="1" s="1"/>
  <c r="AA1074" i="1"/>
  <c r="AB1074" i="1" s="1"/>
  <c r="AA1075" i="1"/>
  <c r="AB1075" i="1" s="1"/>
  <c r="AA1076" i="1"/>
  <c r="AB1076" i="1" s="1"/>
  <c r="AA1077" i="1"/>
  <c r="AB1077" i="1" s="1"/>
  <c r="AA1078" i="1"/>
  <c r="AB1078" i="1" s="1"/>
  <c r="AA1079" i="1"/>
  <c r="AB1079" i="1" s="1"/>
  <c r="AA1080" i="1"/>
  <c r="AB1080" i="1" s="1"/>
  <c r="AA1081" i="1"/>
  <c r="AB1081" i="1" s="1"/>
  <c r="AA1082" i="1"/>
  <c r="AB1082" i="1" s="1"/>
  <c r="AA1083" i="1"/>
  <c r="AB1083" i="1" s="1"/>
  <c r="AA1084" i="1"/>
  <c r="AB1084" i="1" s="1"/>
  <c r="AA1085" i="1"/>
  <c r="AB1085" i="1" s="1"/>
  <c r="AA1086" i="1"/>
  <c r="AB1086" i="1" s="1"/>
  <c r="AA1087" i="1"/>
  <c r="AB1087" i="1" s="1"/>
  <c r="AA1088" i="1"/>
  <c r="AB1088" i="1" s="1"/>
  <c r="AA1089" i="1"/>
  <c r="AB1089" i="1" s="1"/>
  <c r="AA1090" i="1"/>
  <c r="AB1090" i="1" s="1"/>
  <c r="AA1091" i="1"/>
  <c r="AB1091" i="1" s="1"/>
  <c r="AA1092" i="1"/>
  <c r="AB1092" i="1" s="1"/>
  <c r="AA1093" i="1"/>
  <c r="AB1093" i="1" s="1"/>
  <c r="AA1094" i="1"/>
  <c r="AB1094" i="1" s="1"/>
  <c r="AA1095" i="1"/>
  <c r="AB1095" i="1" s="1"/>
  <c r="AA1096" i="1"/>
  <c r="AB1096" i="1" s="1"/>
  <c r="AA1097" i="1"/>
  <c r="AB1097" i="1" s="1"/>
  <c r="AA1098" i="1"/>
  <c r="AB1098" i="1" s="1"/>
  <c r="AA1099" i="1"/>
  <c r="AB1099" i="1" s="1"/>
  <c r="AA1100" i="1"/>
  <c r="AB1100" i="1" s="1"/>
  <c r="AA1101" i="1"/>
  <c r="AB1101" i="1" s="1"/>
  <c r="AA1102" i="1"/>
  <c r="AB1102" i="1" s="1"/>
  <c r="AA1103" i="1"/>
  <c r="AB1103" i="1" s="1"/>
  <c r="AA1104" i="1"/>
  <c r="AB1104" i="1" s="1"/>
  <c r="AA1105" i="1"/>
  <c r="AB1105" i="1" s="1"/>
  <c r="AA1106" i="1"/>
  <c r="AB1106" i="1" s="1"/>
  <c r="AA1107" i="1"/>
  <c r="AB1107" i="1" s="1"/>
  <c r="AA1108" i="1"/>
  <c r="AB1108" i="1" s="1"/>
  <c r="AA1109" i="1"/>
  <c r="AB1109" i="1" s="1"/>
  <c r="AA1110" i="1"/>
  <c r="AB1110" i="1" s="1"/>
  <c r="AA1111" i="1"/>
  <c r="AB1111" i="1" s="1"/>
  <c r="AA1112" i="1"/>
  <c r="AB1112" i="1" s="1"/>
  <c r="AA1113" i="1"/>
  <c r="AB1113" i="1" s="1"/>
  <c r="AA1114" i="1"/>
  <c r="AB1114" i="1" s="1"/>
  <c r="AA1115" i="1"/>
  <c r="AB1115" i="1" s="1"/>
  <c r="AA1116" i="1"/>
  <c r="AB1116" i="1" s="1"/>
  <c r="AA1117" i="1"/>
  <c r="AB1117" i="1" s="1"/>
  <c r="AA1118" i="1"/>
  <c r="AB1118" i="1" s="1"/>
  <c r="AA1119" i="1"/>
  <c r="AB1119" i="1" s="1"/>
  <c r="AA1120" i="1"/>
  <c r="AB1120" i="1" s="1"/>
  <c r="AA1121" i="1"/>
  <c r="AB1121" i="1" s="1"/>
  <c r="AA1122" i="1"/>
  <c r="AB1122" i="1" s="1"/>
  <c r="AA1123" i="1"/>
  <c r="AB1123" i="1" s="1"/>
  <c r="AA1124" i="1"/>
  <c r="AB1124" i="1" s="1"/>
  <c r="AA1125" i="1"/>
  <c r="AB1125" i="1" s="1"/>
  <c r="AA1126" i="1"/>
  <c r="AB1126" i="1" s="1"/>
  <c r="AA1127" i="1"/>
  <c r="AB1127" i="1" s="1"/>
  <c r="AA1128" i="1"/>
  <c r="AB1128" i="1" s="1"/>
  <c r="AA1129" i="1"/>
  <c r="AB1129" i="1" s="1"/>
  <c r="AA1130" i="1"/>
  <c r="AB1130" i="1" s="1"/>
  <c r="AA1131" i="1"/>
  <c r="AB1131" i="1" s="1"/>
  <c r="AA1132" i="1"/>
  <c r="AB1132" i="1" s="1"/>
  <c r="AA1133" i="1"/>
  <c r="AB1133" i="1" s="1"/>
  <c r="AA1134" i="1"/>
  <c r="AB1134" i="1" s="1"/>
  <c r="AA1135" i="1"/>
  <c r="AB1135" i="1" s="1"/>
  <c r="AA1136" i="1"/>
  <c r="AB1136" i="1" s="1"/>
  <c r="AA1137" i="1"/>
  <c r="AB1137" i="1" s="1"/>
  <c r="AA1138" i="1"/>
  <c r="AB1138" i="1" s="1"/>
  <c r="AA1139" i="1"/>
  <c r="AB1139" i="1" s="1"/>
  <c r="AA1140" i="1"/>
  <c r="AB1140" i="1" s="1"/>
  <c r="AA1141" i="1"/>
  <c r="AB1141" i="1" s="1"/>
  <c r="AA1142" i="1"/>
  <c r="AB1142" i="1" s="1"/>
  <c r="AA1143" i="1"/>
  <c r="AB1143" i="1" s="1"/>
  <c r="AA1144" i="1"/>
  <c r="AB1144" i="1" s="1"/>
  <c r="AA1145" i="1"/>
  <c r="AB1145" i="1" s="1"/>
  <c r="AA1146" i="1"/>
  <c r="AB1146" i="1" s="1"/>
  <c r="AA1147" i="1"/>
  <c r="AB1147" i="1" s="1"/>
  <c r="AA1148" i="1"/>
  <c r="AB1148" i="1" s="1"/>
  <c r="AA1149" i="1"/>
  <c r="AB1149" i="1" s="1"/>
  <c r="AA1150" i="1"/>
  <c r="AB1150" i="1" s="1"/>
  <c r="AA1151" i="1"/>
  <c r="AB1151" i="1" s="1"/>
  <c r="AA1152" i="1"/>
  <c r="AB1152" i="1" s="1"/>
  <c r="AA1153" i="1"/>
  <c r="AB1153" i="1" s="1"/>
  <c r="AA1154" i="1"/>
  <c r="AB1154" i="1" s="1"/>
  <c r="AA1155" i="1"/>
  <c r="AB1155" i="1" s="1"/>
  <c r="AA1156" i="1"/>
  <c r="AB1156" i="1" s="1"/>
  <c r="AA1157" i="1"/>
  <c r="AB1157" i="1" s="1"/>
  <c r="AA1158" i="1"/>
  <c r="AB1158" i="1" s="1"/>
  <c r="AA1159" i="1"/>
  <c r="AB1159" i="1" s="1"/>
  <c r="AA1160" i="1"/>
  <c r="AB1160" i="1" s="1"/>
  <c r="AA1161" i="1"/>
  <c r="AB1161" i="1" s="1"/>
  <c r="AA1162" i="1"/>
  <c r="AB1162" i="1" s="1"/>
  <c r="AA1163" i="1"/>
  <c r="AB1163" i="1" s="1"/>
  <c r="AA1164" i="1"/>
  <c r="AB1164" i="1" s="1"/>
  <c r="AA1165" i="1"/>
  <c r="AB1165" i="1" s="1"/>
  <c r="AA1166" i="1"/>
  <c r="AB1166" i="1" s="1"/>
  <c r="AA1167" i="1"/>
  <c r="AB1167" i="1" s="1"/>
  <c r="AA1168" i="1"/>
  <c r="AB1168" i="1" s="1"/>
  <c r="AA1169" i="1"/>
  <c r="AB1169" i="1" s="1"/>
  <c r="AA1170" i="1"/>
  <c r="AB1170" i="1" s="1"/>
  <c r="AA1171" i="1"/>
  <c r="AB1171" i="1" s="1"/>
  <c r="AA1172" i="1"/>
  <c r="AB1172" i="1" s="1"/>
  <c r="AA1173" i="1"/>
  <c r="AB1173" i="1" s="1"/>
  <c r="AA1174" i="1"/>
  <c r="AB1174" i="1" s="1"/>
  <c r="AA1175" i="1"/>
  <c r="AB1175" i="1" s="1"/>
  <c r="AA1176" i="1"/>
  <c r="AB1176" i="1" s="1"/>
  <c r="AA1177" i="1"/>
  <c r="AB1177" i="1" s="1"/>
  <c r="AA1178" i="1"/>
  <c r="AB1178" i="1" s="1"/>
  <c r="AA1179" i="1"/>
  <c r="AB1179" i="1" s="1"/>
  <c r="AA1180" i="1"/>
  <c r="AB1180" i="1" s="1"/>
  <c r="AA1181" i="1"/>
  <c r="AB1181" i="1" s="1"/>
  <c r="AA1182" i="1"/>
  <c r="AB1182" i="1" s="1"/>
  <c r="AA1183" i="1"/>
  <c r="AB1183" i="1" s="1"/>
  <c r="AA1184" i="1"/>
  <c r="AB1184" i="1" s="1"/>
  <c r="AA1185" i="1"/>
  <c r="AB1185" i="1" s="1"/>
  <c r="AA1186" i="1"/>
  <c r="AB1186" i="1" s="1"/>
  <c r="AA1187" i="1"/>
  <c r="AB1187" i="1" s="1"/>
  <c r="AA1188" i="1"/>
  <c r="AB1188" i="1" s="1"/>
  <c r="AA1189" i="1"/>
  <c r="AB1189" i="1" s="1"/>
  <c r="AA1190" i="1"/>
  <c r="AB1190" i="1" s="1"/>
  <c r="AA1191" i="1"/>
  <c r="AB1191" i="1" s="1"/>
  <c r="AA1192" i="1"/>
  <c r="AB1192" i="1" s="1"/>
  <c r="AA1193" i="1"/>
  <c r="AB1193" i="1" s="1"/>
  <c r="AA1194" i="1"/>
  <c r="AB1194" i="1" s="1"/>
  <c r="AA1195" i="1"/>
  <c r="AB1195" i="1" s="1"/>
  <c r="AA1196" i="1"/>
  <c r="AB1196" i="1" s="1"/>
  <c r="AA1197" i="1"/>
  <c r="AB1197" i="1" s="1"/>
  <c r="AA1198" i="1"/>
  <c r="AB1198" i="1" s="1"/>
  <c r="AA1199" i="1"/>
  <c r="AB1199" i="1" s="1"/>
  <c r="AA1200" i="1"/>
  <c r="AB1200" i="1" s="1"/>
  <c r="AA1201" i="1"/>
  <c r="AB1201" i="1" s="1"/>
  <c r="AA1202" i="1"/>
  <c r="AB1202" i="1" s="1"/>
  <c r="AA1203" i="1"/>
  <c r="AB1203" i="1" s="1"/>
  <c r="AA1204" i="1"/>
  <c r="AB1204" i="1" s="1"/>
  <c r="AA1205" i="1"/>
  <c r="AB1205" i="1" s="1"/>
  <c r="AA1206" i="1"/>
  <c r="AB1206" i="1" s="1"/>
  <c r="AA1207" i="1"/>
  <c r="AB1207" i="1" s="1"/>
  <c r="AA1208" i="1"/>
  <c r="AB1208" i="1" s="1"/>
  <c r="AA1209" i="1"/>
  <c r="AB1209" i="1" s="1"/>
  <c r="AA1210" i="1"/>
  <c r="AB1210" i="1" s="1"/>
  <c r="AA1211" i="1"/>
  <c r="AB1211" i="1" s="1"/>
  <c r="AA1212" i="1"/>
  <c r="AB1212" i="1" s="1"/>
  <c r="AA1213" i="1"/>
  <c r="AB1213" i="1" s="1"/>
  <c r="AA1214" i="1"/>
  <c r="AB1214" i="1" s="1"/>
  <c r="AA1215" i="1"/>
  <c r="AB1215" i="1" s="1"/>
  <c r="AA1216" i="1"/>
  <c r="AB1216" i="1" s="1"/>
  <c r="AA1217" i="1"/>
  <c r="AB1217" i="1" s="1"/>
  <c r="AA1218" i="1"/>
  <c r="AB1218" i="1" s="1"/>
  <c r="AA1219" i="1"/>
  <c r="AB1219" i="1" s="1"/>
  <c r="AA1220" i="1"/>
  <c r="AB1220" i="1" s="1"/>
  <c r="AA1221" i="1"/>
  <c r="AB1221" i="1" s="1"/>
  <c r="AA1222" i="1"/>
  <c r="AB1222" i="1" s="1"/>
  <c r="AA1223" i="1"/>
  <c r="AB1223" i="1" s="1"/>
  <c r="AA1224" i="1"/>
  <c r="AB1224" i="1" s="1"/>
  <c r="AA1225" i="1"/>
  <c r="AB1225" i="1" s="1"/>
  <c r="AA1226" i="1"/>
  <c r="AB1226" i="1" s="1"/>
  <c r="AA1227" i="1"/>
  <c r="AB1227" i="1" s="1"/>
  <c r="AA1228" i="1"/>
  <c r="AB1228" i="1" s="1"/>
  <c r="AA1229" i="1"/>
  <c r="AB1229" i="1" s="1"/>
  <c r="AA1230" i="1"/>
  <c r="AB1230" i="1" s="1"/>
  <c r="AA1231" i="1"/>
  <c r="AB1231" i="1" s="1"/>
  <c r="AA1232" i="1"/>
  <c r="AB1232" i="1" s="1"/>
  <c r="AA1233" i="1"/>
  <c r="AB1233" i="1" s="1"/>
  <c r="AA1234" i="1"/>
  <c r="AB1234" i="1" s="1"/>
  <c r="AA1235" i="1"/>
  <c r="AB1235" i="1" s="1"/>
  <c r="AA1236" i="1"/>
  <c r="AB1236" i="1" s="1"/>
  <c r="AA1237" i="1"/>
  <c r="AB1237" i="1" s="1"/>
  <c r="AA1238" i="1"/>
  <c r="AB1238" i="1" s="1"/>
  <c r="AA1239" i="1"/>
  <c r="AB1239" i="1" s="1"/>
  <c r="AA1240" i="1"/>
  <c r="AB1240" i="1" s="1"/>
  <c r="AA1241" i="1"/>
  <c r="AB1241" i="1" s="1"/>
  <c r="AA1242" i="1"/>
  <c r="AB1242" i="1" s="1"/>
  <c r="AA1243" i="1"/>
  <c r="AB1243" i="1" s="1"/>
  <c r="AA1244" i="1"/>
  <c r="AB1244" i="1" s="1"/>
  <c r="AA1245" i="1"/>
  <c r="AB1245" i="1" s="1"/>
  <c r="AA1246" i="1"/>
  <c r="AB1246" i="1" s="1"/>
  <c r="AA1247" i="1"/>
  <c r="AB1247" i="1" s="1"/>
  <c r="AA1248" i="1"/>
  <c r="AB1248" i="1" s="1"/>
  <c r="AA1249" i="1"/>
  <c r="AB1249" i="1" s="1"/>
  <c r="AA1250" i="1"/>
  <c r="AB1250" i="1" s="1"/>
  <c r="AA1251" i="1"/>
  <c r="AB1251" i="1" s="1"/>
  <c r="AA1252" i="1"/>
  <c r="AB1252" i="1" s="1"/>
  <c r="AA1253" i="1"/>
  <c r="AB1253" i="1" s="1"/>
  <c r="AA1254" i="1"/>
  <c r="AB1254" i="1" s="1"/>
  <c r="AA1255" i="1"/>
  <c r="AB1255" i="1" s="1"/>
  <c r="AA1256" i="1"/>
  <c r="AB1256" i="1" s="1"/>
  <c r="AA1257" i="1"/>
  <c r="AB1257" i="1" s="1"/>
  <c r="AA1258" i="1"/>
  <c r="AB1258" i="1" s="1"/>
  <c r="AA1259" i="1"/>
  <c r="AB1259" i="1" s="1"/>
  <c r="AA1260" i="1"/>
  <c r="AB1260" i="1" s="1"/>
  <c r="AA1261" i="1"/>
  <c r="AB1261" i="1" s="1"/>
  <c r="AA1262" i="1"/>
  <c r="AB1262" i="1" s="1"/>
  <c r="AA1263" i="1"/>
  <c r="AB1263" i="1" s="1"/>
  <c r="AA1264" i="1"/>
  <c r="AB1264" i="1" s="1"/>
  <c r="AA1265" i="1"/>
  <c r="AB1265" i="1" s="1"/>
  <c r="AA1266" i="1"/>
  <c r="AB1266" i="1" s="1"/>
  <c r="AA1267" i="1"/>
  <c r="AB1267" i="1" s="1"/>
  <c r="AA1268" i="1"/>
  <c r="AB1268" i="1" s="1"/>
  <c r="AA1269" i="1"/>
  <c r="AB1269" i="1" s="1"/>
  <c r="AA1270" i="1"/>
  <c r="AB1270" i="1" s="1"/>
  <c r="AA1271" i="1"/>
  <c r="AB1271" i="1" s="1"/>
  <c r="AA1272" i="1"/>
  <c r="AB1272" i="1" s="1"/>
  <c r="AA1273" i="1"/>
  <c r="AB1273" i="1" s="1"/>
  <c r="AA1274" i="1"/>
  <c r="AB1274" i="1" s="1"/>
  <c r="AA1275" i="1"/>
  <c r="AB1275" i="1" s="1"/>
  <c r="AA1276" i="1"/>
  <c r="AB1276" i="1" s="1"/>
  <c r="AA1277" i="1"/>
  <c r="AB1277" i="1" s="1"/>
  <c r="AA1278" i="1"/>
  <c r="AB1278" i="1" s="1"/>
  <c r="AA1279" i="1"/>
  <c r="AB1279" i="1" s="1"/>
  <c r="AA1280" i="1"/>
  <c r="AB1280" i="1" s="1"/>
  <c r="AA1281" i="1"/>
  <c r="AB1281" i="1" s="1"/>
  <c r="AA1282" i="1"/>
  <c r="AB1282" i="1" s="1"/>
  <c r="AA1283" i="1"/>
  <c r="AB1283" i="1" s="1"/>
  <c r="AA1284" i="1"/>
  <c r="AB1284" i="1" s="1"/>
  <c r="AA1285" i="1"/>
  <c r="AB1285" i="1" s="1"/>
  <c r="AA1286" i="1"/>
  <c r="AB1286" i="1" s="1"/>
  <c r="AA1287" i="1"/>
  <c r="AB1287" i="1" s="1"/>
  <c r="AA1288" i="1"/>
  <c r="AB1288" i="1" s="1"/>
  <c r="AA1289" i="1"/>
  <c r="AB1289" i="1" s="1"/>
  <c r="AA1290" i="1"/>
  <c r="AB1290" i="1" s="1"/>
  <c r="AA1291" i="1"/>
  <c r="AB1291" i="1" s="1"/>
  <c r="AA1292" i="1"/>
  <c r="AB1292" i="1" s="1"/>
  <c r="AA1293" i="1"/>
  <c r="AB1293" i="1" s="1"/>
  <c r="AA1294" i="1"/>
  <c r="AB1294" i="1" s="1"/>
  <c r="AA1295" i="1"/>
  <c r="AB1295" i="1" s="1"/>
  <c r="AA1296" i="1"/>
  <c r="AB1296" i="1" s="1"/>
  <c r="AA1297" i="1"/>
  <c r="AB1297" i="1" s="1"/>
  <c r="AA1298" i="1"/>
  <c r="AB1298" i="1" s="1"/>
  <c r="AA1299" i="1"/>
  <c r="AB1299" i="1" s="1"/>
  <c r="AA1300" i="1"/>
  <c r="AB1300" i="1" s="1"/>
  <c r="AA1301" i="1"/>
  <c r="AB1301" i="1" s="1"/>
  <c r="AA1302" i="1"/>
  <c r="AB1302" i="1" s="1"/>
  <c r="AA1303" i="1"/>
  <c r="AB1303" i="1" s="1"/>
  <c r="AA1304" i="1"/>
  <c r="AB1304" i="1" s="1"/>
  <c r="AA1305" i="1"/>
  <c r="AB1305" i="1" s="1"/>
  <c r="AA1306" i="1"/>
  <c r="AB1306" i="1" s="1"/>
  <c r="AA1307" i="1"/>
  <c r="AB1307" i="1" s="1"/>
  <c r="AA1308" i="1"/>
  <c r="AB1308" i="1" s="1"/>
  <c r="AA1309" i="1"/>
  <c r="AB1309" i="1" s="1"/>
  <c r="AA1310" i="1"/>
  <c r="AB1310" i="1" s="1"/>
  <c r="AA1311" i="1"/>
  <c r="AB1311" i="1" s="1"/>
  <c r="AA1312" i="1"/>
  <c r="AB1312" i="1" s="1"/>
  <c r="AA1313" i="1"/>
  <c r="AB1313" i="1" s="1"/>
  <c r="AA1314" i="1"/>
  <c r="AB1314" i="1" s="1"/>
  <c r="AA1315" i="1"/>
  <c r="AB1315" i="1" s="1"/>
  <c r="AA1316" i="1"/>
  <c r="AB1316" i="1" s="1"/>
  <c r="AA1317" i="1"/>
  <c r="AB1317" i="1" s="1"/>
  <c r="AA1318" i="1"/>
  <c r="AB1318" i="1" s="1"/>
  <c r="AA1319" i="1"/>
  <c r="AB1319" i="1" s="1"/>
  <c r="AA1320" i="1"/>
  <c r="AB1320" i="1" s="1"/>
  <c r="AA1321" i="1"/>
  <c r="AB1321" i="1" s="1"/>
  <c r="AA1322" i="1"/>
  <c r="AB1322" i="1" s="1"/>
  <c r="AA1323" i="1"/>
  <c r="AB1323" i="1" s="1"/>
  <c r="AA1324" i="1"/>
  <c r="AB1324" i="1" s="1"/>
  <c r="AA1325" i="1"/>
  <c r="AB1325" i="1" s="1"/>
  <c r="AA1326" i="1"/>
  <c r="AB1326" i="1" s="1"/>
  <c r="AA1327" i="1"/>
  <c r="AB1327" i="1" s="1"/>
  <c r="AA1328" i="1"/>
  <c r="AB1328" i="1" s="1"/>
  <c r="AA1329" i="1"/>
  <c r="AB1329" i="1" s="1"/>
  <c r="AA1330" i="1"/>
  <c r="AB1330" i="1" s="1"/>
  <c r="AA1331" i="1"/>
  <c r="AB1331" i="1" s="1"/>
  <c r="AA1332" i="1"/>
  <c r="AB1332" i="1" s="1"/>
  <c r="AA1333" i="1"/>
  <c r="AB1333" i="1" s="1"/>
  <c r="AA1334" i="1"/>
  <c r="AB1334" i="1" s="1"/>
  <c r="AA1335" i="1"/>
  <c r="AB1335" i="1" s="1"/>
  <c r="AA1336" i="1"/>
  <c r="AB1336" i="1" s="1"/>
  <c r="AA1337" i="1"/>
  <c r="AB1337" i="1" s="1"/>
  <c r="AA1338" i="1"/>
  <c r="AB1338" i="1" s="1"/>
  <c r="AA1339" i="1"/>
  <c r="AB1339" i="1" s="1"/>
  <c r="AA1340" i="1"/>
  <c r="AB1340" i="1" s="1"/>
  <c r="AA1341" i="1"/>
  <c r="AB1341" i="1" s="1"/>
  <c r="AA1342" i="1"/>
  <c r="AB1342" i="1" s="1"/>
  <c r="AA1343" i="1"/>
  <c r="AB1343" i="1" s="1"/>
  <c r="AA1344" i="1"/>
  <c r="AB1344" i="1" s="1"/>
  <c r="AA1345" i="1"/>
  <c r="AB1345" i="1" s="1"/>
  <c r="AA1346" i="1"/>
  <c r="AB1346" i="1" s="1"/>
  <c r="AA1347" i="1"/>
  <c r="AB1347" i="1" s="1"/>
  <c r="AA1348" i="1"/>
  <c r="AB1348" i="1" s="1"/>
  <c r="AA1349" i="1"/>
  <c r="AB1349" i="1" s="1"/>
  <c r="AA1350" i="1"/>
  <c r="AB1350" i="1" s="1"/>
  <c r="AA1351" i="1"/>
  <c r="AB1351" i="1" s="1"/>
  <c r="AA1352" i="1"/>
  <c r="AB1352" i="1" s="1"/>
  <c r="AA1353" i="1"/>
  <c r="AB1353" i="1" s="1"/>
  <c r="AA1354" i="1"/>
  <c r="AB1354" i="1" s="1"/>
  <c r="AA1355" i="1"/>
  <c r="AB1355" i="1" s="1"/>
  <c r="AA1356" i="1"/>
  <c r="AB1356" i="1" s="1"/>
  <c r="AA1357" i="1"/>
  <c r="AB1357" i="1" s="1"/>
  <c r="AA1358" i="1"/>
  <c r="AB1358" i="1" s="1"/>
  <c r="AA1359" i="1"/>
  <c r="AB1359" i="1" s="1"/>
  <c r="AA1360" i="1"/>
  <c r="AB1360" i="1" s="1"/>
  <c r="AA1361" i="1"/>
  <c r="AB1361" i="1" s="1"/>
  <c r="AA1362" i="1"/>
  <c r="AB1362" i="1" s="1"/>
  <c r="AA1363" i="1"/>
  <c r="AB1363" i="1" s="1"/>
  <c r="AA1364" i="1"/>
  <c r="AB1364" i="1" s="1"/>
  <c r="AA1365" i="1"/>
  <c r="AB1365" i="1" s="1"/>
  <c r="AA1366" i="1"/>
  <c r="AB1366" i="1" s="1"/>
  <c r="AA1367" i="1"/>
  <c r="AB1367" i="1" s="1"/>
  <c r="AA1368" i="1"/>
  <c r="AB1368" i="1" s="1"/>
  <c r="AA1369" i="1"/>
  <c r="AB1369" i="1" s="1"/>
  <c r="AA1370" i="1"/>
  <c r="AB1370" i="1" s="1"/>
  <c r="AA1371" i="1"/>
  <c r="AB1371" i="1" s="1"/>
  <c r="AA1372" i="1"/>
  <c r="AB1372" i="1" s="1"/>
  <c r="AA1373" i="1"/>
  <c r="AB1373" i="1" s="1"/>
  <c r="AA1374" i="1"/>
  <c r="AB1374" i="1" s="1"/>
  <c r="AA1375" i="1"/>
  <c r="AB1375" i="1" s="1"/>
  <c r="AA1376" i="1"/>
  <c r="AB1376" i="1" s="1"/>
  <c r="AA1377" i="1"/>
  <c r="AB1377" i="1" s="1"/>
  <c r="AA1378" i="1"/>
  <c r="AB1378" i="1" s="1"/>
  <c r="AA1379" i="1"/>
  <c r="AB1379" i="1" s="1"/>
  <c r="AA1380" i="1"/>
  <c r="AB1380" i="1" s="1"/>
  <c r="AA1381" i="1"/>
  <c r="AB1381" i="1" s="1"/>
  <c r="AA1382" i="1"/>
  <c r="AB1382" i="1" s="1"/>
  <c r="AA1383" i="1"/>
  <c r="AB1383" i="1" s="1"/>
  <c r="AA1384" i="1"/>
  <c r="AB1384" i="1" s="1"/>
  <c r="AA1385" i="1"/>
  <c r="AB1385" i="1" s="1"/>
  <c r="AA1386" i="1"/>
  <c r="AB1386" i="1" s="1"/>
  <c r="AA1387" i="1"/>
  <c r="AB1387" i="1" s="1"/>
  <c r="AA1388" i="1"/>
  <c r="AB1388" i="1" s="1"/>
  <c r="AA1389" i="1"/>
  <c r="AB1389" i="1" s="1"/>
  <c r="AA1390" i="1"/>
  <c r="AB1390" i="1" s="1"/>
  <c r="AA1391" i="1"/>
  <c r="AB1391" i="1" s="1"/>
  <c r="AA1392" i="1"/>
  <c r="AB1392" i="1" s="1"/>
  <c r="AA1393" i="1"/>
  <c r="AB1393" i="1" s="1"/>
  <c r="AA1394" i="1"/>
  <c r="AB1394" i="1" s="1"/>
  <c r="AA1395" i="1"/>
  <c r="AB1395" i="1" s="1"/>
  <c r="AA1396" i="1"/>
  <c r="AB1396" i="1" s="1"/>
  <c r="AA1397" i="1"/>
  <c r="AB1397" i="1" s="1"/>
  <c r="AA1398" i="1"/>
  <c r="AB1398" i="1" s="1"/>
  <c r="AA1399" i="1"/>
  <c r="AB1399" i="1" s="1"/>
  <c r="AA1400" i="1"/>
  <c r="AB1400" i="1" s="1"/>
  <c r="AA1401" i="1"/>
  <c r="AB1401" i="1" s="1"/>
  <c r="AA1402" i="1"/>
  <c r="AB1402" i="1" s="1"/>
  <c r="AA1403" i="1"/>
  <c r="AB1403" i="1" s="1"/>
  <c r="AA1404" i="1"/>
  <c r="AB1404" i="1" s="1"/>
  <c r="AA1405" i="1"/>
  <c r="AB1405" i="1" s="1"/>
  <c r="AA1406" i="1"/>
  <c r="AB1406" i="1" s="1"/>
  <c r="AA1407" i="1"/>
  <c r="AB1407" i="1" s="1"/>
  <c r="AA1408" i="1"/>
  <c r="AB1408" i="1" s="1"/>
  <c r="AA1409" i="1"/>
  <c r="AB1409" i="1" s="1"/>
  <c r="AA1410" i="1"/>
  <c r="AB1410" i="1" s="1"/>
  <c r="AA1411" i="1"/>
  <c r="AB1411" i="1" s="1"/>
  <c r="AA1412" i="1"/>
  <c r="AB1412" i="1" s="1"/>
  <c r="AA1413" i="1"/>
  <c r="AB1413" i="1" s="1"/>
  <c r="AA1414" i="1"/>
  <c r="AB1414" i="1" s="1"/>
  <c r="AA1415" i="1"/>
  <c r="AB1415" i="1" s="1"/>
  <c r="AA1416" i="1"/>
  <c r="AB1416" i="1" s="1"/>
  <c r="AA1417" i="1"/>
  <c r="AB1417" i="1" s="1"/>
  <c r="AA1418" i="1"/>
  <c r="AB1418" i="1" s="1"/>
  <c r="AA1419" i="1"/>
  <c r="AB1419" i="1" s="1"/>
  <c r="AA1420" i="1"/>
  <c r="AB1420" i="1" s="1"/>
  <c r="AA1421" i="1"/>
  <c r="AB1421" i="1" s="1"/>
  <c r="AA1422" i="1"/>
  <c r="AB1422" i="1" s="1"/>
  <c r="AA1423" i="1"/>
  <c r="AB1423" i="1" s="1"/>
  <c r="AA1424" i="1"/>
  <c r="AB1424" i="1" s="1"/>
  <c r="AA1425" i="1"/>
  <c r="AB1425" i="1" s="1"/>
  <c r="AA1426" i="1"/>
  <c r="AB1426" i="1" s="1"/>
  <c r="AA1427" i="1"/>
  <c r="AB1427" i="1" s="1"/>
  <c r="AA1428" i="1"/>
  <c r="AB1428" i="1" s="1"/>
  <c r="AA1429" i="1"/>
  <c r="AB1429" i="1" s="1"/>
  <c r="AA1430" i="1"/>
  <c r="AB1430" i="1" s="1"/>
  <c r="AA1431" i="1"/>
  <c r="AB1431" i="1" s="1"/>
  <c r="AA1432" i="1"/>
  <c r="AB1432" i="1" s="1"/>
  <c r="AA1433" i="1"/>
  <c r="AB1433" i="1" s="1"/>
  <c r="AA1434" i="1"/>
  <c r="AB1434" i="1" s="1"/>
  <c r="AA1435" i="1"/>
  <c r="AB1435" i="1" s="1"/>
  <c r="AA1436" i="1"/>
  <c r="AB1436" i="1" s="1"/>
  <c r="AA1437" i="1"/>
  <c r="AB1437" i="1" s="1"/>
  <c r="AA1438" i="1"/>
  <c r="AB1438" i="1" s="1"/>
  <c r="AA1439" i="1"/>
  <c r="AB1439" i="1" s="1"/>
  <c r="AA1440" i="1"/>
  <c r="AB1440" i="1" s="1"/>
  <c r="AA1441" i="1"/>
  <c r="AB1441" i="1" s="1"/>
  <c r="AA1442" i="1"/>
  <c r="AB1442" i="1" s="1"/>
  <c r="AA1443" i="1"/>
  <c r="AB1443" i="1" s="1"/>
  <c r="AA1444" i="1"/>
  <c r="AB1444" i="1" s="1"/>
  <c r="AA1445" i="1"/>
  <c r="AB1445" i="1" s="1"/>
  <c r="AA1446" i="1"/>
  <c r="AB1446" i="1" s="1"/>
  <c r="AA1447" i="1"/>
  <c r="AB1447" i="1" s="1"/>
  <c r="AA1448" i="1"/>
  <c r="AB1448" i="1" s="1"/>
  <c r="AA1449" i="1"/>
  <c r="AB1449" i="1" s="1"/>
  <c r="AA1450" i="1"/>
  <c r="AB1450" i="1" s="1"/>
  <c r="AA1451" i="1"/>
  <c r="AB1451" i="1" s="1"/>
  <c r="AA1452" i="1"/>
  <c r="AB1452" i="1" s="1"/>
  <c r="AA1453" i="1"/>
  <c r="AB1453" i="1" s="1"/>
  <c r="AA1454" i="1"/>
  <c r="AB1454" i="1" s="1"/>
  <c r="AA1455" i="1"/>
  <c r="AB1455" i="1" s="1"/>
  <c r="AA1456" i="1"/>
  <c r="AB1456" i="1" s="1"/>
  <c r="AA1457" i="1"/>
  <c r="AB1457" i="1" s="1"/>
  <c r="AA1458" i="1"/>
  <c r="AB1458" i="1" s="1"/>
  <c r="AA1459" i="1"/>
  <c r="AB1459" i="1" s="1"/>
  <c r="AA1460" i="1"/>
  <c r="AB1460" i="1" s="1"/>
  <c r="AA1461" i="1"/>
  <c r="AB1461" i="1" s="1"/>
  <c r="AA1462" i="1"/>
  <c r="AB1462" i="1" s="1"/>
  <c r="AA1463" i="1"/>
  <c r="AB1463" i="1" s="1"/>
  <c r="AA1464" i="1"/>
  <c r="AB1464" i="1" s="1"/>
  <c r="AA1465" i="1"/>
  <c r="AB1465" i="1" s="1"/>
  <c r="AA1466" i="1"/>
  <c r="AB1466" i="1" s="1"/>
  <c r="AA1467" i="1"/>
  <c r="AB1467" i="1" s="1"/>
  <c r="AA1468" i="1"/>
  <c r="AB1468" i="1" s="1"/>
  <c r="AA1469" i="1"/>
  <c r="AB1469" i="1" s="1"/>
  <c r="AA1470" i="1"/>
  <c r="AB1470" i="1" s="1"/>
  <c r="AA1471" i="1"/>
  <c r="AB1471" i="1" s="1"/>
  <c r="AA1472" i="1"/>
  <c r="AB1472" i="1" s="1"/>
  <c r="AA1473" i="1"/>
  <c r="AB1473" i="1" s="1"/>
  <c r="AA1474" i="1"/>
  <c r="AB1474" i="1" s="1"/>
  <c r="AA1475" i="1"/>
  <c r="AB1475" i="1" s="1"/>
  <c r="AA1476" i="1"/>
  <c r="AB1476" i="1" s="1"/>
  <c r="AA1477" i="1"/>
  <c r="AB1477" i="1" s="1"/>
  <c r="AA1478" i="1"/>
  <c r="AB1478" i="1" s="1"/>
  <c r="AA1479" i="1"/>
  <c r="AB1479" i="1" s="1"/>
  <c r="AA1480" i="1"/>
  <c r="AB1480" i="1" s="1"/>
  <c r="AA1481" i="1"/>
  <c r="AB1481" i="1" s="1"/>
  <c r="AA1482" i="1"/>
  <c r="AB1482" i="1" s="1"/>
  <c r="AA1483" i="1"/>
  <c r="AB1483" i="1" s="1"/>
  <c r="AA1484" i="1"/>
  <c r="AB1484" i="1" s="1"/>
  <c r="AA1485" i="1"/>
  <c r="AB1485" i="1" s="1"/>
  <c r="AA1486" i="1"/>
  <c r="AB1486" i="1" s="1"/>
  <c r="AA1487" i="1"/>
  <c r="AB1487" i="1" s="1"/>
  <c r="AA1488" i="1"/>
  <c r="AB1488" i="1" s="1"/>
  <c r="AA1489" i="1"/>
  <c r="AB1489" i="1" s="1"/>
  <c r="AA1490" i="1"/>
  <c r="AB1490" i="1" s="1"/>
  <c r="AA1491" i="1"/>
  <c r="AB1491" i="1" s="1"/>
  <c r="AA1492" i="1"/>
  <c r="AB1492" i="1" s="1"/>
  <c r="AA1493" i="1"/>
  <c r="AB1493" i="1" s="1"/>
  <c r="AA1494" i="1"/>
  <c r="AB1494" i="1" s="1"/>
  <c r="AA1495" i="1"/>
  <c r="AB1495" i="1" s="1"/>
  <c r="AA1496" i="1"/>
  <c r="AB1496" i="1" s="1"/>
  <c r="AA1497" i="1"/>
  <c r="AB1497" i="1" s="1"/>
  <c r="AA1498" i="1"/>
  <c r="AB1498" i="1" s="1"/>
  <c r="AA1499" i="1"/>
  <c r="AB1499" i="1" s="1"/>
  <c r="AA1500" i="1"/>
  <c r="AB1500" i="1" s="1"/>
  <c r="AA1501" i="1"/>
  <c r="AB1501" i="1" s="1"/>
  <c r="AA1502" i="1"/>
  <c r="AB1502" i="1" s="1"/>
  <c r="AA1503" i="1"/>
  <c r="AB1503" i="1" s="1"/>
  <c r="AA1504" i="1"/>
  <c r="AB1504" i="1" s="1"/>
  <c r="AA1505" i="1"/>
  <c r="AB1505" i="1" s="1"/>
  <c r="AA1506" i="1"/>
  <c r="AB1506" i="1" s="1"/>
  <c r="AA1507" i="1"/>
  <c r="AB1507" i="1" s="1"/>
  <c r="AA1508" i="1"/>
  <c r="AB1508" i="1" s="1"/>
  <c r="AA1509" i="1"/>
  <c r="AB1509" i="1" s="1"/>
  <c r="AA1510" i="1"/>
  <c r="AB1510" i="1" s="1"/>
  <c r="AA1511" i="1"/>
  <c r="AB1511" i="1" s="1"/>
  <c r="AA1512" i="1"/>
  <c r="AB1512" i="1" s="1"/>
  <c r="AA1513" i="1"/>
  <c r="AB1513" i="1" s="1"/>
  <c r="AA1514" i="1"/>
  <c r="AB1514" i="1" s="1"/>
  <c r="AA1515" i="1"/>
  <c r="AB1515" i="1" s="1"/>
  <c r="AA1516" i="1"/>
  <c r="AB1516" i="1" s="1"/>
  <c r="AA1517" i="1"/>
  <c r="AB1517" i="1" s="1"/>
  <c r="AA1518" i="1"/>
  <c r="AB1518" i="1" s="1"/>
  <c r="AA1519" i="1"/>
  <c r="AB1519" i="1" s="1"/>
  <c r="AA1520" i="1"/>
  <c r="AB1520" i="1" s="1"/>
  <c r="AA1521" i="1"/>
  <c r="AB1521" i="1" s="1"/>
  <c r="AA1522" i="1"/>
  <c r="AB1522" i="1" s="1"/>
  <c r="AA1523" i="1"/>
  <c r="AB1523" i="1" s="1"/>
  <c r="AA1524" i="1"/>
  <c r="AB1524" i="1" s="1"/>
  <c r="AA1525" i="1"/>
  <c r="AB1525" i="1" s="1"/>
  <c r="AA1526" i="1"/>
  <c r="AB1526" i="1" s="1"/>
  <c r="AA1527" i="1"/>
  <c r="AB1527" i="1" s="1"/>
  <c r="AA1528" i="1"/>
  <c r="AB1528" i="1" s="1"/>
  <c r="AA1529" i="1"/>
  <c r="AB1529" i="1" s="1"/>
  <c r="AA1530" i="1"/>
  <c r="AB1530" i="1" s="1"/>
  <c r="AA1531" i="1"/>
  <c r="AB1531" i="1" s="1"/>
  <c r="AA1532" i="1"/>
  <c r="AB1532" i="1" s="1"/>
  <c r="AA1533" i="1"/>
  <c r="AB1533" i="1" s="1"/>
  <c r="AA1534" i="1"/>
  <c r="AB1534" i="1" s="1"/>
  <c r="AA1535" i="1"/>
  <c r="AB1535" i="1" s="1"/>
  <c r="AA1536" i="1"/>
  <c r="AB1536" i="1" s="1"/>
  <c r="AA1537" i="1"/>
  <c r="AB1537" i="1" s="1"/>
  <c r="AA1538" i="1"/>
  <c r="AB1538" i="1" s="1"/>
  <c r="AA1539" i="1"/>
  <c r="AB1539" i="1" s="1"/>
  <c r="AA1540" i="1"/>
  <c r="AB1540" i="1" s="1"/>
  <c r="AA1541" i="1"/>
  <c r="AB1541" i="1" s="1"/>
  <c r="AA1542" i="1"/>
  <c r="AB1542" i="1" s="1"/>
  <c r="AA1543" i="1"/>
  <c r="AB1543" i="1" s="1"/>
  <c r="AA1544" i="1"/>
  <c r="AB1544" i="1" s="1"/>
  <c r="AA1545" i="1"/>
  <c r="AB1545" i="1" s="1"/>
  <c r="AA1546" i="1"/>
  <c r="AB1546" i="1" s="1"/>
  <c r="AA1547" i="1"/>
  <c r="AB1547" i="1" s="1"/>
  <c r="AA1548" i="1"/>
  <c r="AB1548" i="1" s="1"/>
  <c r="AA1549" i="1"/>
  <c r="AB1549" i="1" s="1"/>
  <c r="AA1550" i="1"/>
  <c r="AB1550" i="1" s="1"/>
  <c r="AA1551" i="1"/>
  <c r="AB1551" i="1" s="1"/>
  <c r="AA1552" i="1"/>
  <c r="AB1552" i="1" s="1"/>
  <c r="AA1553" i="1"/>
  <c r="AB1553" i="1" s="1"/>
  <c r="AA1554" i="1"/>
  <c r="AB1554" i="1" s="1"/>
  <c r="AA1555" i="1"/>
  <c r="AB1555" i="1" s="1"/>
  <c r="AA1556" i="1"/>
  <c r="AB1556" i="1" s="1"/>
  <c r="AA1557" i="1"/>
  <c r="AB1557" i="1" s="1"/>
  <c r="AA1558" i="1"/>
  <c r="AB1558" i="1" s="1"/>
  <c r="AA1559" i="1"/>
  <c r="AB1559" i="1" s="1"/>
  <c r="AA1560" i="1"/>
  <c r="AB1560" i="1" s="1"/>
  <c r="AA1561" i="1"/>
  <c r="AB1561" i="1" s="1"/>
  <c r="AA1562" i="1"/>
  <c r="AB1562" i="1" s="1"/>
  <c r="AA1563" i="1"/>
  <c r="AB1563" i="1" s="1"/>
  <c r="AA1564" i="1"/>
  <c r="AB1564" i="1" s="1"/>
  <c r="AA1565" i="1"/>
  <c r="AB1565" i="1" s="1"/>
  <c r="AA1566" i="1"/>
  <c r="AB1566" i="1" s="1"/>
  <c r="AA1567" i="1"/>
  <c r="AB1567" i="1" s="1"/>
  <c r="AA1568" i="1"/>
  <c r="AB1568" i="1" s="1"/>
  <c r="AA1569" i="1"/>
  <c r="AB1569" i="1" s="1"/>
  <c r="AA1570" i="1"/>
  <c r="AB1570" i="1" s="1"/>
  <c r="AA1571" i="1"/>
  <c r="AB1571" i="1" s="1"/>
  <c r="AA1572" i="1"/>
  <c r="AB1572" i="1" s="1"/>
  <c r="AA1573" i="1"/>
  <c r="AB1573" i="1" s="1"/>
  <c r="AA1574" i="1"/>
  <c r="AB1574" i="1" s="1"/>
  <c r="AA1575" i="1"/>
  <c r="AB1575" i="1" s="1"/>
  <c r="AA1576" i="1"/>
  <c r="AB1576" i="1" s="1"/>
  <c r="AA1577" i="1"/>
  <c r="AB1577" i="1" s="1"/>
  <c r="AA1578" i="1"/>
  <c r="AB1578" i="1" s="1"/>
  <c r="AA1579" i="1"/>
  <c r="AB1579" i="1" s="1"/>
  <c r="AA1580" i="1"/>
  <c r="AB1580" i="1" s="1"/>
  <c r="AA1581" i="1"/>
  <c r="AB1581" i="1" s="1"/>
  <c r="AA1582" i="1"/>
  <c r="AB1582" i="1" s="1"/>
  <c r="AA1583" i="1"/>
  <c r="AB1583" i="1" s="1"/>
  <c r="AA1584" i="1"/>
  <c r="AB1584" i="1" s="1"/>
  <c r="AA1585" i="1"/>
  <c r="AB1585" i="1" s="1"/>
  <c r="AA1586" i="1"/>
  <c r="AB1586" i="1" s="1"/>
  <c r="AA1587" i="1"/>
  <c r="AB1587" i="1" s="1"/>
  <c r="AA1588" i="1"/>
  <c r="AB1588" i="1" s="1"/>
  <c r="AA1589" i="1"/>
  <c r="AB1589" i="1" s="1"/>
  <c r="AA1590" i="1"/>
  <c r="AB1590" i="1" s="1"/>
  <c r="AA1591" i="1"/>
  <c r="AB1591" i="1" s="1"/>
  <c r="AA1592" i="1"/>
  <c r="AB1592" i="1" s="1"/>
  <c r="AA1593" i="1"/>
  <c r="AB1593" i="1" s="1"/>
  <c r="AA1594" i="1"/>
  <c r="AB1594" i="1" s="1"/>
  <c r="AA1595" i="1"/>
  <c r="AB1595" i="1" s="1"/>
  <c r="AA1596" i="1"/>
  <c r="AB1596" i="1" s="1"/>
  <c r="AA1597" i="1"/>
  <c r="AB1597" i="1" s="1"/>
  <c r="AA1598" i="1"/>
  <c r="AB1598" i="1" s="1"/>
  <c r="AA1599" i="1"/>
  <c r="AB1599" i="1" s="1"/>
  <c r="AA1600" i="1"/>
  <c r="AB1600" i="1" s="1"/>
  <c r="AA1601" i="1"/>
  <c r="AB1601" i="1" s="1"/>
  <c r="AA1602" i="1"/>
  <c r="AB1602" i="1" s="1"/>
  <c r="AA1603" i="1"/>
  <c r="AB1603" i="1" s="1"/>
  <c r="AA1604" i="1"/>
  <c r="AB1604" i="1" s="1"/>
  <c r="AA1605" i="1"/>
  <c r="AB1605" i="1" s="1"/>
  <c r="AA1606" i="1"/>
  <c r="AB1606" i="1" s="1"/>
  <c r="AA1607" i="1"/>
  <c r="AB1607" i="1" s="1"/>
  <c r="AA1608" i="1"/>
  <c r="AB1608" i="1" s="1"/>
  <c r="AA1609" i="1"/>
  <c r="AB1609" i="1" s="1"/>
  <c r="AA1610" i="1"/>
  <c r="AB1610" i="1" s="1"/>
  <c r="AA1611" i="1"/>
  <c r="AB1611" i="1" s="1"/>
  <c r="AA1612" i="1"/>
  <c r="AB1612" i="1" s="1"/>
  <c r="AA1613" i="1"/>
  <c r="AB1613" i="1" s="1"/>
  <c r="AA1614" i="1"/>
  <c r="AB1614" i="1" s="1"/>
  <c r="AA1615" i="1"/>
  <c r="AB1615" i="1" s="1"/>
  <c r="AA1616" i="1"/>
  <c r="AB1616" i="1" s="1"/>
  <c r="AA1617" i="1"/>
  <c r="AB1617" i="1" s="1"/>
  <c r="AA1618" i="1"/>
  <c r="AB1618" i="1" s="1"/>
  <c r="AA1619" i="1"/>
  <c r="AB1619" i="1" s="1"/>
  <c r="AA1620" i="1"/>
  <c r="AB1620" i="1" s="1"/>
  <c r="AA1621" i="1"/>
  <c r="AB1621" i="1" s="1"/>
  <c r="AA1622" i="1"/>
  <c r="AB1622" i="1" s="1"/>
  <c r="AA1623" i="1"/>
  <c r="AB1623" i="1" s="1"/>
  <c r="AA1624" i="1"/>
  <c r="AB1624" i="1" s="1"/>
  <c r="AA1625" i="1"/>
  <c r="AB1625" i="1" s="1"/>
  <c r="AA1626" i="1"/>
  <c r="AB1626" i="1" s="1"/>
  <c r="AA1627" i="1"/>
  <c r="AB1627" i="1" s="1"/>
  <c r="AA1628" i="1"/>
  <c r="AB1628" i="1" s="1"/>
  <c r="AA1629" i="1"/>
  <c r="AB1629" i="1" s="1"/>
  <c r="AA1630" i="1"/>
  <c r="AB1630" i="1" s="1"/>
  <c r="AA1631" i="1"/>
  <c r="AB1631" i="1" s="1"/>
  <c r="AA1632" i="1"/>
  <c r="AB1632" i="1" s="1"/>
  <c r="AA1633" i="1"/>
  <c r="AB1633" i="1" s="1"/>
  <c r="AA1634" i="1"/>
  <c r="AB1634" i="1" s="1"/>
  <c r="AA1635" i="1"/>
  <c r="AB1635" i="1" s="1"/>
  <c r="AA1636" i="1"/>
  <c r="AB1636" i="1" s="1"/>
  <c r="AA1637" i="1"/>
  <c r="AB1637" i="1" s="1"/>
  <c r="AA1638" i="1"/>
  <c r="AB1638" i="1" s="1"/>
  <c r="AA1639" i="1"/>
  <c r="AB1639" i="1" s="1"/>
  <c r="AA1640" i="1"/>
  <c r="AB1640" i="1" s="1"/>
  <c r="AA1641" i="1"/>
  <c r="AB1641" i="1" s="1"/>
  <c r="AA1642" i="1"/>
  <c r="AB1642" i="1" s="1"/>
  <c r="AA1643" i="1"/>
  <c r="AB1643" i="1" s="1"/>
  <c r="AA1644" i="1"/>
  <c r="AB1644" i="1" s="1"/>
  <c r="AA1645" i="1"/>
  <c r="AB1645" i="1" s="1"/>
  <c r="AA1646" i="1"/>
  <c r="AB1646" i="1" s="1"/>
  <c r="AA1647" i="1"/>
  <c r="AB1647" i="1" s="1"/>
  <c r="AA1648" i="1"/>
  <c r="AB1648" i="1" s="1"/>
  <c r="AA1649" i="1"/>
  <c r="AB1649" i="1" s="1"/>
  <c r="AA1650" i="1"/>
  <c r="AB1650" i="1" s="1"/>
  <c r="AA1651" i="1"/>
  <c r="AB1651" i="1" s="1"/>
  <c r="AA1652" i="1"/>
  <c r="AB1652" i="1" s="1"/>
  <c r="AA1653" i="1"/>
  <c r="AB1653" i="1" s="1"/>
  <c r="AA1654" i="1"/>
  <c r="AB1654" i="1" s="1"/>
  <c r="AA1655" i="1"/>
  <c r="AB1655" i="1" s="1"/>
  <c r="AA1656" i="1"/>
  <c r="AB1656" i="1" s="1"/>
  <c r="AA1657" i="1"/>
  <c r="AB1657" i="1" s="1"/>
  <c r="AA1658" i="1"/>
  <c r="AB1658" i="1" s="1"/>
  <c r="AA1659" i="1"/>
  <c r="AB1659" i="1" s="1"/>
  <c r="AA1660" i="1"/>
  <c r="AB1660" i="1" s="1"/>
  <c r="AA1661" i="1"/>
  <c r="AB1661" i="1" s="1"/>
  <c r="AA1662" i="1"/>
  <c r="AB1662" i="1" s="1"/>
  <c r="AA1663" i="1"/>
  <c r="AB1663" i="1" s="1"/>
  <c r="AA1664" i="1"/>
  <c r="AB1664" i="1" s="1"/>
  <c r="AA1665" i="1"/>
  <c r="AB1665" i="1" s="1"/>
  <c r="AA1666" i="1"/>
  <c r="AB1666" i="1" s="1"/>
  <c r="AA1667" i="1"/>
  <c r="AB1667" i="1" s="1"/>
  <c r="AA1668" i="1"/>
  <c r="AB1668" i="1" s="1"/>
  <c r="AA1669" i="1"/>
  <c r="AB1669" i="1" s="1"/>
  <c r="AA1670" i="1"/>
  <c r="AB1670" i="1" s="1"/>
  <c r="AA1671" i="1"/>
  <c r="AB1671" i="1" s="1"/>
  <c r="AA1672" i="1"/>
  <c r="AB1672" i="1" s="1"/>
  <c r="AA1673" i="1"/>
  <c r="AB1673" i="1" s="1"/>
  <c r="AA1674" i="1"/>
  <c r="AB1674" i="1" s="1"/>
  <c r="AA1675" i="1"/>
  <c r="AB1675" i="1" s="1"/>
  <c r="AA1676" i="1"/>
  <c r="AB1676" i="1" s="1"/>
  <c r="AA1677" i="1"/>
  <c r="AB1677" i="1" s="1"/>
  <c r="AA1678" i="1"/>
  <c r="AB1678" i="1" s="1"/>
  <c r="AA1679" i="1"/>
  <c r="AB1679" i="1" s="1"/>
  <c r="AA1680" i="1"/>
  <c r="AB1680" i="1" s="1"/>
  <c r="AA1681" i="1"/>
  <c r="AB1681" i="1" s="1"/>
  <c r="AA1682" i="1"/>
  <c r="AB1682" i="1" s="1"/>
  <c r="AA1683" i="1"/>
  <c r="AB1683" i="1" s="1"/>
  <c r="AA1684" i="1"/>
  <c r="AB1684" i="1" s="1"/>
  <c r="AA1685" i="1"/>
  <c r="AB1685" i="1" s="1"/>
  <c r="AA1686" i="1"/>
  <c r="AB1686" i="1" s="1"/>
  <c r="AA1687" i="1"/>
  <c r="AB1687" i="1" s="1"/>
  <c r="AA1688" i="1"/>
  <c r="AB1688" i="1" s="1"/>
  <c r="AA1689" i="1"/>
  <c r="AB1689" i="1" s="1"/>
  <c r="AA1690" i="1"/>
  <c r="AB1690" i="1" s="1"/>
  <c r="AA1691" i="1"/>
  <c r="AB1691" i="1" s="1"/>
  <c r="AA1692" i="1"/>
  <c r="AB1692" i="1" s="1"/>
  <c r="AA1693" i="1"/>
  <c r="AB1693" i="1" s="1"/>
  <c r="AA1694" i="1"/>
  <c r="AB1694" i="1" s="1"/>
  <c r="AA1695" i="1"/>
  <c r="AB1695" i="1" s="1"/>
  <c r="AA1696" i="1"/>
  <c r="AB1696" i="1" s="1"/>
  <c r="AA1697" i="1"/>
  <c r="AB1697" i="1" s="1"/>
  <c r="AA1698" i="1"/>
  <c r="AB1698" i="1" s="1"/>
  <c r="AA1699" i="1"/>
  <c r="AB1699" i="1" s="1"/>
  <c r="AA1700" i="1"/>
  <c r="AB1700" i="1" s="1"/>
  <c r="AA1701" i="1"/>
  <c r="AB1701" i="1" s="1"/>
  <c r="AA1702" i="1"/>
  <c r="AB1702" i="1" s="1"/>
  <c r="AA1703" i="1"/>
  <c r="AB1703" i="1" s="1"/>
  <c r="AA1704" i="1"/>
  <c r="AB1704" i="1" s="1"/>
  <c r="AA1705" i="1"/>
  <c r="AB1705" i="1" s="1"/>
  <c r="AA1706" i="1"/>
  <c r="AB1706" i="1" s="1"/>
  <c r="AA1707" i="1"/>
  <c r="AB1707" i="1" s="1"/>
  <c r="AA1708" i="1"/>
  <c r="AB1708" i="1" s="1"/>
  <c r="AA1709" i="1"/>
  <c r="AB1709" i="1" s="1"/>
  <c r="AA1710" i="1"/>
  <c r="AB1710" i="1" s="1"/>
  <c r="AA1711" i="1"/>
  <c r="AB1711" i="1" s="1"/>
  <c r="AA1712" i="1"/>
  <c r="AB1712" i="1" s="1"/>
  <c r="AA1713" i="1"/>
  <c r="AB1713" i="1" s="1"/>
  <c r="AA1714" i="1"/>
  <c r="AB1714" i="1" s="1"/>
  <c r="AA1715" i="1"/>
  <c r="AB1715" i="1" s="1"/>
  <c r="AA1716" i="1"/>
  <c r="AB1716" i="1" s="1"/>
  <c r="AA1717" i="1"/>
  <c r="AB1717" i="1" s="1"/>
  <c r="AA1718" i="1"/>
  <c r="AB1718" i="1" s="1"/>
  <c r="AA1719" i="1"/>
  <c r="AB1719" i="1" s="1"/>
  <c r="AA1720" i="1"/>
  <c r="AB1720" i="1" s="1"/>
  <c r="AA1721" i="1"/>
  <c r="AB1721" i="1" s="1"/>
  <c r="AA1722" i="1"/>
  <c r="AB1722" i="1" s="1"/>
  <c r="AA1723" i="1"/>
  <c r="AB1723" i="1" s="1"/>
  <c r="AA1724" i="1"/>
  <c r="AB1724" i="1" s="1"/>
  <c r="AA1725" i="1"/>
  <c r="AB1725" i="1" s="1"/>
  <c r="AA1726" i="1"/>
  <c r="AB1726" i="1" s="1"/>
  <c r="AA1727" i="1"/>
  <c r="AB1727" i="1" s="1"/>
  <c r="AA1728" i="1"/>
  <c r="AB1728" i="1" s="1"/>
  <c r="AA1729" i="1"/>
  <c r="AB1729" i="1" s="1"/>
  <c r="AA1730" i="1"/>
  <c r="AB1730" i="1" s="1"/>
  <c r="AA1731" i="1"/>
  <c r="AB1731" i="1" s="1"/>
  <c r="AA1732" i="1"/>
  <c r="AB1732" i="1" s="1"/>
  <c r="AA1733" i="1"/>
  <c r="AB1733" i="1" s="1"/>
  <c r="AA1734" i="1"/>
  <c r="AB1734" i="1" s="1"/>
  <c r="AA1735" i="1"/>
  <c r="AB1735" i="1" s="1"/>
  <c r="AA1736" i="1"/>
  <c r="AB1736" i="1" s="1"/>
  <c r="AA1737" i="1"/>
  <c r="AB1737" i="1" s="1"/>
  <c r="AA1738" i="1"/>
  <c r="AB1738" i="1" s="1"/>
  <c r="AA1739" i="1"/>
  <c r="AB1739" i="1" s="1"/>
  <c r="AA1740" i="1"/>
  <c r="AB1740" i="1" s="1"/>
  <c r="AA1741" i="1"/>
  <c r="AB1741" i="1" s="1"/>
  <c r="AA1742" i="1"/>
  <c r="AB1742" i="1" s="1"/>
  <c r="AA1743" i="1"/>
  <c r="AB1743" i="1" s="1"/>
  <c r="AA1744" i="1"/>
  <c r="AB1744" i="1" s="1"/>
  <c r="AA1745" i="1"/>
  <c r="AB1745" i="1" s="1"/>
  <c r="AA1746" i="1"/>
  <c r="AB1746" i="1" s="1"/>
  <c r="AA1747" i="1"/>
  <c r="AB1747" i="1" s="1"/>
  <c r="AA1748" i="1"/>
  <c r="AB1748" i="1" s="1"/>
  <c r="AA1749" i="1"/>
  <c r="AB1749" i="1" s="1"/>
  <c r="AA1750" i="1"/>
  <c r="AB1750" i="1" s="1"/>
  <c r="AA1751" i="1"/>
  <c r="AB1751" i="1" s="1"/>
  <c r="AA1752" i="1"/>
  <c r="AB1752" i="1" s="1"/>
  <c r="AA1753" i="1"/>
  <c r="AB1753" i="1" s="1"/>
  <c r="AA1754" i="1"/>
  <c r="AB1754" i="1" s="1"/>
  <c r="AA1755" i="1"/>
  <c r="AB1755" i="1" s="1"/>
  <c r="AA1756" i="1"/>
  <c r="AB1756" i="1" s="1"/>
  <c r="AA1757" i="1"/>
  <c r="AB1757" i="1" s="1"/>
  <c r="AA1758" i="1"/>
  <c r="AB1758" i="1" s="1"/>
  <c r="AA1759" i="1"/>
  <c r="AB1759" i="1" s="1"/>
  <c r="AA1760" i="1"/>
  <c r="AB1760" i="1" s="1"/>
  <c r="AA1761" i="1"/>
  <c r="AB1761" i="1" s="1"/>
  <c r="AA1762" i="1"/>
  <c r="AB1762" i="1" s="1"/>
  <c r="AA1763" i="1"/>
  <c r="AB1763" i="1" s="1"/>
  <c r="AA1764" i="1"/>
  <c r="AB1764" i="1" s="1"/>
  <c r="AA1765" i="1"/>
  <c r="AB1765" i="1" s="1"/>
  <c r="AA1766" i="1"/>
  <c r="AB1766" i="1" s="1"/>
  <c r="AA1767" i="1"/>
  <c r="AB1767" i="1" s="1"/>
  <c r="AA1768" i="1"/>
  <c r="AB1768" i="1" s="1"/>
  <c r="AA1769" i="1"/>
  <c r="AB1769" i="1" s="1"/>
  <c r="AA1770" i="1"/>
  <c r="AB1770" i="1" s="1"/>
  <c r="AA1771" i="1"/>
  <c r="AB1771" i="1" s="1"/>
  <c r="AA1772" i="1"/>
  <c r="AB1772" i="1" s="1"/>
  <c r="AA1773" i="1"/>
  <c r="AB1773" i="1" s="1"/>
  <c r="AA1774" i="1"/>
  <c r="AB1774" i="1" s="1"/>
  <c r="AA1775" i="1"/>
  <c r="AB1775" i="1" s="1"/>
  <c r="AA1776" i="1"/>
  <c r="AB1776" i="1" s="1"/>
  <c r="AA1777" i="1"/>
  <c r="AB1777" i="1" s="1"/>
  <c r="AA1778" i="1"/>
  <c r="AB1778" i="1" s="1"/>
  <c r="AA1779" i="1"/>
  <c r="AB1779" i="1" s="1"/>
  <c r="AA1780" i="1"/>
  <c r="AB1780" i="1" s="1"/>
  <c r="AA1781" i="1"/>
  <c r="AB1781" i="1" s="1"/>
  <c r="AA1782" i="1"/>
  <c r="AB1782" i="1" s="1"/>
  <c r="AA1783" i="1"/>
  <c r="AB1783" i="1" s="1"/>
  <c r="AA1784" i="1"/>
  <c r="AB1784" i="1" s="1"/>
  <c r="AA1785" i="1"/>
  <c r="AB1785" i="1" s="1"/>
  <c r="AA1786" i="1"/>
  <c r="AB1786" i="1" s="1"/>
  <c r="AA1787" i="1"/>
  <c r="AB1787" i="1" s="1"/>
  <c r="AA1788" i="1"/>
  <c r="AB1788" i="1" s="1"/>
  <c r="AA1789" i="1"/>
  <c r="AB1789" i="1" s="1"/>
  <c r="AA1790" i="1"/>
  <c r="AB1790" i="1" s="1"/>
  <c r="AA1791" i="1"/>
  <c r="AB1791" i="1" s="1"/>
  <c r="AA1792" i="1"/>
  <c r="AB1792" i="1" s="1"/>
  <c r="AA1793" i="1"/>
  <c r="AB1793" i="1" s="1"/>
  <c r="AA1794" i="1"/>
  <c r="AB1794" i="1" s="1"/>
  <c r="AA1795" i="1"/>
  <c r="AB1795" i="1" s="1"/>
  <c r="AA1796" i="1"/>
  <c r="AB1796" i="1" s="1"/>
  <c r="AA1797" i="1"/>
  <c r="AB1797" i="1" s="1"/>
  <c r="AA1798" i="1"/>
  <c r="AB1798" i="1" s="1"/>
  <c r="AA1799" i="1"/>
  <c r="AB1799" i="1" s="1"/>
  <c r="AA1800" i="1"/>
  <c r="AB1800" i="1" s="1"/>
  <c r="AA1801" i="1"/>
  <c r="AB1801" i="1" s="1"/>
  <c r="AA1802" i="1"/>
  <c r="AB1802" i="1" s="1"/>
  <c r="AA1803" i="1"/>
  <c r="AB1803" i="1" s="1"/>
  <c r="AA1804" i="1"/>
  <c r="AB1804" i="1" s="1"/>
  <c r="AA1805" i="1"/>
  <c r="AB1805" i="1" s="1"/>
  <c r="AA1806" i="1"/>
  <c r="AB1806" i="1" s="1"/>
  <c r="AA1807" i="1"/>
  <c r="AB1807" i="1" s="1"/>
  <c r="AA1808" i="1"/>
  <c r="AB1808" i="1" s="1"/>
  <c r="AA8" i="1"/>
  <c r="AB8" i="1" s="1"/>
  <c r="O14" i="1" l="1" a="1"/>
  <c r="O14" i="1" s="1"/>
  <c r="O15" i="1" s="1" a="1"/>
  <c r="O15" i="1" s="1"/>
  <c r="O16" i="1" s="1" a="1"/>
  <c r="O16" i="1" s="1"/>
  <c r="O17" i="1" s="1" a="1"/>
  <c r="O17" i="1" s="1"/>
  <c r="O18" i="1" s="1" a="1"/>
  <c r="O18" i="1" s="1"/>
  <c r="O19" i="1" s="1" a="1"/>
  <c r="O19" i="1" s="1"/>
  <c r="O20" i="1" s="1" a="1"/>
  <c r="O20" i="1" s="1"/>
  <c r="O21" i="1" s="1" a="1"/>
  <c r="O21" i="1" s="1"/>
  <c r="O22" i="1" s="1" a="1"/>
  <c r="O22" i="1" s="1"/>
  <c r="O23" i="1" s="1" a="1"/>
  <c r="O23" i="1" s="1"/>
  <c r="O24" i="1" s="1" a="1"/>
  <c r="O24" i="1" s="1"/>
  <c r="O25" i="1" s="1" a="1"/>
  <c r="O25" i="1" s="1"/>
  <c r="O26" i="1" s="1" a="1"/>
  <c r="O26" i="1" s="1"/>
  <c r="O27" i="1" s="1" a="1"/>
  <c r="O27" i="1" s="1"/>
  <c r="O28" i="1" s="1" a="1"/>
  <c r="O28" i="1" s="1"/>
  <c r="O29" i="1" s="1" a="1"/>
  <c r="O29" i="1" s="1"/>
  <c r="O30" i="1" s="1" a="1"/>
  <c r="O30" i="1" s="1"/>
  <c r="O31" i="1" s="1" a="1"/>
  <c r="O31" i="1" s="1"/>
  <c r="O32" i="1" s="1" a="1"/>
  <c r="O32" i="1" s="1"/>
  <c r="O33" i="1" s="1" a="1"/>
  <c r="O33" i="1" s="1"/>
  <c r="O34" i="1" s="1" a="1"/>
  <c r="O34" i="1" s="1"/>
  <c r="O35" i="1" s="1" a="1"/>
  <c r="O35" i="1" s="1"/>
  <c r="O36" i="1" s="1" a="1"/>
  <c r="O36" i="1" s="1"/>
  <c r="O37" i="1" s="1" a="1"/>
  <c r="O37" i="1" s="1"/>
  <c r="O38" i="1" s="1" a="1"/>
  <c r="O38" i="1" s="1"/>
  <c r="O39" i="1" s="1" a="1"/>
  <c r="O39" i="1" s="1"/>
  <c r="O40" i="1" s="1" a="1"/>
  <c r="O40" i="1" s="1"/>
  <c r="O41" i="1" s="1" a="1"/>
  <c r="O41" i="1" s="1"/>
  <c r="O42" i="1" s="1" a="1"/>
  <c r="O42" i="1" s="1"/>
  <c r="O43" i="1" s="1" a="1"/>
  <c r="O43" i="1" s="1"/>
  <c r="O44" i="1" s="1" a="1"/>
  <c r="O44" i="1" s="1"/>
  <c r="O45" i="1" s="1" a="1"/>
  <c r="O45" i="1" s="1"/>
  <c r="O46" i="1" s="1" a="1"/>
  <c r="O46" i="1" s="1"/>
  <c r="O47" i="1" s="1" a="1"/>
  <c r="O47" i="1" s="1"/>
  <c r="O48" i="1" s="1" a="1"/>
  <c r="O48" i="1" s="1"/>
  <c r="O49" i="1" s="1" a="1"/>
  <c r="O49" i="1" s="1"/>
  <c r="O50" i="1" s="1" a="1"/>
  <c r="O50" i="1" s="1"/>
  <c r="O51" i="1" s="1" a="1"/>
  <c r="O51" i="1" s="1"/>
  <c r="O52" i="1" s="1" a="1"/>
  <c r="O52" i="1" s="1"/>
  <c r="O53" i="1" s="1" a="1"/>
  <c r="O53" i="1" s="1"/>
  <c r="O54" i="1" s="1" a="1"/>
  <c r="O54" i="1" s="1"/>
  <c r="O55" i="1" s="1" a="1"/>
  <c r="O55" i="1" s="1"/>
  <c r="O56" i="1" s="1" a="1"/>
  <c r="O56" i="1" s="1"/>
  <c r="O57" i="1" s="1" a="1"/>
  <c r="O57" i="1" s="1"/>
  <c r="O58" i="1" s="1" a="1"/>
  <c r="O58" i="1" s="1"/>
  <c r="O59" i="1" s="1" a="1"/>
  <c r="O59" i="1" s="1"/>
  <c r="O60" i="1" s="1" a="1"/>
  <c r="O60" i="1" s="1"/>
  <c r="O61" i="1" s="1" a="1"/>
  <c r="O61" i="1" s="1"/>
  <c r="O62" i="1" s="1" a="1"/>
  <c r="O62" i="1" s="1"/>
  <c r="O63" i="1" s="1" a="1"/>
  <c r="O63" i="1" s="1"/>
  <c r="O64" i="1" s="1" a="1"/>
  <c r="O64" i="1" s="1"/>
  <c r="O65" i="1" s="1" a="1"/>
  <c r="O65" i="1" s="1"/>
  <c r="O66" i="1" s="1" a="1"/>
  <c r="O66" i="1" s="1"/>
  <c r="O67" i="1" s="1" a="1"/>
  <c r="O67" i="1" s="1"/>
  <c r="O68" i="1" s="1" a="1"/>
  <c r="O68" i="1" s="1"/>
  <c r="O69" i="1" s="1" a="1"/>
  <c r="O69" i="1" s="1"/>
  <c r="O70" i="1" s="1" a="1"/>
  <c r="O70" i="1" s="1"/>
  <c r="O71" i="1" s="1" a="1"/>
  <c r="O71" i="1" s="1"/>
  <c r="O72" i="1" s="1" a="1"/>
  <c r="O72" i="1" s="1"/>
  <c r="O73" i="1" s="1" a="1"/>
  <c r="O73" i="1" s="1"/>
  <c r="O74" i="1" s="1" a="1"/>
  <c r="O74" i="1" s="1"/>
  <c r="O75" i="1" s="1" a="1"/>
  <c r="O75" i="1" s="1"/>
  <c r="O76" i="1" s="1" a="1"/>
  <c r="O76" i="1" s="1"/>
  <c r="O77" i="1" s="1" a="1"/>
  <c r="O77" i="1" s="1"/>
  <c r="O78" i="1" s="1" a="1"/>
  <c r="O78" i="1" s="1"/>
  <c r="O79" i="1" s="1" a="1"/>
  <c r="O79" i="1" s="1"/>
  <c r="O80" i="1" s="1" a="1"/>
  <c r="O80" i="1" s="1"/>
  <c r="O81" i="1" s="1" a="1"/>
  <c r="O81" i="1" s="1"/>
  <c r="O82" i="1" s="1" a="1"/>
  <c r="O82" i="1" s="1"/>
  <c r="O83" i="1" s="1" a="1"/>
  <c r="O83" i="1" s="1"/>
  <c r="O84" i="1" s="1" a="1"/>
  <c r="O84" i="1" s="1"/>
  <c r="O85" i="1" s="1" a="1"/>
  <c r="O85" i="1" s="1"/>
  <c r="O86" i="1" s="1" a="1"/>
  <c r="O86" i="1" s="1"/>
  <c r="O87" i="1" s="1" a="1"/>
  <c r="O87" i="1" s="1"/>
  <c r="O88" i="1" s="1" a="1"/>
  <c r="O88" i="1" s="1"/>
  <c r="O89" i="1" s="1" a="1"/>
  <c r="O89" i="1" s="1"/>
  <c r="O90" i="1" s="1" a="1"/>
  <c r="O90" i="1" s="1"/>
  <c r="O91" i="1" s="1" a="1"/>
  <c r="O91" i="1" s="1"/>
  <c r="O92" i="1" s="1" a="1"/>
  <c r="O92" i="1" s="1"/>
  <c r="O93" i="1" s="1" a="1"/>
  <c r="O93" i="1" s="1"/>
  <c r="O94" i="1" s="1" a="1"/>
  <c r="O94" i="1" s="1"/>
  <c r="O95" i="1" s="1" a="1"/>
  <c r="O95" i="1" s="1"/>
  <c r="O96" i="1" s="1" a="1"/>
  <c r="O96" i="1" s="1"/>
  <c r="O97" i="1" s="1" a="1"/>
  <c r="O97" i="1" s="1"/>
  <c r="O98" i="1" s="1" a="1"/>
  <c r="O98" i="1" s="1"/>
  <c r="O99" i="1" s="1" a="1"/>
  <c r="O99" i="1" s="1"/>
  <c r="O100" i="1" s="1" a="1"/>
  <c r="O100" i="1" s="1"/>
  <c r="O101" i="1" s="1" a="1"/>
  <c r="O101" i="1" s="1"/>
  <c r="O102" i="1" s="1" a="1"/>
  <c r="O102" i="1" s="1"/>
  <c r="O103" i="1" s="1" a="1"/>
  <c r="O103" i="1" s="1"/>
  <c r="O104" i="1" s="1" a="1"/>
  <c r="O104" i="1" s="1"/>
  <c r="O105" i="1" s="1" a="1"/>
  <c r="O105" i="1" s="1"/>
  <c r="O106" i="1" s="1" a="1"/>
  <c r="O106" i="1" s="1"/>
  <c r="O107" i="1" s="1" a="1"/>
  <c r="O107" i="1" s="1"/>
  <c r="O108" i="1" s="1" a="1"/>
  <c r="O108" i="1" s="1"/>
  <c r="O109" i="1" s="1" a="1"/>
  <c r="O109" i="1" s="1"/>
  <c r="O110" i="1" s="1" a="1"/>
  <c r="O110" i="1" s="1"/>
  <c r="O111" i="1" s="1" a="1"/>
  <c r="O111" i="1" s="1"/>
  <c r="O112" i="1" s="1" a="1"/>
  <c r="O112" i="1" s="1"/>
  <c r="O113" i="1" s="1" a="1"/>
  <c r="O113" i="1" s="1"/>
  <c r="O114" i="1" s="1" a="1"/>
  <c r="O114" i="1" s="1"/>
  <c r="O115" i="1" s="1" a="1"/>
  <c r="O115" i="1" s="1"/>
  <c r="O116" i="1" s="1" a="1"/>
  <c r="O116" i="1" s="1"/>
  <c r="O117" i="1" s="1" a="1"/>
  <c r="O117" i="1" s="1"/>
  <c r="O118" i="1" s="1" a="1"/>
  <c r="O118" i="1" s="1"/>
  <c r="O119" i="1" s="1" a="1"/>
  <c r="O119" i="1" s="1"/>
  <c r="O120" i="1" s="1" a="1"/>
  <c r="O120" i="1" s="1"/>
  <c r="O121" i="1" s="1" a="1"/>
  <c r="O121" i="1" s="1"/>
  <c r="O122" i="1" s="1" a="1"/>
  <c r="O122" i="1" s="1"/>
  <c r="O123" i="1" s="1" a="1"/>
  <c r="O123" i="1" s="1"/>
  <c r="O124" i="1" s="1" a="1"/>
  <c r="O124" i="1" s="1"/>
  <c r="O125" i="1" s="1" a="1"/>
  <c r="O125" i="1" s="1"/>
  <c r="O126" i="1" s="1" a="1"/>
  <c r="O126" i="1" s="1"/>
  <c r="O127" i="1" s="1" a="1"/>
  <c r="O127" i="1" s="1"/>
  <c r="O128" i="1" s="1" a="1"/>
  <c r="O128" i="1" s="1"/>
  <c r="O129" i="1" s="1" a="1"/>
  <c r="O129" i="1" s="1"/>
  <c r="O130" i="1" s="1" a="1"/>
  <c r="O130" i="1" s="1"/>
  <c r="O131" i="1" s="1" a="1"/>
  <c r="O131" i="1" s="1"/>
  <c r="O132" i="1" s="1" a="1"/>
  <c r="O132" i="1" s="1"/>
  <c r="O133" i="1" s="1" a="1"/>
  <c r="O133" i="1" s="1"/>
  <c r="O134" i="1" s="1" a="1"/>
  <c r="O134" i="1" s="1"/>
  <c r="O135" i="1" s="1" a="1"/>
  <c r="O135" i="1" s="1"/>
  <c r="O136" i="1" s="1" a="1"/>
  <c r="O136" i="1" s="1"/>
  <c r="O137" i="1" s="1" a="1"/>
  <c r="O137" i="1" s="1"/>
  <c r="O138" i="1" s="1" a="1"/>
  <c r="O138" i="1" s="1"/>
  <c r="O139" i="1" s="1" a="1"/>
  <c r="O139" i="1" s="1"/>
  <c r="O140" i="1" s="1" a="1"/>
  <c r="O140" i="1" s="1"/>
  <c r="O141" i="1" s="1" a="1"/>
  <c r="O141" i="1" s="1"/>
  <c r="O142" i="1" s="1" a="1"/>
  <c r="O142" i="1" s="1"/>
  <c r="O143" i="1" s="1" a="1"/>
  <c r="O143" i="1" s="1"/>
  <c r="O144" i="1" s="1" a="1"/>
  <c r="O144" i="1" s="1"/>
  <c r="O145" i="1" s="1" a="1"/>
  <c r="O145" i="1" s="1"/>
  <c r="O146" i="1" s="1" a="1"/>
  <c r="O146" i="1" s="1"/>
  <c r="O147" i="1" s="1" a="1"/>
  <c r="O147" i="1" s="1"/>
  <c r="O148" i="1" s="1" a="1"/>
  <c r="O148" i="1" s="1"/>
  <c r="O149" i="1" s="1" a="1"/>
  <c r="O149" i="1" s="1"/>
  <c r="O150" i="1" s="1" a="1"/>
  <c r="O150" i="1" s="1"/>
  <c r="O151" i="1" s="1" a="1"/>
  <c r="O151" i="1" s="1"/>
  <c r="O152" i="1" s="1" a="1"/>
  <c r="O152" i="1" s="1"/>
  <c r="O153" i="1" s="1" a="1"/>
  <c r="O153" i="1" s="1"/>
  <c r="O154" i="1" s="1" a="1"/>
  <c r="O154" i="1" s="1"/>
  <c r="O155" i="1" s="1" a="1"/>
  <c r="O155" i="1" s="1"/>
  <c r="O156" i="1" s="1" a="1"/>
  <c r="O156" i="1" s="1"/>
  <c r="O157" i="1" s="1" a="1"/>
  <c r="O157" i="1" s="1"/>
  <c r="O158" i="1" s="1" a="1"/>
  <c r="O158" i="1" s="1"/>
  <c r="O159" i="1" s="1" a="1"/>
  <c r="O159" i="1" s="1"/>
  <c r="O160" i="1" s="1" a="1"/>
  <c r="O160" i="1" s="1"/>
  <c r="O161" i="1" s="1" a="1"/>
  <c r="O161" i="1" s="1"/>
  <c r="O162" i="1" s="1" a="1"/>
  <c r="O162" i="1" s="1"/>
  <c r="O163" i="1" s="1" a="1"/>
  <c r="O163" i="1" s="1"/>
  <c r="O164" i="1" s="1" a="1"/>
  <c r="O164" i="1" s="1"/>
  <c r="O165" i="1" s="1" a="1"/>
  <c r="O165" i="1" s="1"/>
  <c r="O166" i="1" s="1" a="1"/>
  <c r="O166" i="1" s="1"/>
  <c r="O167" i="1" s="1" a="1"/>
  <c r="O167" i="1" s="1"/>
  <c r="O168" i="1" s="1" a="1"/>
  <c r="O168" i="1" s="1"/>
  <c r="O169" i="1" s="1" a="1"/>
  <c r="O169" i="1" s="1"/>
  <c r="O170" i="1" s="1" a="1"/>
  <c r="O170" i="1" s="1"/>
  <c r="O171" i="1" s="1" a="1"/>
  <c r="O171" i="1" s="1"/>
  <c r="O172" i="1" s="1" a="1"/>
  <c r="O172" i="1" s="1"/>
  <c r="O173" i="1" s="1" a="1"/>
  <c r="O173" i="1" s="1"/>
  <c r="O174" i="1" s="1" a="1"/>
  <c r="O174" i="1" s="1"/>
  <c r="O175" i="1" s="1" a="1"/>
  <c r="O175" i="1" s="1"/>
  <c r="O176" i="1" s="1" a="1"/>
  <c r="O176" i="1" s="1"/>
  <c r="O177" i="1" s="1" a="1"/>
  <c r="O177" i="1" s="1"/>
  <c r="O178" i="1" s="1" a="1"/>
  <c r="O178" i="1" s="1"/>
  <c r="O179" i="1" s="1" a="1"/>
  <c r="O179" i="1" s="1"/>
  <c r="O180" i="1" s="1" a="1"/>
  <c r="O180" i="1" s="1"/>
  <c r="O181" i="1" s="1" a="1"/>
  <c r="O181" i="1" s="1"/>
  <c r="O182" i="1" s="1" a="1"/>
  <c r="O182" i="1" s="1"/>
  <c r="O183" i="1" s="1" a="1"/>
  <c r="O183" i="1" s="1"/>
  <c r="O184" i="1" s="1" a="1"/>
  <c r="O184" i="1" s="1"/>
  <c r="O185" i="1" s="1" a="1"/>
  <c r="O185" i="1" s="1"/>
  <c r="O186" i="1" s="1" a="1"/>
  <c r="O186" i="1" s="1"/>
  <c r="O187" i="1" s="1" a="1"/>
  <c r="O187" i="1" s="1"/>
  <c r="O188" i="1" s="1" a="1"/>
  <c r="O188" i="1" s="1"/>
  <c r="O189" i="1" s="1" a="1"/>
  <c r="O189" i="1" s="1"/>
  <c r="O190" i="1" s="1" a="1"/>
  <c r="O190" i="1" s="1"/>
  <c r="O191" i="1" s="1" a="1"/>
  <c r="O191" i="1" s="1"/>
  <c r="O192" i="1" s="1" a="1"/>
  <c r="O192" i="1" s="1"/>
  <c r="O193" i="1" s="1" a="1"/>
  <c r="O193" i="1" s="1"/>
  <c r="O194" i="1" s="1" a="1"/>
  <c r="O194" i="1" s="1"/>
  <c r="O195" i="1" s="1" a="1"/>
  <c r="O195" i="1" s="1"/>
  <c r="O196" i="1" s="1" a="1"/>
  <c r="O196" i="1" s="1"/>
  <c r="O197" i="1" s="1" a="1"/>
  <c r="O197" i="1" s="1"/>
  <c r="O198" i="1" s="1" a="1"/>
  <c r="O198" i="1" s="1"/>
  <c r="O199" i="1" s="1" a="1"/>
  <c r="O199" i="1" s="1"/>
  <c r="O200" i="1" s="1" a="1"/>
  <c r="O200" i="1" s="1"/>
  <c r="O201" i="1" s="1" a="1"/>
  <c r="O201" i="1" s="1"/>
  <c r="O202" i="1" s="1" a="1"/>
  <c r="O202" i="1" s="1"/>
  <c r="O203" i="1" s="1" a="1"/>
  <c r="O203" i="1" s="1"/>
  <c r="O204" i="1" s="1" a="1"/>
  <c r="O204" i="1" s="1"/>
  <c r="O205" i="1" s="1" a="1"/>
  <c r="O205" i="1" s="1"/>
  <c r="O206" i="1" s="1" a="1"/>
  <c r="O206" i="1" s="1"/>
  <c r="O207" i="1" s="1" a="1"/>
  <c r="O207" i="1" s="1"/>
  <c r="O208" i="1" s="1" a="1"/>
  <c r="O208" i="1" s="1"/>
  <c r="O209" i="1" s="1" a="1"/>
  <c r="O209" i="1" s="1"/>
  <c r="O210" i="1" s="1" a="1"/>
  <c r="O210" i="1" s="1"/>
  <c r="O211" i="1" s="1" a="1"/>
  <c r="O211" i="1" s="1"/>
  <c r="O212" i="1" s="1" a="1"/>
  <c r="O212" i="1" s="1"/>
  <c r="O213" i="1" s="1" a="1"/>
  <c r="O213" i="1" s="1"/>
  <c r="O214" i="1" s="1" a="1"/>
  <c r="O214" i="1" s="1"/>
  <c r="O215" i="1" s="1" a="1"/>
  <c r="O215" i="1" s="1"/>
  <c r="O216" i="1" s="1" a="1"/>
  <c r="O216" i="1" s="1"/>
  <c r="O217" i="1" s="1" a="1"/>
  <c r="O217" i="1" s="1"/>
  <c r="O218" i="1" s="1" a="1"/>
  <c r="O218" i="1" s="1"/>
  <c r="O219" i="1" s="1" a="1"/>
  <c r="O219" i="1" s="1"/>
  <c r="O220" i="1" s="1" a="1"/>
  <c r="O220" i="1" s="1"/>
  <c r="O221" i="1" s="1" a="1"/>
  <c r="O221" i="1" s="1"/>
  <c r="O222" i="1" s="1" a="1"/>
  <c r="O222" i="1" s="1"/>
  <c r="O223" i="1" s="1" a="1"/>
  <c r="O223" i="1" s="1"/>
  <c r="O224" i="1" s="1" a="1"/>
  <c r="O224" i="1" s="1"/>
  <c r="O225" i="1" s="1" a="1"/>
  <c r="O225" i="1" s="1"/>
  <c r="O226" i="1" s="1" a="1"/>
  <c r="O226" i="1" s="1"/>
  <c r="O227" i="1" s="1" a="1"/>
  <c r="O227" i="1" s="1"/>
  <c r="O228" i="1" s="1" a="1"/>
  <c r="O228" i="1" s="1"/>
  <c r="O229" i="1" s="1" a="1"/>
  <c r="O229" i="1" s="1"/>
  <c r="O230" i="1" s="1" a="1"/>
  <c r="O230" i="1" s="1"/>
  <c r="O231" i="1" s="1" a="1"/>
  <c r="O231" i="1" s="1"/>
  <c r="O232" i="1" s="1" a="1"/>
  <c r="O232" i="1" s="1"/>
  <c r="O233" i="1" s="1" a="1"/>
  <c r="O233" i="1" s="1"/>
  <c r="O234" i="1" s="1" a="1"/>
  <c r="O234" i="1" s="1"/>
  <c r="O235" i="1" s="1" a="1"/>
  <c r="O235" i="1" s="1"/>
  <c r="O236" i="1" s="1" a="1"/>
  <c r="O236" i="1" s="1"/>
  <c r="O237" i="1" s="1" a="1"/>
  <c r="O237" i="1" s="1"/>
  <c r="O238" i="1" s="1" a="1"/>
  <c r="O238" i="1" s="1"/>
  <c r="O239" i="1" s="1" a="1"/>
  <c r="O239" i="1" s="1"/>
  <c r="O240" i="1" s="1" a="1"/>
  <c r="O240" i="1" s="1"/>
  <c r="O241" i="1" s="1" a="1"/>
  <c r="O241" i="1" s="1"/>
  <c r="O242" i="1" s="1" a="1"/>
  <c r="O242" i="1" s="1"/>
  <c r="O243" i="1" s="1" a="1"/>
  <c r="O243" i="1" s="1"/>
  <c r="O244" i="1" s="1" a="1"/>
  <c r="O244" i="1" s="1"/>
  <c r="O245" i="1" s="1" a="1"/>
  <c r="O245" i="1" s="1"/>
  <c r="O246" i="1" s="1" a="1"/>
  <c r="O246" i="1" s="1"/>
  <c r="O247" i="1" s="1" a="1"/>
  <c r="O247" i="1" s="1"/>
  <c r="O248" i="1" s="1" a="1"/>
  <c r="O248" i="1" s="1"/>
  <c r="O249" i="1" s="1" a="1"/>
  <c r="O249" i="1" s="1"/>
  <c r="O250" i="1" s="1" a="1"/>
  <c r="O250" i="1" s="1"/>
  <c r="O251" i="1" s="1" a="1"/>
  <c r="O251" i="1" s="1"/>
  <c r="O252" i="1" s="1" a="1"/>
  <c r="O252" i="1" s="1"/>
  <c r="O253" i="1" s="1" a="1"/>
  <c r="O253" i="1" s="1"/>
  <c r="O254" i="1" s="1" a="1"/>
  <c r="O254" i="1" s="1"/>
  <c r="O255" i="1" s="1" a="1"/>
  <c r="O255" i="1" s="1"/>
  <c r="O256" i="1" s="1" a="1"/>
  <c r="O256" i="1" s="1"/>
  <c r="O257" i="1" s="1" a="1"/>
  <c r="O257" i="1" s="1"/>
  <c r="O258" i="1" s="1" a="1"/>
  <c r="O258" i="1" s="1"/>
  <c r="O259" i="1" s="1" a="1"/>
  <c r="O259" i="1" s="1"/>
  <c r="O260" i="1" s="1" a="1"/>
  <c r="O260" i="1" s="1"/>
  <c r="O261" i="1" s="1" a="1"/>
  <c r="O261" i="1" s="1"/>
  <c r="O262" i="1" s="1" a="1"/>
  <c r="O262" i="1" s="1"/>
  <c r="O263" i="1" s="1" a="1"/>
  <c r="O263" i="1" s="1"/>
  <c r="O264" i="1" s="1" a="1"/>
  <c r="O264" i="1" s="1"/>
  <c r="O265" i="1" s="1" a="1"/>
  <c r="O265" i="1" s="1"/>
  <c r="O266" i="1" s="1" a="1"/>
  <c r="O266" i="1" s="1"/>
  <c r="O267" i="1" s="1" a="1"/>
  <c r="O267" i="1" s="1"/>
  <c r="O268" i="1" s="1" a="1"/>
  <c r="O268" i="1" s="1"/>
  <c r="O269" i="1" s="1" a="1"/>
  <c r="O269" i="1" s="1"/>
  <c r="O270" i="1" s="1" a="1"/>
  <c r="O270" i="1" s="1"/>
  <c r="O271" i="1" s="1" a="1"/>
  <c r="O271" i="1" s="1"/>
  <c r="O272" i="1" s="1" a="1"/>
  <c r="O272" i="1" s="1"/>
  <c r="O273" i="1" s="1" a="1"/>
  <c r="O273" i="1" s="1"/>
  <c r="O274" i="1" s="1" a="1"/>
  <c r="O274" i="1" s="1"/>
  <c r="O275" i="1" s="1" a="1"/>
  <c r="O275" i="1" s="1"/>
  <c r="O276" i="1" s="1" a="1"/>
  <c r="O276" i="1" s="1"/>
  <c r="O277" i="1" s="1" a="1"/>
  <c r="O277" i="1" s="1"/>
  <c r="O278" i="1" s="1" a="1"/>
  <c r="O278" i="1" s="1"/>
  <c r="O279" i="1" s="1" a="1"/>
  <c r="O279" i="1" s="1"/>
  <c r="O280" i="1" s="1" a="1"/>
  <c r="O280" i="1" s="1"/>
  <c r="O281" i="1" s="1" a="1"/>
  <c r="O281" i="1" s="1"/>
  <c r="O282" i="1" s="1" a="1"/>
  <c r="O282" i="1" s="1"/>
  <c r="O283" i="1" s="1" a="1"/>
  <c r="O283" i="1" s="1"/>
  <c r="O284" i="1" s="1" a="1"/>
  <c r="O284" i="1" s="1"/>
  <c r="O285" i="1" s="1" a="1"/>
  <c r="O285" i="1" s="1"/>
  <c r="O286" i="1" s="1" a="1"/>
  <c r="O286" i="1" s="1"/>
  <c r="O287" i="1" s="1" a="1"/>
  <c r="O287" i="1" s="1"/>
  <c r="O288" i="1" s="1" a="1"/>
  <c r="O288" i="1" s="1"/>
  <c r="O289" i="1" s="1" a="1"/>
  <c r="O289" i="1" s="1"/>
  <c r="O290" i="1" s="1" a="1"/>
  <c r="O290" i="1" s="1"/>
  <c r="O291" i="1" s="1" a="1"/>
  <c r="O291" i="1" s="1"/>
  <c r="O292" i="1" s="1" a="1"/>
  <c r="O292" i="1" s="1"/>
  <c r="O293" i="1" s="1" a="1"/>
  <c r="O293" i="1" s="1"/>
  <c r="O294" i="1" s="1" a="1"/>
  <c r="O294" i="1" s="1"/>
  <c r="O295" i="1" s="1" a="1"/>
  <c r="O295" i="1" s="1"/>
  <c r="O296" i="1" s="1" a="1"/>
  <c r="O296" i="1" s="1"/>
  <c r="O297" i="1" s="1" a="1"/>
  <c r="O297" i="1" s="1"/>
  <c r="O298" i="1" s="1" a="1"/>
  <c r="O298" i="1" s="1"/>
  <c r="O299" i="1" s="1" a="1"/>
  <c r="O299" i="1" s="1"/>
  <c r="O300" i="1" s="1" a="1"/>
  <c r="O300" i="1" s="1"/>
  <c r="O301" i="1" s="1" a="1"/>
  <c r="O301" i="1" s="1"/>
  <c r="O302" i="1" s="1" a="1"/>
  <c r="O302" i="1" s="1"/>
  <c r="O303" i="1" s="1" a="1"/>
  <c r="O303" i="1" s="1"/>
  <c r="O304" i="1" s="1" a="1"/>
  <c r="O304" i="1" s="1"/>
  <c r="O305" i="1" s="1" a="1"/>
  <c r="O305" i="1" s="1"/>
  <c r="O306" i="1" s="1" a="1"/>
  <c r="O306" i="1" s="1"/>
  <c r="O307" i="1" s="1" a="1"/>
  <c r="O307" i="1" s="1"/>
  <c r="O308" i="1" s="1" a="1"/>
  <c r="O308" i="1" s="1"/>
  <c r="O309" i="1" s="1" a="1"/>
  <c r="O309" i="1" s="1"/>
  <c r="O310" i="1" s="1" a="1"/>
  <c r="O310" i="1" s="1"/>
  <c r="O311" i="1" s="1" a="1"/>
  <c r="O311" i="1" s="1"/>
  <c r="O312" i="1" s="1" a="1"/>
  <c r="O312" i="1" s="1"/>
  <c r="O313" i="1" s="1" a="1"/>
  <c r="O313" i="1" s="1"/>
  <c r="O314" i="1" s="1" a="1"/>
  <c r="O314" i="1" s="1"/>
  <c r="O315" i="1" s="1" a="1"/>
  <c r="O315" i="1" s="1"/>
  <c r="O316" i="1" s="1" a="1"/>
  <c r="O316" i="1" s="1"/>
  <c r="O317" i="1" s="1" a="1"/>
  <c r="O317" i="1" s="1"/>
  <c r="O318" i="1" s="1" a="1"/>
  <c r="O318" i="1" s="1"/>
  <c r="O319" i="1" s="1" a="1"/>
  <c r="O319" i="1" s="1"/>
  <c r="O320" i="1" s="1" a="1"/>
  <c r="O320" i="1" s="1"/>
  <c r="O321" i="1" s="1" a="1"/>
  <c r="O321" i="1" s="1"/>
  <c r="O322" i="1" s="1" a="1"/>
  <c r="O322" i="1" s="1"/>
  <c r="O323" i="1" s="1" a="1"/>
  <c r="O323" i="1" s="1"/>
  <c r="O324" i="1" s="1" a="1"/>
  <c r="O324" i="1" s="1"/>
  <c r="O325" i="1" s="1" a="1"/>
  <c r="O325" i="1" s="1"/>
  <c r="O326" i="1" s="1" a="1"/>
  <c r="O326" i="1" s="1"/>
  <c r="O327" i="1" s="1" a="1"/>
  <c r="O327" i="1" s="1"/>
  <c r="O328" i="1" s="1" a="1"/>
  <c r="O328" i="1" s="1"/>
  <c r="O329" i="1" s="1" a="1"/>
  <c r="O329" i="1" s="1"/>
  <c r="O330" i="1" s="1" a="1"/>
  <c r="O330" i="1" s="1"/>
  <c r="O331" i="1" s="1" a="1"/>
  <c r="O331" i="1" s="1"/>
  <c r="O332" i="1" s="1" a="1"/>
  <c r="O332" i="1" s="1"/>
  <c r="O333" i="1" s="1" a="1"/>
  <c r="O333" i="1" s="1"/>
  <c r="O334" i="1" s="1" a="1"/>
  <c r="O334" i="1" s="1"/>
  <c r="O335" i="1" s="1" a="1"/>
  <c r="O335" i="1" s="1"/>
  <c r="O336" i="1" s="1" a="1"/>
  <c r="O336" i="1" s="1"/>
  <c r="O337" i="1" s="1" a="1"/>
  <c r="O337" i="1" s="1"/>
  <c r="O338" i="1" s="1" a="1"/>
  <c r="O338" i="1" s="1"/>
  <c r="O339" i="1" s="1" a="1"/>
  <c r="O339" i="1" s="1"/>
  <c r="O340" i="1" s="1" a="1"/>
  <c r="O340" i="1" s="1"/>
  <c r="O341" i="1" s="1" a="1"/>
  <c r="O341" i="1" s="1"/>
  <c r="O342" i="1" s="1" a="1"/>
  <c r="O342" i="1" s="1"/>
  <c r="O343" i="1" s="1" a="1"/>
  <c r="O343" i="1" s="1"/>
  <c r="O344" i="1" s="1" a="1"/>
  <c r="O344" i="1" s="1"/>
  <c r="O345" i="1" s="1" a="1"/>
  <c r="O345" i="1" s="1"/>
  <c r="O346" i="1" s="1" a="1"/>
  <c r="O346" i="1" s="1"/>
  <c r="O347" i="1" s="1" a="1"/>
  <c r="O347" i="1" s="1"/>
  <c r="O348" i="1" s="1" a="1"/>
  <c r="O348" i="1" s="1"/>
  <c r="O349" i="1" s="1" a="1"/>
  <c r="O349" i="1" s="1"/>
  <c r="O350" i="1" s="1" a="1"/>
  <c r="O350" i="1" s="1"/>
  <c r="O351" i="1" s="1" a="1"/>
  <c r="O351" i="1" s="1"/>
  <c r="O352" i="1" s="1" a="1"/>
  <c r="O352" i="1" s="1"/>
  <c r="O353" i="1" s="1" a="1"/>
  <c r="O353" i="1" s="1"/>
  <c r="O354" i="1" s="1" a="1"/>
  <c r="O354" i="1" s="1"/>
  <c r="O355" i="1" s="1" a="1"/>
  <c r="O355" i="1" s="1"/>
  <c r="O356" i="1" s="1" a="1"/>
  <c r="O356" i="1" s="1"/>
  <c r="O357" i="1" s="1" a="1"/>
  <c r="O357" i="1" s="1"/>
  <c r="O358" i="1" s="1" a="1"/>
  <c r="O358" i="1" s="1"/>
  <c r="O359" i="1" s="1" a="1"/>
  <c r="O359" i="1" s="1"/>
  <c r="O360" i="1" s="1" a="1"/>
  <c r="O360" i="1" s="1"/>
  <c r="O361" i="1" s="1" a="1"/>
  <c r="O361" i="1" s="1"/>
  <c r="O362" i="1" s="1" a="1"/>
  <c r="O362" i="1" s="1"/>
  <c r="O363" i="1" s="1" a="1"/>
  <c r="O363" i="1" s="1"/>
  <c r="O364" i="1" s="1" a="1"/>
  <c r="O364" i="1" s="1"/>
  <c r="O365" i="1" s="1" a="1"/>
  <c r="O365" i="1" s="1"/>
  <c r="O366" i="1" s="1" a="1"/>
  <c r="O366" i="1" s="1"/>
  <c r="O367" i="1" s="1" a="1"/>
  <c r="O367" i="1" s="1"/>
  <c r="O368" i="1" s="1" a="1"/>
  <c r="O368" i="1" s="1"/>
  <c r="O369" i="1" s="1" a="1"/>
  <c r="O369" i="1" s="1"/>
  <c r="O370" i="1" s="1" a="1"/>
  <c r="O370" i="1" s="1"/>
  <c r="O371" i="1" s="1" a="1"/>
  <c r="O371" i="1" s="1"/>
  <c r="O372" i="1" s="1" a="1"/>
  <c r="O372" i="1" s="1"/>
  <c r="O373" i="1" s="1" a="1"/>
  <c r="O373" i="1" s="1"/>
  <c r="O374" i="1" s="1" a="1"/>
  <c r="O374" i="1" s="1"/>
  <c r="O375" i="1" s="1" a="1"/>
  <c r="O375" i="1" s="1"/>
  <c r="O376" i="1" s="1" a="1"/>
  <c r="O376" i="1" s="1"/>
  <c r="O377" i="1" s="1" a="1"/>
  <c r="O377" i="1" s="1"/>
  <c r="O378" i="1" s="1" a="1"/>
  <c r="O378" i="1" s="1"/>
  <c r="O379" i="1" s="1" a="1"/>
  <c r="O379" i="1" s="1"/>
  <c r="O380" i="1" s="1" a="1"/>
  <c r="O380" i="1" s="1"/>
  <c r="O381" i="1" s="1" a="1"/>
  <c r="O381" i="1" s="1"/>
  <c r="O382" i="1" s="1" a="1"/>
  <c r="O382" i="1" s="1"/>
  <c r="O383" i="1" s="1" a="1"/>
  <c r="O383" i="1" s="1"/>
  <c r="O384" i="1" s="1" a="1"/>
  <c r="O384" i="1" s="1"/>
  <c r="O385" i="1" s="1" a="1"/>
  <c r="O385" i="1" s="1"/>
  <c r="O386" i="1" s="1" a="1"/>
  <c r="O386" i="1" s="1"/>
  <c r="O387" i="1" s="1" a="1"/>
  <c r="O387" i="1" s="1"/>
  <c r="O388" i="1" s="1" a="1"/>
  <c r="O388" i="1" s="1"/>
  <c r="O389" i="1" s="1" a="1"/>
  <c r="O389" i="1" s="1"/>
  <c r="O390" i="1" s="1" a="1"/>
  <c r="O390" i="1" s="1"/>
  <c r="O391" i="1" s="1" a="1"/>
  <c r="O391" i="1" s="1"/>
  <c r="O392" i="1" s="1" a="1"/>
  <c r="O392" i="1" s="1"/>
  <c r="O393" i="1" s="1" a="1"/>
  <c r="O393" i="1" s="1"/>
  <c r="O394" i="1" s="1" a="1"/>
  <c r="O394" i="1" s="1"/>
  <c r="O395" i="1" s="1" a="1"/>
  <c r="O395" i="1" s="1"/>
  <c r="O396" i="1" s="1" a="1"/>
  <c r="O396" i="1" s="1"/>
  <c r="O397" i="1" s="1" a="1"/>
  <c r="O397" i="1" s="1"/>
  <c r="O398" i="1" s="1" a="1"/>
  <c r="O398" i="1" s="1"/>
  <c r="O399" i="1" s="1" a="1"/>
  <c r="O399" i="1" s="1"/>
  <c r="O400" i="1" s="1" a="1"/>
  <c r="O400" i="1" s="1"/>
  <c r="O401" i="1" s="1" a="1"/>
  <c r="O401" i="1" s="1"/>
  <c r="O402" i="1" s="1" a="1"/>
  <c r="O402" i="1" s="1"/>
  <c r="O403" i="1" s="1" a="1"/>
  <c r="O403" i="1" s="1"/>
  <c r="O404" i="1" s="1" a="1"/>
  <c r="O404" i="1" s="1"/>
  <c r="O405" i="1" s="1" a="1"/>
  <c r="O405" i="1" s="1"/>
  <c r="O406" i="1" s="1" a="1"/>
  <c r="O406" i="1" s="1"/>
  <c r="O407" i="1" s="1" a="1"/>
  <c r="O407" i="1" s="1"/>
  <c r="O408" i="1" s="1" a="1"/>
  <c r="O408" i="1" s="1"/>
  <c r="O409" i="1" s="1" a="1"/>
  <c r="O409" i="1" s="1"/>
  <c r="O410" i="1" s="1" a="1"/>
  <c r="O410" i="1" s="1"/>
  <c r="O411" i="1" s="1" a="1"/>
  <c r="O411" i="1" s="1"/>
  <c r="O412" i="1" s="1" a="1"/>
  <c r="O412" i="1" s="1"/>
  <c r="O413" i="1" s="1" a="1"/>
  <c r="O413" i="1" s="1"/>
  <c r="O414" i="1" s="1" a="1"/>
  <c r="O414" i="1" s="1"/>
  <c r="O415" i="1" s="1" a="1"/>
  <c r="O415" i="1" s="1"/>
  <c r="O416" i="1" s="1" a="1"/>
  <c r="O416" i="1" s="1"/>
  <c r="O417" i="1" s="1" a="1"/>
  <c r="O417" i="1" s="1"/>
  <c r="O418" i="1" s="1" a="1"/>
  <c r="O418" i="1" s="1"/>
  <c r="O419" i="1" s="1" a="1"/>
  <c r="O419" i="1" s="1"/>
  <c r="O420" i="1" s="1" a="1"/>
  <c r="O420" i="1" s="1"/>
  <c r="O421" i="1" s="1" a="1"/>
  <c r="O421" i="1" s="1"/>
  <c r="O422" i="1" s="1" a="1"/>
  <c r="O422" i="1" s="1"/>
  <c r="O423" i="1" s="1" a="1"/>
  <c r="O423" i="1" s="1"/>
  <c r="O424" i="1" s="1" a="1"/>
  <c r="O424" i="1" s="1"/>
  <c r="O425" i="1" s="1" a="1"/>
  <c r="O425" i="1" s="1"/>
  <c r="O426" i="1" s="1" a="1"/>
  <c r="O426" i="1" s="1"/>
  <c r="O427" i="1" s="1" a="1"/>
  <c r="O427" i="1" s="1"/>
  <c r="O428" i="1" s="1" a="1"/>
  <c r="O428" i="1" s="1"/>
  <c r="O429" i="1" s="1" a="1"/>
  <c r="O429" i="1" s="1"/>
  <c r="O430" i="1" s="1" a="1"/>
  <c r="O430" i="1" s="1"/>
  <c r="O431" i="1" s="1" a="1"/>
  <c r="O431" i="1" s="1"/>
  <c r="O432" i="1" s="1" a="1"/>
  <c r="O432" i="1" s="1"/>
  <c r="O433" i="1" s="1" a="1"/>
  <c r="O433" i="1" s="1"/>
  <c r="O434" i="1" s="1" a="1"/>
  <c r="O434" i="1" s="1"/>
  <c r="O435" i="1" s="1" a="1"/>
  <c r="O435" i="1" s="1"/>
  <c r="O436" i="1" s="1" a="1"/>
  <c r="O436" i="1" s="1"/>
  <c r="O437" i="1" s="1" a="1"/>
  <c r="O437" i="1" s="1"/>
  <c r="O438" i="1" s="1" a="1"/>
  <c r="O438" i="1" s="1"/>
  <c r="O439" i="1" s="1" a="1"/>
  <c r="O439" i="1" s="1"/>
  <c r="O440" i="1" s="1" a="1"/>
  <c r="O440" i="1" s="1"/>
  <c r="O441" i="1" s="1" a="1"/>
  <c r="O441" i="1" s="1"/>
  <c r="O442" i="1" s="1" a="1"/>
  <c r="O442" i="1" s="1"/>
  <c r="O443" i="1" s="1" a="1"/>
  <c r="O443" i="1" s="1"/>
  <c r="O444" i="1" s="1" a="1"/>
  <c r="O444" i="1" s="1"/>
  <c r="O445" i="1" s="1" a="1"/>
  <c r="O445" i="1" s="1"/>
  <c r="O446" i="1" s="1" a="1"/>
  <c r="O446" i="1" s="1"/>
  <c r="O447" i="1" s="1" a="1"/>
  <c r="O447" i="1" s="1"/>
  <c r="O448" i="1" s="1" a="1"/>
  <c r="O448" i="1" s="1"/>
  <c r="O449" i="1" s="1" a="1"/>
  <c r="O449" i="1" s="1"/>
  <c r="O450" i="1" s="1" a="1"/>
  <c r="O450" i="1" s="1"/>
  <c r="O451" i="1" s="1" a="1"/>
  <c r="O451" i="1" s="1"/>
  <c r="O452" i="1" s="1" a="1"/>
  <c r="O452" i="1" s="1"/>
  <c r="O453" i="1" s="1" a="1"/>
  <c r="O453" i="1" s="1"/>
  <c r="O454" i="1" s="1" a="1"/>
  <c r="O454" i="1" s="1"/>
  <c r="O455" i="1" s="1" a="1"/>
  <c r="O455" i="1" s="1"/>
  <c r="O456" i="1" s="1" a="1"/>
  <c r="O456" i="1" s="1"/>
  <c r="O457" i="1" s="1" a="1"/>
  <c r="O457" i="1" s="1"/>
  <c r="O458" i="1" s="1" a="1"/>
  <c r="O458" i="1" s="1"/>
  <c r="O459" i="1" s="1" a="1"/>
  <c r="O459" i="1" s="1"/>
  <c r="O460" i="1" s="1" a="1"/>
  <c r="O460" i="1" s="1"/>
  <c r="O461" i="1" s="1" a="1"/>
  <c r="O461" i="1" s="1"/>
  <c r="O462" i="1" s="1" a="1"/>
  <c r="O462" i="1" s="1"/>
  <c r="O463" i="1" s="1" a="1"/>
  <c r="O463" i="1" s="1"/>
  <c r="O464" i="1" s="1" a="1"/>
  <c r="O464" i="1" s="1"/>
  <c r="O465" i="1" s="1" a="1"/>
  <c r="O465" i="1" s="1"/>
  <c r="O466" i="1" s="1" a="1"/>
  <c r="O466" i="1" s="1"/>
  <c r="O467" i="1" s="1" a="1"/>
  <c r="O467" i="1" s="1"/>
  <c r="O468" i="1" s="1" a="1"/>
  <c r="O468" i="1" s="1"/>
  <c r="O469" i="1" s="1" a="1"/>
  <c r="O469" i="1" s="1"/>
  <c r="O470" i="1" s="1" a="1"/>
  <c r="O470" i="1" s="1"/>
  <c r="O471" i="1" s="1" a="1"/>
  <c r="O471" i="1" s="1"/>
  <c r="O472" i="1" s="1" a="1"/>
  <c r="O472" i="1" s="1"/>
  <c r="O473" i="1" s="1" a="1"/>
  <c r="O473" i="1" s="1"/>
  <c r="O474" i="1" s="1" a="1"/>
  <c r="O474" i="1" s="1"/>
  <c r="O475" i="1" s="1" a="1"/>
  <c r="O475" i="1" s="1"/>
  <c r="O476" i="1" s="1" a="1"/>
  <c r="O476" i="1" s="1"/>
  <c r="O477" i="1" s="1" a="1"/>
  <c r="O477" i="1" s="1"/>
  <c r="O478" i="1" s="1" a="1"/>
  <c r="O478" i="1" s="1"/>
  <c r="O479" i="1" s="1" a="1"/>
  <c r="O479" i="1" s="1"/>
  <c r="O480" i="1" s="1" a="1"/>
  <c r="O480" i="1" s="1"/>
  <c r="O481" i="1" s="1" a="1"/>
  <c r="O481" i="1" s="1"/>
  <c r="O482" i="1" s="1" a="1"/>
  <c r="O482" i="1" s="1"/>
  <c r="O483" i="1" s="1" a="1"/>
  <c r="O483" i="1" s="1"/>
  <c r="O484" i="1" s="1" a="1"/>
  <c r="O484" i="1" s="1"/>
  <c r="O485" i="1" s="1" a="1"/>
  <c r="O485" i="1" s="1"/>
  <c r="O486" i="1" s="1" a="1"/>
  <c r="O486" i="1" s="1"/>
  <c r="O487" i="1" s="1" a="1"/>
  <c r="O487" i="1" s="1"/>
  <c r="O488" i="1" s="1" a="1"/>
  <c r="O488" i="1" s="1"/>
  <c r="O489" i="1" s="1" a="1"/>
  <c r="O489" i="1" s="1"/>
  <c r="O490" i="1" s="1" a="1"/>
  <c r="O490" i="1" s="1"/>
  <c r="O491" i="1" s="1" a="1"/>
  <c r="O491" i="1" s="1"/>
  <c r="O492" i="1" s="1" a="1"/>
  <c r="O492" i="1" s="1"/>
  <c r="O493" i="1" s="1" a="1"/>
  <c r="O493" i="1" s="1"/>
  <c r="O494" i="1" s="1" a="1"/>
  <c r="O494" i="1" s="1"/>
  <c r="O495" i="1" s="1" a="1"/>
  <c r="O495" i="1" s="1"/>
  <c r="O496" i="1" s="1" a="1"/>
  <c r="O496" i="1" s="1"/>
  <c r="O497" i="1" s="1" a="1"/>
  <c r="O497" i="1" s="1"/>
  <c r="O498" i="1" s="1" a="1"/>
  <c r="O498" i="1" s="1"/>
  <c r="O499" i="1" s="1" a="1"/>
  <c r="O499" i="1" s="1"/>
  <c r="O500" i="1" s="1" a="1"/>
  <c r="O500" i="1" s="1"/>
  <c r="O501" i="1" s="1" a="1"/>
  <c r="O501" i="1" s="1"/>
  <c r="O502" i="1" s="1" a="1"/>
  <c r="O502" i="1" s="1"/>
  <c r="O503" i="1" s="1" a="1"/>
  <c r="O503" i="1" s="1"/>
  <c r="O504" i="1" s="1" a="1"/>
  <c r="O504" i="1" s="1"/>
  <c r="O505" i="1" s="1" a="1"/>
  <c r="O505" i="1" s="1"/>
  <c r="O506" i="1" s="1" a="1"/>
  <c r="O506" i="1" s="1"/>
  <c r="O507" i="1" s="1" a="1"/>
  <c r="O507" i="1" s="1"/>
  <c r="O508" i="1" s="1" a="1"/>
  <c r="O508" i="1" s="1"/>
  <c r="O509" i="1" s="1" a="1"/>
  <c r="O509" i="1" s="1"/>
  <c r="O510" i="1" s="1" a="1"/>
  <c r="O510" i="1" s="1"/>
  <c r="O511" i="1" s="1" a="1"/>
  <c r="O511" i="1" s="1"/>
  <c r="O512" i="1" s="1" a="1"/>
  <c r="O512" i="1" s="1"/>
  <c r="O513" i="1" s="1" a="1"/>
  <c r="O513" i="1" s="1"/>
  <c r="O514" i="1" s="1" a="1"/>
  <c r="O514" i="1" s="1"/>
  <c r="O515" i="1" s="1" a="1"/>
  <c r="O515" i="1" s="1"/>
  <c r="O516" i="1" s="1" a="1"/>
  <c r="O516" i="1" s="1"/>
  <c r="O517" i="1" s="1" a="1"/>
  <c r="O517" i="1" s="1"/>
  <c r="O518" i="1" s="1" a="1"/>
  <c r="O518" i="1" s="1"/>
  <c r="O519" i="1" s="1" a="1"/>
  <c r="O519" i="1" s="1"/>
  <c r="O520" i="1" s="1" a="1"/>
  <c r="O520" i="1" s="1"/>
  <c r="O521" i="1" s="1" a="1"/>
  <c r="O521" i="1" s="1"/>
  <c r="O522" i="1" s="1" a="1"/>
  <c r="O522" i="1" s="1"/>
  <c r="O523" i="1" s="1" a="1"/>
  <c r="O523" i="1" s="1"/>
  <c r="O524" i="1" s="1" a="1"/>
  <c r="O524" i="1" s="1"/>
  <c r="O525" i="1" s="1" a="1"/>
  <c r="O525" i="1" s="1"/>
  <c r="O526" i="1" s="1" a="1"/>
  <c r="O526" i="1" s="1"/>
  <c r="O527" i="1" s="1" a="1"/>
  <c r="O527" i="1" s="1"/>
  <c r="O528" i="1" s="1" a="1"/>
  <c r="O528" i="1" s="1"/>
  <c r="O529" i="1" s="1" a="1"/>
  <c r="O529" i="1" s="1"/>
  <c r="O530" i="1" s="1" a="1"/>
  <c r="O530" i="1" s="1"/>
  <c r="O531" i="1" s="1" a="1"/>
  <c r="O531" i="1" s="1"/>
  <c r="O532" i="1" s="1" a="1"/>
  <c r="O532" i="1" s="1"/>
  <c r="O533" i="1" s="1" a="1"/>
  <c r="O533" i="1" s="1"/>
  <c r="O534" i="1" s="1" a="1"/>
  <c r="O534" i="1" s="1"/>
  <c r="O535" i="1" s="1" a="1"/>
  <c r="O535" i="1" s="1"/>
  <c r="O536" i="1" s="1" a="1"/>
  <c r="O536" i="1" s="1"/>
  <c r="O537" i="1" s="1" a="1"/>
  <c r="O537" i="1" s="1"/>
  <c r="O538" i="1" s="1" a="1"/>
  <c r="O538" i="1" s="1"/>
  <c r="O539" i="1" s="1" a="1"/>
  <c r="O539" i="1" s="1"/>
  <c r="O540" i="1" s="1" a="1"/>
  <c r="O540" i="1" s="1"/>
  <c r="O541" i="1" s="1" a="1"/>
  <c r="O541" i="1" s="1"/>
  <c r="O542" i="1" s="1" a="1"/>
  <c r="O542" i="1" s="1"/>
  <c r="O543" i="1" s="1" a="1"/>
  <c r="O543" i="1" s="1"/>
  <c r="O544" i="1" s="1" a="1"/>
  <c r="O544" i="1" s="1"/>
  <c r="O545" i="1" s="1" a="1"/>
  <c r="O545" i="1" s="1"/>
  <c r="O546" i="1" s="1" a="1"/>
  <c r="O546" i="1" s="1"/>
  <c r="O547" i="1" s="1" a="1"/>
  <c r="O547" i="1" s="1"/>
  <c r="O548" i="1" s="1" a="1"/>
  <c r="O548" i="1" s="1"/>
  <c r="O549" i="1" s="1" a="1"/>
  <c r="O549" i="1" s="1"/>
  <c r="O550" i="1" s="1" a="1"/>
  <c r="O550" i="1" s="1"/>
  <c r="O551" i="1" s="1" a="1"/>
  <c r="O551" i="1" s="1"/>
  <c r="O552" i="1" s="1" a="1"/>
  <c r="O552" i="1" s="1"/>
  <c r="O553" i="1" s="1" a="1"/>
  <c r="O553" i="1" s="1"/>
  <c r="O554" i="1" s="1" a="1"/>
  <c r="O554" i="1" s="1"/>
  <c r="O555" i="1" s="1" a="1"/>
  <c r="O555" i="1" s="1"/>
  <c r="O556" i="1" s="1" a="1"/>
  <c r="O556" i="1" s="1"/>
  <c r="O557" i="1" s="1" a="1"/>
  <c r="O557" i="1" s="1"/>
  <c r="O558" i="1" s="1" a="1"/>
  <c r="O558" i="1" s="1"/>
  <c r="O559" i="1" s="1" a="1"/>
  <c r="O559" i="1" s="1"/>
  <c r="O560" i="1" s="1" a="1"/>
  <c r="O560" i="1" s="1"/>
  <c r="O561" i="1" s="1" a="1"/>
  <c r="O561" i="1" s="1"/>
  <c r="O562" i="1" s="1" a="1"/>
  <c r="O562" i="1" s="1"/>
  <c r="O563" i="1" s="1" a="1"/>
  <c r="O563" i="1" s="1"/>
  <c r="O564" i="1" s="1" a="1"/>
  <c r="O564" i="1" s="1"/>
  <c r="O565" i="1" s="1" a="1"/>
  <c r="O565" i="1" s="1"/>
  <c r="O566" i="1" s="1" a="1"/>
  <c r="O566" i="1" s="1"/>
  <c r="O567" i="1" s="1" a="1"/>
  <c r="O567" i="1" s="1"/>
  <c r="O568" i="1" s="1" a="1"/>
  <c r="O568" i="1" s="1"/>
  <c r="O569" i="1" s="1" a="1"/>
  <c r="O569" i="1" s="1"/>
  <c r="O570" i="1" s="1" a="1"/>
  <c r="O570" i="1" s="1"/>
  <c r="O571" i="1" s="1" a="1"/>
  <c r="O571" i="1" s="1"/>
  <c r="O572" i="1" s="1" a="1"/>
  <c r="O572" i="1" s="1"/>
  <c r="O573" i="1" s="1" a="1"/>
  <c r="O573" i="1" s="1"/>
  <c r="O574" i="1" s="1" a="1"/>
  <c r="O574" i="1" s="1"/>
  <c r="O575" i="1" s="1" a="1"/>
  <c r="O575" i="1" s="1"/>
  <c r="O576" i="1" s="1" a="1"/>
  <c r="O576" i="1" s="1"/>
  <c r="O577" i="1" s="1" a="1"/>
  <c r="O577" i="1" s="1"/>
  <c r="O578" i="1" s="1" a="1"/>
  <c r="O578" i="1" s="1"/>
  <c r="O579" i="1" s="1" a="1"/>
  <c r="O579" i="1" s="1"/>
  <c r="O580" i="1" s="1" a="1"/>
  <c r="O580" i="1" s="1"/>
  <c r="O581" i="1" s="1" a="1"/>
  <c r="O581" i="1" s="1"/>
  <c r="O582" i="1" s="1" a="1"/>
  <c r="O582" i="1" s="1"/>
  <c r="O583" i="1" s="1" a="1"/>
  <c r="O583" i="1" s="1"/>
  <c r="O584" i="1" s="1" a="1"/>
  <c r="O584" i="1" s="1"/>
  <c r="O585" i="1" s="1" a="1"/>
  <c r="O585" i="1" s="1"/>
  <c r="O586" i="1" s="1" a="1"/>
  <c r="O586" i="1" s="1"/>
  <c r="O587" i="1" s="1" a="1"/>
  <c r="O587" i="1" s="1"/>
  <c r="O588" i="1" s="1" a="1"/>
  <c r="O588" i="1" s="1"/>
  <c r="O589" i="1" s="1" a="1"/>
  <c r="O589" i="1" s="1"/>
  <c r="O590" i="1" s="1" a="1"/>
  <c r="O590" i="1" s="1"/>
  <c r="O591" i="1" s="1" a="1"/>
  <c r="O591" i="1" s="1"/>
  <c r="O592" i="1" s="1" a="1"/>
  <c r="O592" i="1" s="1"/>
  <c r="O593" i="1" s="1" a="1"/>
  <c r="O593" i="1" s="1"/>
  <c r="O594" i="1" s="1" a="1"/>
  <c r="O594" i="1" s="1"/>
  <c r="O595" i="1" s="1" a="1"/>
  <c r="O595" i="1" s="1"/>
  <c r="O596" i="1" s="1" a="1"/>
  <c r="O596" i="1" s="1"/>
  <c r="O597" i="1" s="1" a="1"/>
  <c r="O597" i="1" s="1"/>
  <c r="O598" i="1" s="1" a="1"/>
  <c r="O598" i="1" s="1"/>
  <c r="O599" i="1" s="1" a="1"/>
  <c r="O599" i="1" s="1"/>
  <c r="O600" i="1" s="1" a="1"/>
  <c r="O600" i="1" s="1"/>
  <c r="O601" i="1" s="1" a="1"/>
  <c r="O601" i="1" s="1"/>
  <c r="O602" i="1" s="1" a="1"/>
  <c r="O602" i="1" s="1"/>
  <c r="O603" i="1" s="1" a="1"/>
  <c r="O603" i="1" s="1"/>
  <c r="O604" i="1" s="1" a="1"/>
  <c r="O604" i="1" s="1"/>
  <c r="O605" i="1" s="1" a="1"/>
  <c r="O605" i="1" s="1"/>
  <c r="O606" i="1" s="1" a="1"/>
  <c r="O606" i="1" s="1"/>
  <c r="O607" i="1" s="1" a="1"/>
  <c r="O607" i="1" s="1"/>
  <c r="O608" i="1" s="1" a="1"/>
  <c r="O608" i="1" s="1"/>
  <c r="O609" i="1" s="1" a="1"/>
  <c r="O609" i="1" s="1"/>
  <c r="O610" i="1" s="1" a="1"/>
  <c r="O610" i="1" s="1"/>
  <c r="O611" i="1" s="1" a="1"/>
  <c r="O611" i="1" s="1"/>
  <c r="O612" i="1" s="1" a="1"/>
  <c r="O612" i="1" s="1"/>
  <c r="O613" i="1" s="1" a="1"/>
  <c r="O613" i="1" s="1"/>
  <c r="O614" i="1" s="1" a="1"/>
  <c r="O614" i="1" s="1"/>
  <c r="O615" i="1" s="1" a="1"/>
  <c r="O615" i="1" s="1"/>
  <c r="O616" i="1" s="1" a="1"/>
  <c r="O616" i="1" s="1"/>
  <c r="O617" i="1" s="1" a="1"/>
  <c r="O617" i="1" s="1"/>
  <c r="O618" i="1" s="1" a="1"/>
  <c r="O618" i="1" s="1"/>
  <c r="O619" i="1" s="1" a="1"/>
  <c r="O619" i="1" s="1"/>
  <c r="O620" i="1" s="1" a="1"/>
  <c r="O620" i="1" s="1"/>
  <c r="O621" i="1" s="1" a="1"/>
  <c r="O621" i="1" s="1"/>
  <c r="O622" i="1" s="1" a="1"/>
  <c r="O622" i="1" s="1"/>
  <c r="O623" i="1" s="1" a="1"/>
  <c r="O623" i="1" s="1"/>
  <c r="O624" i="1" s="1" a="1"/>
  <c r="O624" i="1" s="1"/>
  <c r="O625" i="1" s="1" a="1"/>
  <c r="O625" i="1" s="1"/>
  <c r="O626" i="1" s="1" a="1"/>
  <c r="O626" i="1" s="1"/>
  <c r="O627" i="1" s="1" a="1"/>
  <c r="O627" i="1" s="1"/>
  <c r="O628" i="1" s="1" a="1"/>
  <c r="O628" i="1" s="1"/>
  <c r="O629" i="1" s="1" a="1"/>
  <c r="O629" i="1" s="1"/>
  <c r="O630" i="1" s="1" a="1"/>
  <c r="O630" i="1" s="1"/>
  <c r="O631" i="1" s="1" a="1"/>
  <c r="O631" i="1" s="1"/>
  <c r="O632" i="1" s="1" a="1"/>
  <c r="O632" i="1" s="1"/>
  <c r="O633" i="1" s="1" a="1"/>
  <c r="O633" i="1" s="1"/>
  <c r="O634" i="1" s="1" a="1"/>
  <c r="O634" i="1" s="1"/>
  <c r="O635" i="1" s="1" a="1"/>
  <c r="O635" i="1" s="1"/>
  <c r="O636" i="1" s="1" a="1"/>
  <c r="O636" i="1" s="1"/>
  <c r="O637" i="1" s="1" a="1"/>
  <c r="O637" i="1" s="1"/>
  <c r="O638" i="1" s="1" a="1"/>
  <c r="O638" i="1" s="1"/>
  <c r="O639" i="1" s="1" a="1"/>
  <c r="O639" i="1" s="1"/>
  <c r="O640" i="1" s="1" a="1"/>
  <c r="O640" i="1" s="1"/>
  <c r="O641" i="1" s="1" a="1"/>
  <c r="O641" i="1" s="1"/>
  <c r="O642" i="1" s="1" a="1"/>
  <c r="O642" i="1" s="1"/>
  <c r="O643" i="1" s="1" a="1"/>
  <c r="O643" i="1" s="1"/>
  <c r="O644" i="1" s="1" a="1"/>
  <c r="O644" i="1" s="1"/>
  <c r="O645" i="1" s="1" a="1"/>
  <c r="O645" i="1" s="1"/>
  <c r="O646" i="1" s="1" a="1"/>
  <c r="O646" i="1" s="1"/>
  <c r="O647" i="1" s="1" a="1"/>
  <c r="O647" i="1" s="1"/>
  <c r="O648" i="1" s="1" a="1"/>
  <c r="O648" i="1" s="1"/>
  <c r="O649" i="1" s="1" a="1"/>
  <c r="O649" i="1" s="1"/>
  <c r="O650" i="1" s="1" a="1"/>
  <c r="O650" i="1" s="1"/>
  <c r="O651" i="1" s="1" a="1"/>
  <c r="O651" i="1" s="1"/>
  <c r="O652" i="1" s="1" a="1"/>
  <c r="O652" i="1" s="1"/>
  <c r="O653" i="1" s="1" a="1"/>
  <c r="O653" i="1" s="1"/>
  <c r="O654" i="1" s="1" a="1"/>
  <c r="O654" i="1" s="1"/>
  <c r="O655" i="1" s="1" a="1"/>
  <c r="O655" i="1" s="1"/>
  <c r="O656" i="1" s="1" a="1"/>
  <c r="O656" i="1" s="1"/>
  <c r="O657" i="1" s="1" a="1"/>
  <c r="O657" i="1" s="1"/>
  <c r="O658" i="1" s="1" a="1"/>
  <c r="O658" i="1" s="1"/>
  <c r="O659" i="1" s="1" a="1"/>
  <c r="O659" i="1" s="1"/>
  <c r="O660" i="1" s="1" a="1"/>
  <c r="O660" i="1" s="1"/>
  <c r="O661" i="1" s="1" a="1"/>
  <c r="O661" i="1" s="1"/>
  <c r="O662" i="1" s="1" a="1"/>
  <c r="O662" i="1" s="1"/>
  <c r="O663" i="1" s="1" a="1"/>
  <c r="O663" i="1" s="1"/>
  <c r="O664" i="1" s="1" a="1"/>
  <c r="O664" i="1" s="1"/>
  <c r="O665" i="1" s="1" a="1"/>
  <c r="O665" i="1" s="1"/>
  <c r="O666" i="1" s="1" a="1"/>
  <c r="O666" i="1" s="1"/>
  <c r="O667" i="1" s="1" a="1"/>
  <c r="O667" i="1" s="1"/>
  <c r="O668" i="1" s="1" a="1"/>
  <c r="O668" i="1" s="1"/>
  <c r="O669" i="1" s="1" a="1"/>
  <c r="O669" i="1" s="1"/>
  <c r="O670" i="1" s="1" a="1"/>
  <c r="O670" i="1" s="1"/>
  <c r="O671" i="1" s="1" a="1"/>
  <c r="O671" i="1" s="1"/>
  <c r="O672" i="1" s="1" a="1"/>
  <c r="O672" i="1" s="1"/>
  <c r="O673" i="1" s="1" a="1"/>
  <c r="O673" i="1" s="1"/>
  <c r="O674" i="1" s="1" a="1"/>
  <c r="O674" i="1" s="1"/>
  <c r="O675" i="1" s="1" a="1"/>
  <c r="O675" i="1" s="1"/>
  <c r="O676" i="1" s="1" a="1"/>
  <c r="O676" i="1" s="1"/>
  <c r="O677" i="1" s="1" a="1"/>
  <c r="O677" i="1" s="1"/>
  <c r="O678" i="1" s="1" a="1"/>
  <c r="O678" i="1" s="1"/>
  <c r="O679" i="1" s="1" a="1"/>
  <c r="O679" i="1" s="1"/>
  <c r="O680" i="1" s="1" a="1"/>
  <c r="O680" i="1" s="1"/>
  <c r="O681" i="1" s="1" a="1"/>
  <c r="O681" i="1" s="1"/>
  <c r="O682" i="1" s="1" a="1"/>
  <c r="O682" i="1" s="1"/>
  <c r="O683" i="1" s="1" a="1"/>
  <c r="O683" i="1" s="1"/>
  <c r="O684" i="1" s="1" a="1"/>
  <c r="O684" i="1" s="1"/>
  <c r="O685" i="1" s="1" a="1"/>
  <c r="O685" i="1" s="1"/>
  <c r="O686" i="1" s="1" a="1"/>
  <c r="O686" i="1" s="1"/>
  <c r="O687" i="1" s="1" a="1"/>
  <c r="O687" i="1" s="1"/>
  <c r="O688" i="1" s="1" a="1"/>
  <c r="O688" i="1" s="1"/>
  <c r="O689" i="1" s="1" a="1"/>
  <c r="O689" i="1" s="1"/>
  <c r="O690" i="1" s="1" a="1"/>
  <c r="O690" i="1" s="1"/>
  <c r="O691" i="1" s="1" a="1"/>
  <c r="O691" i="1" s="1"/>
  <c r="O692" i="1" s="1" a="1"/>
  <c r="O692" i="1" s="1"/>
  <c r="O693" i="1" s="1" a="1"/>
  <c r="O693" i="1" s="1"/>
  <c r="O694" i="1" s="1" a="1"/>
  <c r="O694" i="1" s="1"/>
  <c r="O695" i="1" s="1" a="1"/>
  <c r="O695" i="1" s="1"/>
  <c r="O696" i="1" s="1" a="1"/>
  <c r="O696" i="1" s="1"/>
  <c r="O697" i="1" s="1" a="1"/>
  <c r="O697" i="1" s="1"/>
  <c r="O698" i="1" s="1" a="1"/>
  <c r="O698" i="1" s="1"/>
  <c r="O699" i="1" s="1" a="1"/>
  <c r="O699" i="1" s="1"/>
  <c r="O700" i="1" s="1" a="1"/>
  <c r="O700" i="1" s="1"/>
  <c r="O701" i="1" s="1" a="1"/>
  <c r="O701" i="1" s="1"/>
  <c r="O702" i="1" s="1" a="1"/>
  <c r="O702" i="1" s="1"/>
  <c r="O703" i="1" s="1" a="1"/>
  <c r="O703" i="1" s="1"/>
  <c r="O704" i="1" s="1" a="1"/>
  <c r="O704" i="1" s="1"/>
  <c r="O705" i="1" s="1" a="1"/>
  <c r="O705" i="1" s="1"/>
  <c r="O706" i="1" s="1" a="1"/>
  <c r="O706" i="1" s="1"/>
  <c r="O707" i="1" s="1" a="1"/>
  <c r="O707" i="1" s="1"/>
  <c r="O708" i="1" s="1" a="1"/>
  <c r="O708" i="1" s="1"/>
  <c r="O709" i="1" s="1" a="1"/>
  <c r="O709" i="1" s="1"/>
  <c r="O710" i="1" s="1" a="1"/>
  <c r="O710" i="1" s="1"/>
  <c r="O711" i="1" s="1" a="1"/>
  <c r="O711" i="1" s="1"/>
  <c r="O712" i="1" s="1" a="1"/>
  <c r="O712" i="1" s="1"/>
  <c r="O713" i="1" s="1" a="1"/>
  <c r="O713" i="1" s="1"/>
  <c r="O714" i="1" s="1" a="1"/>
  <c r="O714" i="1" s="1"/>
  <c r="O715" i="1" s="1" a="1"/>
  <c r="O715" i="1" s="1"/>
  <c r="O716" i="1" s="1" a="1"/>
  <c r="O716" i="1" s="1"/>
  <c r="O717" i="1" s="1" a="1"/>
  <c r="O717" i="1" s="1"/>
  <c r="O718" i="1" s="1" a="1"/>
  <c r="O718" i="1" s="1"/>
  <c r="O719" i="1" s="1" a="1"/>
  <c r="O719" i="1" s="1"/>
  <c r="O720" i="1" s="1" a="1"/>
  <c r="O720" i="1" s="1"/>
  <c r="O721" i="1" s="1" a="1"/>
  <c r="O721" i="1" s="1"/>
  <c r="O722" i="1" s="1" a="1"/>
  <c r="O722" i="1" s="1"/>
  <c r="O723" i="1" s="1" a="1"/>
  <c r="O723" i="1" s="1"/>
  <c r="O724" i="1" s="1" a="1"/>
  <c r="O724" i="1" s="1"/>
  <c r="O725" i="1" s="1" a="1"/>
  <c r="O725" i="1" s="1"/>
  <c r="O726" i="1" s="1" a="1"/>
  <c r="O726" i="1" s="1"/>
  <c r="O727" i="1" s="1" a="1"/>
  <c r="O727" i="1" s="1"/>
  <c r="O728" i="1" s="1" a="1"/>
  <c r="O728" i="1" s="1"/>
  <c r="O729" i="1" s="1" a="1"/>
  <c r="O729" i="1" s="1"/>
  <c r="O730" i="1" s="1" a="1"/>
  <c r="O730" i="1" s="1"/>
  <c r="O731" i="1" s="1" a="1"/>
  <c r="O731" i="1" s="1"/>
  <c r="O732" i="1" s="1" a="1"/>
  <c r="O732" i="1" s="1"/>
  <c r="O733" i="1" s="1" a="1"/>
  <c r="O733" i="1" s="1"/>
  <c r="O734" i="1" s="1" a="1"/>
  <c r="O734" i="1" s="1"/>
  <c r="O735" i="1" s="1" a="1"/>
  <c r="O735" i="1" s="1"/>
  <c r="O736" i="1" s="1" a="1"/>
  <c r="O736" i="1" s="1"/>
  <c r="O737" i="1" s="1" a="1"/>
  <c r="O737" i="1" s="1"/>
  <c r="O738" i="1" s="1" a="1"/>
  <c r="O738" i="1" s="1"/>
  <c r="O739" i="1" s="1" a="1"/>
  <c r="O739" i="1" s="1"/>
  <c r="O740" i="1" s="1" a="1"/>
  <c r="O740" i="1" s="1"/>
  <c r="O741" i="1" s="1" a="1"/>
  <c r="O741" i="1" s="1"/>
  <c r="O742" i="1" s="1" a="1"/>
  <c r="O742" i="1" s="1"/>
  <c r="O743" i="1" s="1" a="1"/>
  <c r="O743" i="1" s="1"/>
  <c r="O744" i="1" s="1" a="1"/>
  <c r="O744" i="1" s="1"/>
  <c r="O745" i="1" s="1" a="1"/>
  <c r="O745" i="1" s="1"/>
  <c r="O746" i="1" s="1" a="1"/>
  <c r="O746" i="1" s="1"/>
  <c r="O747" i="1" s="1" a="1"/>
  <c r="O747" i="1" s="1"/>
  <c r="O748" i="1" s="1" a="1"/>
  <c r="O748" i="1" s="1"/>
  <c r="O749" i="1" s="1" a="1"/>
  <c r="O749" i="1" s="1"/>
  <c r="O750" i="1" s="1" a="1"/>
  <c r="O750" i="1" s="1"/>
  <c r="O751" i="1" s="1" a="1"/>
  <c r="O751" i="1" s="1"/>
  <c r="O752" i="1" s="1" a="1"/>
  <c r="O752" i="1" s="1"/>
  <c r="O753" i="1" s="1" a="1"/>
  <c r="O753" i="1" s="1"/>
  <c r="O754" i="1" s="1" a="1"/>
  <c r="O754" i="1" s="1"/>
  <c r="O755" i="1" s="1" a="1"/>
  <c r="O755" i="1" s="1"/>
  <c r="O756" i="1" s="1" a="1"/>
  <c r="O756" i="1" s="1"/>
  <c r="O757" i="1" s="1" a="1"/>
  <c r="O757" i="1" s="1"/>
  <c r="O758" i="1" s="1" a="1"/>
  <c r="O758" i="1" s="1"/>
  <c r="O759" i="1" s="1" a="1"/>
  <c r="O759" i="1" s="1"/>
  <c r="O760" i="1" s="1" a="1"/>
  <c r="O760" i="1" s="1"/>
  <c r="O761" i="1" s="1" a="1"/>
  <c r="O761" i="1" s="1"/>
  <c r="O762" i="1" s="1" a="1"/>
  <c r="O762" i="1" s="1"/>
  <c r="O763" i="1" s="1" a="1"/>
  <c r="O763" i="1" s="1"/>
  <c r="O764" i="1" s="1" a="1"/>
  <c r="O764" i="1" s="1"/>
  <c r="O765" i="1" s="1" a="1"/>
  <c r="O765" i="1" s="1"/>
  <c r="O766" i="1" s="1" a="1"/>
  <c r="O766" i="1" s="1"/>
  <c r="O767" i="1" s="1" a="1"/>
  <c r="O767" i="1" s="1"/>
  <c r="O768" i="1" s="1" a="1"/>
  <c r="O768" i="1" s="1"/>
  <c r="O769" i="1" s="1" a="1"/>
  <c r="O769" i="1" s="1"/>
  <c r="O770" i="1" s="1" a="1"/>
  <c r="O770" i="1" s="1"/>
  <c r="O771" i="1" s="1" a="1"/>
  <c r="O771" i="1" s="1"/>
  <c r="O772" i="1" s="1" a="1"/>
  <c r="O772" i="1" s="1"/>
  <c r="O773" i="1" s="1" a="1"/>
  <c r="O773" i="1" s="1"/>
  <c r="O774" i="1" s="1" a="1"/>
  <c r="O774" i="1" s="1"/>
  <c r="O775" i="1" s="1" a="1"/>
  <c r="O775" i="1" s="1"/>
  <c r="O776" i="1" s="1" a="1"/>
  <c r="O776" i="1" s="1"/>
  <c r="O777" i="1" s="1" a="1"/>
  <c r="O777" i="1" s="1"/>
  <c r="O778" i="1" s="1" a="1"/>
  <c r="O778" i="1" s="1"/>
  <c r="O779" i="1" s="1" a="1"/>
  <c r="O779" i="1" s="1"/>
  <c r="O780" i="1" s="1" a="1"/>
  <c r="O780" i="1" s="1"/>
  <c r="O781" i="1" s="1" a="1"/>
  <c r="O781" i="1" s="1"/>
  <c r="O782" i="1" s="1" a="1"/>
  <c r="O782" i="1" s="1"/>
  <c r="O783" i="1" s="1" a="1"/>
  <c r="O783" i="1" s="1"/>
  <c r="O784" i="1" s="1" a="1"/>
  <c r="O784" i="1" s="1"/>
  <c r="O785" i="1" s="1" a="1"/>
  <c r="O785" i="1" s="1"/>
  <c r="O786" i="1" s="1" a="1"/>
  <c r="O786" i="1" s="1"/>
  <c r="O787" i="1" s="1" a="1"/>
  <c r="O787" i="1" s="1"/>
  <c r="O788" i="1" s="1" a="1"/>
  <c r="O788" i="1" s="1"/>
  <c r="O789" i="1" s="1" a="1"/>
  <c r="O789" i="1" s="1"/>
  <c r="O790" i="1" s="1" a="1"/>
  <c r="O790" i="1" s="1"/>
  <c r="O791" i="1" s="1" a="1"/>
  <c r="O791" i="1" s="1"/>
  <c r="O792" i="1" s="1" a="1"/>
  <c r="O792" i="1" s="1"/>
  <c r="O793" i="1" s="1" a="1"/>
  <c r="O793" i="1" s="1"/>
  <c r="O794" i="1" s="1" a="1"/>
  <c r="O794" i="1" s="1"/>
  <c r="O795" i="1" s="1" a="1"/>
  <c r="O795" i="1" s="1"/>
  <c r="O796" i="1" s="1" a="1"/>
  <c r="O796" i="1" s="1"/>
  <c r="O797" i="1" s="1" a="1"/>
  <c r="O797" i="1" s="1"/>
  <c r="O798" i="1" s="1" a="1"/>
  <c r="O798" i="1" s="1"/>
  <c r="O799" i="1" s="1" a="1"/>
  <c r="O799" i="1" s="1"/>
  <c r="O800" i="1" s="1" a="1"/>
  <c r="O800" i="1" s="1"/>
  <c r="O801" i="1" s="1" a="1"/>
  <c r="O801" i="1" s="1"/>
  <c r="O802" i="1" s="1" a="1"/>
  <c r="O802" i="1" s="1"/>
  <c r="O803" i="1" s="1" a="1"/>
  <c r="O803" i="1" s="1"/>
  <c r="O804" i="1" s="1" a="1"/>
  <c r="O804" i="1" s="1"/>
  <c r="O805" i="1" s="1" a="1"/>
  <c r="O805" i="1" s="1"/>
  <c r="O806" i="1" s="1" a="1"/>
  <c r="O806" i="1" s="1"/>
  <c r="O807" i="1" s="1" a="1"/>
  <c r="O807" i="1" s="1"/>
  <c r="O808" i="1" s="1" a="1"/>
  <c r="O808" i="1" s="1"/>
  <c r="O809" i="1" s="1" a="1"/>
  <c r="O809" i="1" s="1"/>
  <c r="O810" i="1" s="1" a="1"/>
  <c r="O810" i="1" s="1"/>
  <c r="O811" i="1" s="1" a="1"/>
  <c r="O811" i="1" s="1"/>
  <c r="O812" i="1" s="1" a="1"/>
  <c r="O812" i="1" s="1"/>
  <c r="O813" i="1" s="1" a="1"/>
  <c r="O813" i="1" s="1"/>
  <c r="O814" i="1" s="1" a="1"/>
  <c r="O814" i="1" s="1"/>
  <c r="O815" i="1" s="1" a="1"/>
  <c r="O815" i="1" s="1"/>
  <c r="O816" i="1" s="1" a="1"/>
  <c r="O816" i="1" s="1"/>
  <c r="O817" i="1" s="1" a="1"/>
  <c r="O817" i="1" s="1"/>
  <c r="O818" i="1" s="1" a="1"/>
  <c r="O818" i="1" s="1"/>
  <c r="O819" i="1" s="1" a="1"/>
  <c r="O819" i="1" s="1"/>
  <c r="O820" i="1" s="1" a="1"/>
  <c r="O820" i="1" s="1"/>
  <c r="O821" i="1" s="1" a="1"/>
  <c r="O821" i="1" s="1"/>
  <c r="O822" i="1" s="1" a="1"/>
  <c r="O822" i="1" s="1"/>
  <c r="O823" i="1" s="1" a="1"/>
  <c r="O823" i="1" s="1"/>
  <c r="O824" i="1" s="1" a="1"/>
  <c r="O824" i="1" s="1"/>
  <c r="O825" i="1" s="1" a="1"/>
  <c r="O825" i="1" s="1"/>
  <c r="O826" i="1" s="1" a="1"/>
  <c r="O826" i="1" s="1"/>
  <c r="O827" i="1" s="1" a="1"/>
  <c r="O827" i="1" s="1"/>
  <c r="O828" i="1" s="1" a="1"/>
  <c r="O828" i="1" s="1"/>
  <c r="O829" i="1" s="1" a="1"/>
  <c r="O829" i="1" s="1"/>
  <c r="O830" i="1" s="1" a="1"/>
  <c r="O830" i="1" s="1"/>
  <c r="O831" i="1" s="1" a="1"/>
  <c r="O831" i="1" s="1"/>
  <c r="O832" i="1" s="1" a="1"/>
  <c r="O832" i="1" s="1"/>
  <c r="O833" i="1" s="1" a="1"/>
  <c r="O833" i="1" s="1"/>
  <c r="O834" i="1" s="1" a="1"/>
  <c r="O834" i="1" s="1"/>
  <c r="O835" i="1" s="1" a="1"/>
  <c r="O835" i="1" s="1"/>
  <c r="O836" i="1" s="1" a="1"/>
  <c r="O836" i="1" s="1"/>
  <c r="O837" i="1" s="1" a="1"/>
  <c r="O837" i="1" s="1"/>
  <c r="O838" i="1" s="1" a="1"/>
  <c r="O838" i="1" s="1"/>
  <c r="O839" i="1" s="1" a="1"/>
  <c r="O839" i="1" s="1"/>
  <c r="O840" i="1" s="1" a="1"/>
  <c r="O840" i="1" s="1"/>
  <c r="O841" i="1" s="1" a="1"/>
  <c r="O841" i="1" s="1"/>
  <c r="O842" i="1" s="1" a="1"/>
  <c r="O842" i="1" s="1"/>
  <c r="O843" i="1" s="1" a="1"/>
  <c r="O843" i="1" s="1"/>
  <c r="O844" i="1" s="1" a="1"/>
  <c r="O844" i="1" s="1"/>
  <c r="O845" i="1" s="1" a="1"/>
  <c r="O845" i="1" s="1"/>
  <c r="O846" i="1" s="1" a="1"/>
  <c r="O846" i="1" s="1"/>
  <c r="O847" i="1" s="1" a="1"/>
  <c r="O847" i="1" s="1"/>
  <c r="O848" i="1" s="1" a="1"/>
  <c r="O848" i="1" s="1"/>
  <c r="O849" i="1" s="1" a="1"/>
  <c r="O849" i="1" s="1"/>
  <c r="O850" i="1" s="1" a="1"/>
  <c r="O850" i="1" s="1"/>
  <c r="O851" i="1" s="1" a="1"/>
  <c r="O851" i="1" s="1"/>
  <c r="O852" i="1" s="1" a="1"/>
  <c r="O852" i="1" s="1"/>
  <c r="O853" i="1" s="1" a="1"/>
  <c r="O853" i="1" s="1"/>
  <c r="O854" i="1" s="1" a="1"/>
  <c r="O854" i="1" s="1"/>
  <c r="O855" i="1" s="1" a="1"/>
  <c r="O855" i="1" s="1"/>
  <c r="O856" i="1" s="1" a="1"/>
  <c r="O856" i="1" s="1"/>
  <c r="O857" i="1" s="1" a="1"/>
  <c r="O857" i="1" s="1"/>
  <c r="O858" i="1" s="1" a="1"/>
  <c r="O858" i="1" s="1"/>
  <c r="O859" i="1" s="1" a="1"/>
  <c r="O859" i="1" s="1"/>
  <c r="O860" i="1" s="1" a="1"/>
  <c r="O860" i="1" s="1"/>
  <c r="O861" i="1" s="1" a="1"/>
  <c r="O861" i="1" s="1"/>
  <c r="O862" i="1" s="1" a="1"/>
  <c r="O862" i="1" s="1"/>
  <c r="O863" i="1" s="1" a="1"/>
  <c r="O863" i="1" s="1"/>
  <c r="O864" i="1" s="1" a="1"/>
  <c r="O864" i="1" s="1"/>
  <c r="O865" i="1" s="1" a="1"/>
  <c r="O865" i="1" s="1"/>
  <c r="O866" i="1" s="1" a="1"/>
  <c r="O866" i="1" s="1"/>
  <c r="O867" i="1" s="1" a="1"/>
  <c r="O867" i="1" s="1"/>
  <c r="O868" i="1" s="1" a="1"/>
  <c r="O868" i="1" s="1"/>
  <c r="O869" i="1" s="1" a="1"/>
  <c r="O869" i="1" s="1"/>
  <c r="O870" i="1" s="1" a="1"/>
  <c r="O870" i="1" s="1"/>
  <c r="O871" i="1" s="1" a="1"/>
  <c r="O871" i="1" s="1"/>
  <c r="O872" i="1" s="1" a="1"/>
  <c r="O872" i="1" s="1"/>
  <c r="O873" i="1" s="1" a="1"/>
  <c r="O873" i="1" s="1"/>
  <c r="O874" i="1" s="1" a="1"/>
  <c r="O874" i="1" s="1"/>
  <c r="O875" i="1" s="1" a="1"/>
  <c r="O875" i="1" s="1"/>
  <c r="O876" i="1" s="1" a="1"/>
  <c r="O876" i="1" s="1"/>
  <c r="O877" i="1" s="1" a="1"/>
  <c r="O877" i="1" s="1"/>
  <c r="O878" i="1" s="1" a="1"/>
  <c r="O878" i="1" s="1"/>
  <c r="O879" i="1" s="1" a="1"/>
  <c r="O879" i="1" s="1"/>
  <c r="O880" i="1" s="1" a="1"/>
  <c r="O880" i="1" s="1"/>
  <c r="O881" i="1" s="1" a="1"/>
  <c r="O881" i="1" s="1"/>
  <c r="O882" i="1" s="1" a="1"/>
  <c r="O882" i="1" s="1"/>
  <c r="O883" i="1" s="1" a="1"/>
  <c r="O883" i="1" s="1"/>
  <c r="O884" i="1" s="1" a="1"/>
  <c r="O884" i="1" s="1"/>
  <c r="O885" i="1" s="1" a="1"/>
  <c r="O885" i="1" s="1"/>
  <c r="O886" i="1" s="1" a="1"/>
  <c r="O886" i="1" s="1"/>
  <c r="O887" i="1" s="1" a="1"/>
  <c r="O887" i="1" s="1"/>
  <c r="O888" i="1" s="1" a="1"/>
  <c r="O888" i="1" s="1"/>
  <c r="O889" i="1" s="1" a="1"/>
  <c r="O889" i="1" s="1"/>
  <c r="O890" i="1" s="1" a="1"/>
  <c r="O890" i="1" s="1"/>
  <c r="O891" i="1" s="1" a="1"/>
  <c r="O891" i="1" s="1"/>
  <c r="O892" i="1" s="1" a="1"/>
  <c r="O892" i="1" s="1"/>
  <c r="O893" i="1" s="1" a="1"/>
  <c r="O893" i="1" s="1"/>
  <c r="O894" i="1" s="1" a="1"/>
  <c r="O894" i="1" s="1"/>
  <c r="O895" i="1" s="1" a="1"/>
  <c r="O895" i="1" s="1"/>
  <c r="O896" i="1" s="1" a="1"/>
  <c r="O896" i="1" s="1"/>
  <c r="O897" i="1" s="1" a="1"/>
  <c r="O897" i="1" s="1"/>
  <c r="O898" i="1" s="1" a="1"/>
  <c r="O898" i="1" s="1"/>
  <c r="O899" i="1" s="1" a="1"/>
  <c r="O899" i="1" s="1"/>
  <c r="O900" i="1" s="1" a="1"/>
  <c r="O900" i="1" s="1"/>
  <c r="O901" i="1" s="1" a="1"/>
  <c r="O901" i="1" s="1"/>
  <c r="O902" i="1" s="1" a="1"/>
  <c r="O902" i="1" s="1"/>
  <c r="O903" i="1" s="1" a="1"/>
  <c r="O903" i="1" s="1"/>
  <c r="O904" i="1" s="1" a="1"/>
  <c r="O904" i="1" s="1"/>
  <c r="O905" i="1" s="1" a="1"/>
  <c r="O905" i="1" s="1"/>
  <c r="O906" i="1" s="1" a="1"/>
  <c r="O906" i="1" s="1"/>
  <c r="O907" i="1" s="1" a="1"/>
  <c r="O907" i="1" s="1"/>
  <c r="O908" i="1" s="1" a="1"/>
  <c r="O908" i="1" s="1"/>
  <c r="O909" i="1" s="1" a="1"/>
  <c r="O909" i="1" s="1"/>
  <c r="O910" i="1" s="1" a="1"/>
  <c r="O910" i="1" s="1"/>
  <c r="O911" i="1" s="1" a="1"/>
  <c r="O911" i="1" s="1"/>
  <c r="O912" i="1" s="1" a="1"/>
  <c r="O912" i="1" s="1"/>
  <c r="O913" i="1" s="1" a="1"/>
  <c r="O913" i="1" s="1"/>
  <c r="O914" i="1" s="1" a="1"/>
  <c r="O914" i="1" s="1"/>
  <c r="O915" i="1" s="1" a="1"/>
  <c r="O915" i="1" s="1"/>
  <c r="O916" i="1" s="1" a="1"/>
  <c r="O916" i="1" s="1"/>
  <c r="O917" i="1" s="1" a="1"/>
  <c r="O917" i="1" s="1"/>
  <c r="O918" i="1" s="1" a="1"/>
  <c r="O918" i="1" s="1"/>
  <c r="O919" i="1" s="1" a="1"/>
  <c r="O919" i="1" s="1"/>
  <c r="O920" i="1" s="1" a="1"/>
  <c r="O920" i="1" s="1"/>
  <c r="O921" i="1" s="1" a="1"/>
  <c r="O921" i="1" s="1"/>
  <c r="O922" i="1" s="1" a="1"/>
  <c r="O922" i="1" s="1"/>
  <c r="O923" i="1" s="1" a="1"/>
  <c r="O923" i="1" s="1"/>
  <c r="O924" i="1" s="1" a="1"/>
  <c r="O924" i="1" s="1"/>
  <c r="O925" i="1" s="1" a="1"/>
  <c r="O925" i="1" s="1"/>
  <c r="O926" i="1" s="1" a="1"/>
  <c r="O926" i="1" s="1"/>
  <c r="O927" i="1" s="1" a="1"/>
  <c r="O927" i="1" s="1"/>
  <c r="O928" i="1" s="1" a="1"/>
  <c r="O928" i="1" s="1"/>
  <c r="O929" i="1" s="1" a="1"/>
  <c r="O929" i="1" s="1"/>
  <c r="O930" i="1" s="1" a="1"/>
  <c r="O930" i="1" s="1"/>
  <c r="O931" i="1" s="1" a="1"/>
  <c r="O931" i="1" s="1"/>
  <c r="O932" i="1" s="1" a="1"/>
  <c r="O932" i="1" s="1"/>
  <c r="O933" i="1" s="1" a="1"/>
  <c r="O933" i="1" s="1"/>
  <c r="O934" i="1" s="1" a="1"/>
  <c r="O934" i="1" s="1"/>
  <c r="O935" i="1" s="1" a="1"/>
  <c r="O935" i="1" s="1"/>
  <c r="O936" i="1" s="1" a="1"/>
  <c r="O936" i="1" s="1"/>
  <c r="O937" i="1" s="1" a="1"/>
  <c r="O937" i="1" s="1"/>
  <c r="O938" i="1" s="1" a="1"/>
  <c r="O938" i="1" s="1"/>
  <c r="O939" i="1" s="1" a="1"/>
  <c r="O939" i="1" s="1"/>
  <c r="O940" i="1" s="1" a="1"/>
  <c r="O940" i="1" s="1"/>
  <c r="O941" i="1" s="1" a="1"/>
  <c r="O941" i="1" s="1"/>
  <c r="O942" i="1" s="1" a="1"/>
  <c r="O942" i="1" s="1"/>
  <c r="O943" i="1" s="1" a="1"/>
  <c r="O943" i="1" s="1"/>
  <c r="O944" i="1" s="1" a="1"/>
  <c r="O944" i="1" s="1"/>
  <c r="O945" i="1" s="1" a="1"/>
  <c r="O945" i="1" s="1"/>
  <c r="O946" i="1" s="1" a="1"/>
  <c r="O946" i="1" s="1"/>
  <c r="O947" i="1" s="1" a="1"/>
  <c r="O947" i="1" s="1"/>
  <c r="O948" i="1" s="1" a="1"/>
  <c r="O948" i="1" s="1"/>
  <c r="O949" i="1" s="1" a="1"/>
  <c r="O949" i="1" s="1"/>
  <c r="O950" i="1" s="1" a="1"/>
  <c r="O950" i="1" s="1"/>
  <c r="O951" i="1" s="1" a="1"/>
  <c r="O951" i="1" s="1"/>
  <c r="O952" i="1" s="1" a="1"/>
  <c r="O952" i="1" s="1"/>
  <c r="O953" i="1" s="1" a="1"/>
  <c r="O953" i="1" s="1"/>
  <c r="O954" i="1" s="1" a="1"/>
  <c r="O954" i="1" s="1"/>
  <c r="O955" i="1" s="1" a="1"/>
  <c r="O955" i="1" s="1"/>
  <c r="O956" i="1" s="1" a="1"/>
  <c r="O956" i="1" s="1"/>
  <c r="O957" i="1" s="1" a="1"/>
  <c r="O957" i="1" s="1"/>
  <c r="O958" i="1" s="1" a="1"/>
  <c r="O958" i="1" s="1"/>
  <c r="O959" i="1" s="1" a="1"/>
  <c r="O959" i="1" s="1"/>
  <c r="O960" i="1" s="1" a="1"/>
  <c r="O960" i="1" s="1"/>
  <c r="O961" i="1" s="1" a="1"/>
  <c r="O961" i="1" s="1"/>
  <c r="O962" i="1" s="1" a="1"/>
  <c r="O962" i="1" s="1"/>
  <c r="O963" i="1" s="1" a="1"/>
  <c r="O963" i="1" s="1"/>
  <c r="O964" i="1" s="1" a="1"/>
  <c r="O964" i="1" s="1"/>
  <c r="O965" i="1" s="1" a="1"/>
  <c r="O965" i="1" s="1"/>
  <c r="O966" i="1" s="1" a="1"/>
  <c r="O966" i="1" s="1"/>
  <c r="O967" i="1" s="1" a="1"/>
  <c r="O967" i="1" s="1"/>
  <c r="O968" i="1" s="1" a="1"/>
  <c r="O968" i="1" s="1"/>
  <c r="O969" i="1" s="1" a="1"/>
  <c r="O969" i="1" s="1"/>
  <c r="O970" i="1" s="1" a="1"/>
  <c r="O970" i="1" s="1"/>
  <c r="O971" i="1" s="1" a="1"/>
  <c r="O971" i="1" s="1"/>
  <c r="O972" i="1" s="1" a="1"/>
  <c r="O972" i="1" s="1"/>
  <c r="O973" i="1" s="1" a="1"/>
  <c r="O973" i="1" s="1"/>
  <c r="O974" i="1" s="1" a="1"/>
  <c r="O974" i="1" s="1"/>
  <c r="O975" i="1" s="1" a="1"/>
  <c r="O975" i="1" s="1"/>
  <c r="O976" i="1" s="1" a="1"/>
  <c r="O976" i="1" s="1"/>
  <c r="O977" i="1" s="1" a="1"/>
  <c r="O977" i="1" s="1"/>
  <c r="O978" i="1" s="1" a="1"/>
  <c r="O978" i="1" s="1"/>
  <c r="O979" i="1" s="1" a="1"/>
  <c r="O979" i="1" s="1"/>
  <c r="O980" i="1" s="1" a="1"/>
  <c r="O980" i="1" s="1"/>
  <c r="O981" i="1" s="1" a="1"/>
  <c r="O981" i="1" s="1"/>
  <c r="O982" i="1" s="1" a="1"/>
  <c r="O982" i="1" s="1"/>
  <c r="O983" i="1" s="1" a="1"/>
  <c r="O983" i="1" s="1"/>
  <c r="O984" i="1" s="1" a="1"/>
  <c r="O984" i="1" s="1"/>
  <c r="O985" i="1" s="1" a="1"/>
  <c r="O985" i="1" s="1"/>
  <c r="O986" i="1" s="1" a="1"/>
  <c r="O986" i="1" s="1"/>
  <c r="O987" i="1" s="1" a="1"/>
  <c r="O987" i="1" s="1"/>
  <c r="O988" i="1" s="1" a="1"/>
  <c r="O988" i="1" s="1"/>
  <c r="O989" i="1" s="1" a="1"/>
  <c r="O989" i="1" s="1"/>
  <c r="O990" i="1" s="1" a="1"/>
  <c r="O990" i="1" s="1"/>
  <c r="O991" i="1" s="1" a="1"/>
  <c r="O991" i="1" s="1"/>
  <c r="O992" i="1" s="1" a="1"/>
  <c r="O992" i="1" s="1"/>
  <c r="O993" i="1" s="1" a="1"/>
  <c r="O993" i="1" s="1"/>
  <c r="O994" i="1" s="1" a="1"/>
  <c r="O994" i="1" s="1"/>
  <c r="O995" i="1" s="1" a="1"/>
  <c r="O995" i="1" s="1"/>
  <c r="O996" i="1" s="1" a="1"/>
  <c r="O996" i="1" s="1"/>
  <c r="O997" i="1" s="1" a="1"/>
  <c r="O997" i="1" s="1"/>
  <c r="O998" i="1" s="1" a="1"/>
  <c r="O998" i="1" s="1"/>
  <c r="O999" i="1" s="1" a="1"/>
  <c r="O999" i="1" s="1"/>
  <c r="O1000" i="1" s="1" a="1"/>
  <c r="O1000" i="1" s="1"/>
  <c r="O1001" i="1" s="1" a="1"/>
  <c r="O1001" i="1" s="1"/>
  <c r="O1002" i="1" s="1" a="1"/>
  <c r="O1002" i="1" s="1"/>
  <c r="O1003" i="1" s="1" a="1"/>
  <c r="O1003" i="1" s="1"/>
  <c r="O1004" i="1" s="1" a="1"/>
  <c r="O1004" i="1" s="1"/>
  <c r="O1005" i="1" s="1" a="1"/>
  <c r="O1005" i="1" s="1"/>
  <c r="O1006" i="1" s="1" a="1"/>
  <c r="O1006" i="1" s="1"/>
  <c r="O1007" i="1" s="1" a="1"/>
  <c r="O1007" i="1" s="1"/>
  <c r="O1008" i="1" s="1" a="1"/>
  <c r="O1008" i="1" s="1"/>
  <c r="O1009" i="1" s="1" a="1"/>
  <c r="O1009" i="1" s="1"/>
  <c r="O1010" i="1" s="1" a="1"/>
  <c r="O1010" i="1" s="1"/>
  <c r="O1011" i="1" s="1" a="1"/>
  <c r="O1011" i="1" s="1"/>
  <c r="O1012" i="1" s="1" a="1"/>
  <c r="O1012" i="1" s="1"/>
  <c r="O1013" i="1" s="1" a="1"/>
  <c r="O1013" i="1" s="1"/>
  <c r="O1014" i="1" s="1" a="1"/>
  <c r="O1014" i="1" s="1"/>
  <c r="O1015" i="1" s="1" a="1"/>
  <c r="O1015" i="1" s="1"/>
  <c r="O1016" i="1" s="1" a="1"/>
  <c r="O1016" i="1" s="1"/>
  <c r="O1017" i="1" s="1" a="1"/>
  <c r="O1017" i="1" s="1"/>
  <c r="O1018" i="1" s="1" a="1"/>
  <c r="O1018" i="1" s="1"/>
  <c r="O1019" i="1" s="1" a="1"/>
  <c r="O1019" i="1" s="1"/>
  <c r="O1020" i="1" s="1" a="1"/>
  <c r="O1020" i="1" s="1"/>
  <c r="O1021" i="1" s="1" a="1"/>
  <c r="O1021" i="1" s="1"/>
  <c r="O1022" i="1" s="1" a="1"/>
  <c r="O1022" i="1" s="1"/>
  <c r="O1023" i="1" s="1" a="1"/>
  <c r="O1023" i="1" s="1"/>
  <c r="O1024" i="1" s="1" a="1"/>
  <c r="O1024" i="1" s="1"/>
  <c r="O1025" i="1" s="1" a="1"/>
  <c r="O1025" i="1" s="1"/>
  <c r="O1026" i="1" s="1" a="1"/>
  <c r="O1026" i="1" s="1"/>
  <c r="O1027" i="1" s="1" a="1"/>
  <c r="O1027" i="1" s="1"/>
  <c r="O1028" i="1" s="1" a="1"/>
  <c r="O1028" i="1" s="1"/>
  <c r="O1029" i="1" s="1" a="1"/>
  <c r="O1029" i="1" s="1"/>
  <c r="O1030" i="1" s="1" a="1"/>
  <c r="O1030" i="1" s="1"/>
  <c r="O1031" i="1" s="1" a="1"/>
  <c r="O1031" i="1" s="1"/>
  <c r="O1032" i="1" s="1" a="1"/>
  <c r="O1032" i="1" s="1"/>
  <c r="O1033" i="1" s="1" a="1"/>
  <c r="O1033" i="1" s="1"/>
  <c r="O1034" i="1" s="1" a="1"/>
  <c r="O1034" i="1" s="1"/>
  <c r="O1035" i="1" s="1" a="1"/>
  <c r="O1035" i="1" s="1"/>
  <c r="O1036" i="1" s="1" a="1"/>
  <c r="O1036" i="1" s="1"/>
  <c r="O1037" i="1" s="1" a="1"/>
  <c r="O1037" i="1" s="1"/>
  <c r="O1038" i="1" s="1" a="1"/>
  <c r="O1038" i="1" s="1"/>
  <c r="O1039" i="1" s="1" a="1"/>
  <c r="O1039" i="1" s="1"/>
  <c r="O1040" i="1" s="1" a="1"/>
  <c r="O1040" i="1" s="1"/>
  <c r="O1041" i="1" s="1" a="1"/>
  <c r="O1041" i="1" s="1"/>
  <c r="O1042" i="1" s="1" a="1"/>
  <c r="O1042" i="1" s="1"/>
  <c r="O1043" i="1" s="1" a="1"/>
  <c r="O1043" i="1" s="1"/>
  <c r="O1044" i="1" s="1" a="1"/>
  <c r="O1044" i="1" s="1"/>
  <c r="O1045" i="1" s="1" a="1"/>
  <c r="O1045" i="1" s="1"/>
  <c r="O1046" i="1" s="1" a="1"/>
  <c r="O1046" i="1" s="1"/>
  <c r="O1047" i="1" s="1" a="1"/>
  <c r="O1047" i="1" s="1"/>
  <c r="O1048" i="1" s="1" a="1"/>
  <c r="O1048" i="1" s="1"/>
  <c r="O1049" i="1" s="1" a="1"/>
  <c r="O1049" i="1" s="1"/>
  <c r="O1050" i="1" s="1" a="1"/>
  <c r="O1050" i="1" s="1"/>
  <c r="O1051" i="1" s="1" a="1"/>
  <c r="O1051" i="1" s="1"/>
  <c r="O1052" i="1" s="1" a="1"/>
  <c r="O1052" i="1" s="1"/>
  <c r="O1053" i="1" s="1" a="1"/>
  <c r="O1053" i="1" s="1"/>
  <c r="O1054" i="1" s="1" a="1"/>
  <c r="O1054" i="1" s="1"/>
  <c r="O1055" i="1" s="1" a="1"/>
  <c r="O1055" i="1" s="1"/>
  <c r="O1056" i="1" s="1" a="1"/>
  <c r="O1056" i="1" s="1"/>
  <c r="O1057" i="1" s="1" a="1"/>
  <c r="O1057" i="1" s="1"/>
  <c r="O1058" i="1" s="1" a="1"/>
  <c r="O1058" i="1" s="1"/>
  <c r="O1059" i="1" s="1" a="1"/>
  <c r="O1059" i="1" s="1"/>
  <c r="O1060" i="1" s="1" a="1"/>
  <c r="O1060" i="1" s="1"/>
  <c r="O1061" i="1" s="1" a="1"/>
  <c r="O1061" i="1" s="1"/>
  <c r="O1062" i="1" s="1" a="1"/>
  <c r="O1062" i="1" s="1"/>
  <c r="O1063" i="1" s="1" a="1"/>
  <c r="O1063" i="1" s="1"/>
  <c r="O1064" i="1" s="1" a="1"/>
  <c r="O1064" i="1" s="1"/>
  <c r="O1065" i="1" s="1" a="1"/>
  <c r="O1065" i="1" s="1"/>
  <c r="O1066" i="1" s="1" a="1"/>
  <c r="O1066" i="1" s="1"/>
  <c r="O1067" i="1" s="1" a="1"/>
  <c r="O1067" i="1" s="1"/>
  <c r="O1068" i="1" s="1" a="1"/>
  <c r="O1068" i="1" s="1"/>
  <c r="O1069" i="1" s="1" a="1"/>
  <c r="O1069" i="1" s="1"/>
  <c r="O1070" i="1" s="1" a="1"/>
  <c r="O1070" i="1" s="1"/>
  <c r="O1071" i="1" s="1" a="1"/>
  <c r="O1071" i="1" s="1"/>
  <c r="O1072" i="1" s="1" a="1"/>
  <c r="O1072" i="1" s="1"/>
  <c r="O1073" i="1" s="1" a="1"/>
  <c r="O1073" i="1" s="1"/>
  <c r="O1074" i="1" s="1" a="1"/>
  <c r="O1074" i="1" s="1"/>
  <c r="O1075" i="1" s="1" a="1"/>
  <c r="O1075" i="1" s="1"/>
  <c r="O1076" i="1" s="1" a="1"/>
  <c r="O1076" i="1" s="1"/>
  <c r="O1077" i="1" s="1" a="1"/>
  <c r="O1077" i="1" s="1"/>
  <c r="O1078" i="1" s="1" a="1"/>
  <c r="O1078" i="1" s="1"/>
  <c r="O1079" i="1" s="1" a="1"/>
  <c r="O1079" i="1" s="1"/>
  <c r="O1080" i="1" s="1" a="1"/>
  <c r="O1080" i="1" s="1"/>
  <c r="O1081" i="1" s="1" a="1"/>
  <c r="O1081" i="1" s="1"/>
  <c r="O1082" i="1" s="1" a="1"/>
  <c r="O1082" i="1" s="1"/>
  <c r="O1083" i="1" s="1" a="1"/>
  <c r="O1083" i="1" s="1"/>
  <c r="O1084" i="1" s="1" a="1"/>
  <c r="O1084" i="1" s="1"/>
  <c r="O1085" i="1" s="1" a="1"/>
  <c r="O1085" i="1" s="1"/>
  <c r="O1086" i="1" s="1" a="1"/>
  <c r="O1086" i="1" s="1"/>
  <c r="O1087" i="1" s="1" a="1"/>
  <c r="O1087" i="1" s="1"/>
  <c r="O1088" i="1" s="1" a="1"/>
  <c r="O1088" i="1" s="1"/>
  <c r="O1089" i="1" s="1" a="1"/>
  <c r="O1089" i="1" s="1"/>
  <c r="O1090" i="1" s="1" a="1"/>
  <c r="O1090" i="1" s="1"/>
  <c r="O1091" i="1" s="1" a="1"/>
  <c r="O1091" i="1" s="1"/>
  <c r="O1092" i="1" s="1" a="1"/>
  <c r="O1092" i="1" s="1"/>
  <c r="O1093" i="1" s="1" a="1"/>
  <c r="O1093" i="1" s="1"/>
  <c r="O1094" i="1" s="1" a="1"/>
  <c r="O1094" i="1" s="1"/>
  <c r="O1095" i="1" s="1" a="1"/>
  <c r="O1095" i="1" s="1"/>
  <c r="O1096" i="1" s="1" a="1"/>
  <c r="O1096" i="1" s="1"/>
  <c r="O1097" i="1" s="1" a="1"/>
  <c r="O1097" i="1" s="1"/>
  <c r="O1098" i="1" s="1" a="1"/>
  <c r="O1098" i="1" s="1"/>
  <c r="O1099" i="1" s="1" a="1"/>
  <c r="O1099" i="1" s="1"/>
  <c r="O1100" i="1" s="1" a="1"/>
  <c r="O1100" i="1" s="1"/>
  <c r="O1101" i="1" s="1" a="1"/>
  <c r="O1101" i="1" s="1"/>
  <c r="O1102" i="1" s="1" a="1"/>
  <c r="O1102" i="1" s="1"/>
  <c r="O1103" i="1" s="1" a="1"/>
  <c r="O1103" i="1" s="1"/>
  <c r="O1104" i="1" s="1" a="1"/>
  <c r="O1104" i="1" s="1"/>
  <c r="O1105" i="1" s="1" a="1"/>
  <c r="O1105" i="1" s="1"/>
  <c r="O1106" i="1" s="1" a="1"/>
  <c r="O1106" i="1" s="1"/>
  <c r="O1107" i="1" s="1" a="1"/>
  <c r="O1107" i="1" s="1"/>
  <c r="O1108" i="1" s="1" a="1"/>
  <c r="O1108" i="1" s="1"/>
  <c r="O1109" i="1" s="1" a="1"/>
  <c r="O1109" i="1" s="1"/>
  <c r="O1110" i="1" s="1" a="1"/>
  <c r="O1110" i="1" s="1"/>
  <c r="O1111" i="1" s="1" a="1"/>
  <c r="O1111" i="1" s="1"/>
  <c r="O1112" i="1" s="1" a="1"/>
  <c r="O1112" i="1" s="1"/>
  <c r="O1113" i="1" s="1" a="1"/>
  <c r="O1113" i="1" s="1"/>
  <c r="O1114" i="1" s="1" a="1"/>
  <c r="O1114" i="1" s="1"/>
  <c r="O1115" i="1" s="1" a="1"/>
  <c r="O1115" i="1" s="1"/>
  <c r="O1116" i="1" s="1" a="1"/>
  <c r="O1116" i="1" s="1"/>
  <c r="O1117" i="1" s="1" a="1"/>
  <c r="O1117" i="1" s="1"/>
  <c r="O1118" i="1" s="1" a="1"/>
  <c r="O1118" i="1" s="1"/>
  <c r="O1119" i="1" s="1" a="1"/>
  <c r="O1119" i="1" s="1"/>
  <c r="O1120" i="1" s="1" a="1"/>
  <c r="O1120" i="1" s="1"/>
  <c r="O1121" i="1" s="1" a="1"/>
  <c r="O1121" i="1" s="1"/>
  <c r="O1122" i="1" s="1" a="1"/>
  <c r="O1122" i="1" s="1"/>
  <c r="O1123" i="1" s="1" a="1"/>
  <c r="O1123" i="1" s="1"/>
  <c r="O1124" i="1" s="1" a="1"/>
  <c r="O1124" i="1" s="1"/>
  <c r="O1125" i="1" s="1" a="1"/>
  <c r="O1125" i="1" s="1"/>
  <c r="O1126" i="1" s="1" a="1"/>
  <c r="O1126" i="1" s="1"/>
  <c r="O1127" i="1" s="1" a="1"/>
  <c r="O1127" i="1" s="1"/>
  <c r="O1128" i="1" s="1" a="1"/>
  <c r="O1128" i="1" s="1"/>
  <c r="O1129" i="1" s="1" a="1"/>
  <c r="O1129" i="1" s="1"/>
  <c r="O1130" i="1" s="1" a="1"/>
  <c r="O1130" i="1" s="1"/>
  <c r="O1131" i="1" s="1" a="1"/>
  <c r="O1131" i="1" s="1"/>
  <c r="O1132" i="1" s="1" a="1"/>
  <c r="O1132" i="1" s="1"/>
  <c r="O1133" i="1" s="1" a="1"/>
  <c r="O1133" i="1" s="1"/>
  <c r="O1134" i="1" s="1" a="1"/>
  <c r="O1134" i="1" s="1"/>
  <c r="O1135" i="1" s="1" a="1"/>
  <c r="O1135" i="1" s="1"/>
  <c r="O1136" i="1" s="1" a="1"/>
  <c r="O1136" i="1" s="1"/>
  <c r="O1137" i="1" s="1" a="1"/>
  <c r="O1137" i="1" s="1"/>
  <c r="O1138" i="1" s="1" a="1"/>
  <c r="O1138" i="1" s="1"/>
  <c r="O1139" i="1" s="1" a="1"/>
  <c r="O1139" i="1" s="1"/>
  <c r="O1140" i="1" s="1" a="1"/>
  <c r="O1140" i="1" s="1"/>
  <c r="O1141" i="1" s="1" a="1"/>
  <c r="O1141" i="1" s="1"/>
  <c r="O1142" i="1" s="1" a="1"/>
  <c r="O1142" i="1" s="1"/>
  <c r="O1143" i="1" s="1" a="1"/>
  <c r="O1143" i="1" s="1"/>
  <c r="O1144" i="1" s="1" a="1"/>
  <c r="O1144" i="1" s="1"/>
  <c r="O1145" i="1" s="1" a="1"/>
  <c r="O1145" i="1" s="1"/>
  <c r="O1146" i="1" s="1" a="1"/>
  <c r="O1146" i="1" s="1"/>
  <c r="O1147" i="1" s="1" a="1"/>
  <c r="O1147" i="1" s="1"/>
  <c r="O1148" i="1" s="1" a="1"/>
  <c r="O1148" i="1" s="1"/>
  <c r="O1149" i="1" s="1" a="1"/>
  <c r="O1149" i="1" s="1"/>
  <c r="O1150" i="1" s="1" a="1"/>
  <c r="O1150" i="1" s="1"/>
  <c r="O1151" i="1" s="1" a="1"/>
  <c r="O1151" i="1" s="1"/>
  <c r="O1152" i="1" s="1" a="1"/>
  <c r="O1152" i="1" s="1"/>
  <c r="O1153" i="1" s="1" a="1"/>
  <c r="O1153" i="1" s="1"/>
  <c r="O1154" i="1" s="1" a="1"/>
  <c r="O1154" i="1" s="1"/>
  <c r="O1155" i="1" s="1" a="1"/>
  <c r="O1155" i="1" s="1"/>
  <c r="O1156" i="1" s="1" a="1"/>
  <c r="O1156" i="1" s="1"/>
  <c r="O1157" i="1" s="1" a="1"/>
  <c r="O1157" i="1" s="1"/>
  <c r="O1158" i="1" s="1" a="1"/>
  <c r="O1158" i="1" s="1"/>
  <c r="O1159" i="1" s="1" a="1"/>
  <c r="O1159" i="1" s="1"/>
  <c r="O1160" i="1" s="1" a="1"/>
  <c r="O1160" i="1" s="1"/>
  <c r="O1161" i="1" s="1" a="1"/>
  <c r="O1161" i="1" s="1"/>
  <c r="O1162" i="1" s="1" a="1"/>
  <c r="O1162" i="1" s="1"/>
  <c r="O1163" i="1" s="1" a="1"/>
  <c r="O1163" i="1" s="1"/>
  <c r="O1164" i="1" s="1" a="1"/>
  <c r="O1164" i="1" s="1"/>
  <c r="O1165" i="1" s="1" a="1"/>
  <c r="O1165" i="1" s="1"/>
  <c r="O1166" i="1" s="1" a="1"/>
  <c r="O1166" i="1" s="1"/>
  <c r="O1167" i="1" s="1" a="1"/>
  <c r="O1167" i="1" s="1"/>
  <c r="O1168" i="1" s="1" a="1"/>
  <c r="O1168" i="1" s="1"/>
  <c r="O1169" i="1" s="1" a="1"/>
  <c r="O1169" i="1" s="1"/>
  <c r="O1170" i="1" s="1" a="1"/>
  <c r="O1170" i="1" s="1"/>
  <c r="O1171" i="1" s="1" a="1"/>
  <c r="O1171" i="1" s="1"/>
  <c r="O1172" i="1" s="1" a="1"/>
  <c r="O1172" i="1" s="1"/>
  <c r="O1173" i="1" s="1" a="1"/>
  <c r="O1173" i="1" s="1"/>
  <c r="O1174" i="1" s="1" a="1"/>
  <c r="O1174" i="1" s="1"/>
  <c r="O1175" i="1" s="1" a="1"/>
  <c r="O1175" i="1" s="1"/>
  <c r="O1176" i="1" s="1" a="1"/>
  <c r="O1176" i="1" s="1"/>
  <c r="O1177" i="1" s="1" a="1"/>
  <c r="O1177" i="1" s="1"/>
  <c r="O1178" i="1" s="1" a="1"/>
  <c r="O1178" i="1" s="1"/>
  <c r="O1179" i="1" s="1" a="1"/>
  <c r="O1179" i="1" s="1"/>
  <c r="O1180" i="1" s="1" a="1"/>
  <c r="O1180" i="1" s="1"/>
  <c r="O1181" i="1" s="1" a="1"/>
  <c r="O1181" i="1" s="1"/>
  <c r="O1182" i="1" s="1" a="1"/>
  <c r="O1182" i="1" s="1"/>
  <c r="O1183" i="1" s="1" a="1"/>
  <c r="O1183" i="1" s="1"/>
  <c r="O1184" i="1" s="1" a="1"/>
  <c r="O1184" i="1" s="1"/>
  <c r="O1185" i="1" s="1" a="1"/>
  <c r="O1185" i="1" s="1"/>
  <c r="O1186" i="1" s="1" a="1"/>
  <c r="O1186" i="1" s="1"/>
  <c r="O1187" i="1" s="1" a="1"/>
  <c r="O1187" i="1" s="1"/>
  <c r="O1188" i="1" s="1" a="1"/>
  <c r="O1188" i="1" s="1"/>
  <c r="O1189" i="1" s="1" a="1"/>
  <c r="O1189" i="1" s="1"/>
  <c r="O1190" i="1" s="1" a="1"/>
  <c r="O1190" i="1" s="1"/>
  <c r="O1191" i="1" s="1" a="1"/>
  <c r="O1191" i="1" s="1"/>
  <c r="O1192" i="1" s="1" a="1"/>
  <c r="O1192" i="1" s="1"/>
  <c r="O1193" i="1" s="1" a="1"/>
  <c r="O1193" i="1" s="1"/>
  <c r="O1194" i="1" s="1" a="1"/>
  <c r="O1194" i="1" s="1"/>
  <c r="O1195" i="1" s="1" a="1"/>
  <c r="O1195" i="1" s="1"/>
  <c r="O1196" i="1" s="1" a="1"/>
  <c r="O1196" i="1" s="1"/>
  <c r="O1197" i="1" s="1" a="1"/>
  <c r="O1197" i="1" s="1"/>
  <c r="O1198" i="1" s="1" a="1"/>
  <c r="O1198" i="1" s="1"/>
  <c r="O1199" i="1" s="1" a="1"/>
  <c r="O1199" i="1" s="1"/>
  <c r="O1200" i="1" s="1" a="1"/>
  <c r="O1200" i="1" s="1"/>
  <c r="O1201" i="1" s="1" a="1"/>
  <c r="O1201" i="1" s="1"/>
  <c r="O1202" i="1" s="1" a="1"/>
  <c r="O1202" i="1" s="1"/>
  <c r="O1203" i="1" s="1" a="1"/>
  <c r="O1203" i="1" s="1"/>
  <c r="O1204" i="1" s="1" a="1"/>
  <c r="O1204" i="1" s="1"/>
  <c r="O1205" i="1" s="1" a="1"/>
  <c r="O1205" i="1" s="1"/>
  <c r="O1206" i="1" s="1" a="1"/>
  <c r="O1206" i="1" s="1"/>
  <c r="O1207" i="1" s="1" a="1"/>
  <c r="O1207" i="1" s="1"/>
  <c r="O1208" i="1" s="1" a="1"/>
  <c r="O1208" i="1" s="1"/>
  <c r="O1209" i="1" s="1" a="1"/>
  <c r="O1209" i="1" s="1"/>
  <c r="O1210" i="1" s="1" a="1"/>
  <c r="O1210" i="1" s="1"/>
  <c r="O1211" i="1" s="1" a="1"/>
  <c r="O1211" i="1" s="1"/>
  <c r="O1212" i="1" s="1" a="1"/>
  <c r="O1212" i="1" s="1"/>
  <c r="O1213" i="1" s="1" a="1"/>
  <c r="O1213" i="1" s="1"/>
  <c r="O1214" i="1" s="1" a="1"/>
  <c r="O1214" i="1" s="1"/>
  <c r="O1215" i="1" s="1" a="1"/>
  <c r="O1215" i="1" s="1"/>
  <c r="O1216" i="1" s="1" a="1"/>
  <c r="O1216" i="1" s="1"/>
  <c r="O1217" i="1" s="1" a="1"/>
  <c r="O1217" i="1" s="1"/>
  <c r="O1218" i="1" s="1" a="1"/>
  <c r="O1218" i="1" s="1"/>
  <c r="O1219" i="1" s="1" a="1"/>
  <c r="O1219" i="1" s="1"/>
  <c r="O1220" i="1" s="1" a="1"/>
  <c r="O1220" i="1" s="1"/>
  <c r="O1221" i="1" s="1" a="1"/>
  <c r="O1221" i="1" s="1"/>
  <c r="O1222" i="1" s="1" a="1"/>
  <c r="O1222" i="1" s="1"/>
  <c r="O1223" i="1" s="1" a="1"/>
  <c r="O1223" i="1" s="1"/>
  <c r="O1224" i="1" s="1" a="1"/>
  <c r="O1224" i="1" s="1"/>
  <c r="O1225" i="1" s="1" a="1"/>
  <c r="O1225" i="1" s="1"/>
  <c r="O1226" i="1" s="1" a="1"/>
  <c r="O1226" i="1" s="1"/>
  <c r="O1227" i="1" s="1" a="1"/>
  <c r="O1227" i="1" s="1"/>
  <c r="O1228" i="1" s="1" a="1"/>
  <c r="O1228" i="1" s="1"/>
  <c r="O1229" i="1" s="1" a="1"/>
  <c r="O1229" i="1" s="1"/>
  <c r="O1230" i="1" s="1" a="1"/>
  <c r="O1230" i="1" s="1"/>
  <c r="O1231" i="1" s="1" a="1"/>
  <c r="O1231" i="1" s="1"/>
  <c r="O1232" i="1" s="1" a="1"/>
  <c r="O1232" i="1" s="1"/>
  <c r="O1233" i="1" s="1" a="1"/>
  <c r="O1233" i="1" s="1"/>
  <c r="O1234" i="1" s="1" a="1"/>
  <c r="O1234" i="1" s="1"/>
  <c r="O1235" i="1" s="1" a="1"/>
  <c r="O1235" i="1" s="1"/>
  <c r="O1236" i="1" s="1" a="1"/>
  <c r="O1236" i="1" s="1"/>
  <c r="O1237" i="1" s="1" a="1"/>
  <c r="O1237" i="1" s="1"/>
  <c r="O1238" i="1" s="1" a="1"/>
  <c r="O1238" i="1" s="1"/>
  <c r="O1239" i="1" s="1" a="1"/>
  <c r="O1239" i="1" s="1"/>
  <c r="O1240" i="1" s="1" a="1"/>
  <c r="O1240" i="1" s="1"/>
  <c r="O1241" i="1" s="1" a="1"/>
  <c r="O1241" i="1" s="1"/>
  <c r="O1242" i="1" s="1" a="1"/>
  <c r="O1242" i="1" s="1"/>
  <c r="O1243" i="1" s="1" a="1"/>
  <c r="O1243" i="1" s="1"/>
  <c r="O1244" i="1" s="1" a="1"/>
  <c r="O1244" i="1" s="1"/>
  <c r="O1245" i="1" s="1" a="1"/>
  <c r="O1245" i="1" s="1"/>
  <c r="O1246" i="1" s="1" a="1"/>
  <c r="O1246" i="1" s="1"/>
  <c r="O1247" i="1" s="1" a="1"/>
  <c r="O1247" i="1" s="1"/>
  <c r="O1248" i="1" s="1" a="1"/>
  <c r="O1248" i="1" s="1"/>
  <c r="O1249" i="1" s="1" a="1"/>
  <c r="O1249" i="1" s="1"/>
  <c r="O1250" i="1" s="1" a="1"/>
  <c r="O1250" i="1" s="1"/>
  <c r="O1251" i="1" s="1" a="1"/>
  <c r="O1251" i="1" s="1"/>
  <c r="O1252" i="1" s="1" a="1"/>
  <c r="O1252" i="1" s="1"/>
  <c r="O1253" i="1" s="1" a="1"/>
  <c r="O1253" i="1" s="1"/>
  <c r="O1254" i="1" s="1" a="1"/>
  <c r="O1254" i="1" s="1"/>
  <c r="O1255" i="1" s="1" a="1"/>
  <c r="O1255" i="1" s="1"/>
  <c r="O1256" i="1" s="1" a="1"/>
  <c r="O1256" i="1" s="1"/>
  <c r="O1257" i="1" s="1" a="1"/>
  <c r="O1257" i="1" s="1"/>
  <c r="O1258" i="1" s="1" a="1"/>
  <c r="O1258" i="1" s="1"/>
  <c r="O1259" i="1" s="1" a="1"/>
  <c r="O1259" i="1" s="1"/>
  <c r="O1260" i="1" s="1" a="1"/>
  <c r="O1260" i="1" s="1"/>
  <c r="O1261" i="1" s="1" a="1"/>
  <c r="O1261" i="1" s="1"/>
  <c r="O1262" i="1" s="1" a="1"/>
  <c r="O1262" i="1" s="1"/>
  <c r="O1263" i="1" s="1" a="1"/>
  <c r="O1263" i="1" s="1"/>
  <c r="O1264" i="1" s="1" a="1"/>
  <c r="O1264" i="1" s="1"/>
  <c r="O1265" i="1" s="1" a="1"/>
  <c r="O1265" i="1" s="1"/>
  <c r="O1266" i="1" s="1" a="1"/>
  <c r="O1266" i="1" s="1"/>
  <c r="O1267" i="1" s="1" a="1"/>
  <c r="O1267" i="1" s="1"/>
  <c r="O1268" i="1" s="1" a="1"/>
  <c r="O1268" i="1" s="1"/>
  <c r="O1269" i="1" s="1" a="1"/>
  <c r="O1269" i="1" s="1"/>
  <c r="O1270" i="1" s="1" a="1"/>
  <c r="O1270" i="1" s="1"/>
  <c r="O1271" i="1" s="1" a="1"/>
  <c r="O1271" i="1" s="1"/>
  <c r="O1272" i="1" s="1" a="1"/>
  <c r="O1272" i="1" s="1"/>
  <c r="O1273" i="1" s="1" a="1"/>
  <c r="O1273" i="1" s="1"/>
  <c r="O1274" i="1" s="1" a="1"/>
  <c r="O1274" i="1" s="1"/>
  <c r="O1275" i="1" s="1" a="1"/>
  <c r="O1275" i="1" s="1"/>
  <c r="O1276" i="1" s="1" a="1"/>
  <c r="O1276" i="1" s="1"/>
  <c r="O1277" i="1" s="1" a="1"/>
  <c r="O1277" i="1" s="1"/>
  <c r="O1278" i="1" s="1" a="1"/>
  <c r="O1278" i="1" s="1"/>
  <c r="O1279" i="1" s="1" a="1"/>
  <c r="O1279" i="1" s="1"/>
  <c r="O1280" i="1" s="1" a="1"/>
  <c r="O1280" i="1" s="1"/>
  <c r="O1281" i="1" s="1" a="1"/>
  <c r="O1281" i="1" s="1"/>
  <c r="O1282" i="1" s="1" a="1"/>
  <c r="O1282" i="1" s="1"/>
  <c r="O1283" i="1" s="1" a="1"/>
  <c r="O1283" i="1" s="1"/>
  <c r="O1284" i="1" s="1" a="1"/>
  <c r="O1284" i="1" s="1"/>
  <c r="O1285" i="1" s="1" a="1"/>
  <c r="O1285" i="1" s="1"/>
  <c r="O1286" i="1" s="1" a="1"/>
  <c r="O1286" i="1" s="1"/>
  <c r="O1287" i="1" s="1" a="1"/>
  <c r="O1287" i="1" s="1"/>
  <c r="O1288" i="1" s="1" a="1"/>
  <c r="O1288" i="1" s="1"/>
  <c r="O1289" i="1" s="1" a="1"/>
  <c r="O1289" i="1" s="1"/>
  <c r="O1290" i="1" s="1" a="1"/>
  <c r="O1290" i="1" s="1"/>
  <c r="O1291" i="1" s="1" a="1"/>
  <c r="O1291" i="1" s="1"/>
  <c r="O1292" i="1" s="1" a="1"/>
  <c r="O1292" i="1" s="1"/>
  <c r="O1293" i="1" s="1" a="1"/>
  <c r="O1293" i="1" s="1"/>
  <c r="O1294" i="1" s="1" a="1"/>
  <c r="O1294" i="1" s="1"/>
  <c r="O1295" i="1" s="1" a="1"/>
  <c r="O1295" i="1" s="1"/>
  <c r="O1296" i="1" s="1" a="1"/>
  <c r="O1296" i="1" s="1"/>
  <c r="O1297" i="1" s="1" a="1"/>
  <c r="O1297" i="1" s="1"/>
  <c r="O1298" i="1" s="1" a="1"/>
  <c r="O1298" i="1" s="1"/>
  <c r="O1299" i="1" s="1" a="1"/>
  <c r="O1299" i="1" s="1"/>
  <c r="O1300" i="1" s="1" a="1"/>
  <c r="O1300" i="1" s="1"/>
  <c r="O1301" i="1" s="1" a="1"/>
  <c r="O1301" i="1" s="1"/>
  <c r="O1302" i="1" s="1" a="1"/>
  <c r="O1302" i="1" s="1"/>
  <c r="O1303" i="1" s="1" a="1"/>
  <c r="O1303" i="1" s="1"/>
  <c r="O1304" i="1" s="1" a="1"/>
  <c r="O1304" i="1" s="1"/>
  <c r="O1305" i="1" s="1" a="1"/>
  <c r="O1305" i="1" s="1"/>
  <c r="O1306" i="1" s="1" a="1"/>
  <c r="O1306" i="1" s="1"/>
  <c r="O1307" i="1" s="1" a="1"/>
  <c r="O1307" i="1" s="1"/>
  <c r="O1308" i="1" s="1" a="1"/>
  <c r="O1308" i="1" s="1"/>
  <c r="O1309" i="1" s="1" a="1"/>
  <c r="O1309" i="1" s="1"/>
  <c r="O1310" i="1" s="1" a="1"/>
  <c r="O1310" i="1" s="1"/>
  <c r="O1311" i="1" s="1" a="1"/>
  <c r="O1311" i="1" s="1"/>
  <c r="O1312" i="1" s="1" a="1"/>
  <c r="O1312" i="1" s="1"/>
  <c r="O1313" i="1" s="1" a="1"/>
  <c r="O1313" i="1" s="1"/>
  <c r="O1314" i="1" s="1" a="1"/>
  <c r="O1314" i="1" s="1"/>
  <c r="O1315" i="1" s="1" a="1"/>
  <c r="O1315" i="1" s="1"/>
  <c r="O1316" i="1" s="1" a="1"/>
  <c r="O1316" i="1" s="1"/>
  <c r="O1317" i="1" s="1" a="1"/>
  <c r="O1317" i="1" s="1"/>
  <c r="O1318" i="1" s="1" a="1"/>
  <c r="O1318" i="1" s="1"/>
  <c r="O1319" i="1" s="1" a="1"/>
  <c r="O1319" i="1" s="1"/>
  <c r="O1320" i="1" s="1" a="1"/>
  <c r="O1320" i="1" s="1"/>
  <c r="O1321" i="1" s="1" a="1"/>
  <c r="O1321" i="1" s="1"/>
  <c r="O1322" i="1" s="1" a="1"/>
  <c r="O1322" i="1" s="1"/>
  <c r="O1323" i="1" s="1" a="1"/>
  <c r="O1323" i="1" s="1"/>
  <c r="O1324" i="1" s="1" a="1"/>
  <c r="O1324" i="1" s="1"/>
  <c r="O1325" i="1" s="1" a="1"/>
  <c r="O1325" i="1" s="1"/>
  <c r="O1326" i="1" s="1" a="1"/>
  <c r="O1326" i="1" s="1"/>
  <c r="O1327" i="1" s="1" a="1"/>
  <c r="O1327" i="1" s="1"/>
  <c r="O1328" i="1" s="1" a="1"/>
  <c r="O1328" i="1" s="1"/>
  <c r="O1329" i="1" s="1" a="1"/>
  <c r="O1329" i="1" s="1"/>
  <c r="O1330" i="1" s="1" a="1"/>
  <c r="O1330" i="1" s="1"/>
  <c r="O1331" i="1" s="1" a="1"/>
  <c r="O1331" i="1" s="1"/>
  <c r="O1332" i="1" s="1" a="1"/>
  <c r="O1332" i="1" s="1"/>
  <c r="O1333" i="1" s="1" a="1"/>
  <c r="O1333" i="1" s="1"/>
  <c r="O1334" i="1" s="1" a="1"/>
  <c r="O1334" i="1" s="1"/>
  <c r="O1335" i="1" s="1" a="1"/>
  <c r="O1335" i="1" s="1"/>
  <c r="O1336" i="1" s="1" a="1"/>
  <c r="O1336" i="1" s="1"/>
  <c r="O1337" i="1" s="1" a="1"/>
  <c r="O1337" i="1" s="1"/>
  <c r="O1338" i="1" s="1" a="1"/>
  <c r="O1338" i="1" s="1"/>
  <c r="O1339" i="1" s="1" a="1"/>
  <c r="O1339" i="1" s="1"/>
  <c r="O1340" i="1" s="1" a="1"/>
  <c r="O1340" i="1" s="1"/>
  <c r="O1341" i="1" s="1" a="1"/>
  <c r="O1341" i="1" s="1"/>
  <c r="O1342" i="1" s="1" a="1"/>
  <c r="O1342" i="1" s="1"/>
  <c r="O1343" i="1" s="1" a="1"/>
  <c r="O1343" i="1" s="1"/>
  <c r="O1344" i="1" s="1" a="1"/>
  <c r="O1344" i="1" s="1"/>
  <c r="O1345" i="1" s="1" a="1"/>
  <c r="O1345" i="1" s="1"/>
  <c r="O1346" i="1" s="1" a="1"/>
  <c r="O1346" i="1" s="1"/>
  <c r="O1347" i="1" s="1" a="1"/>
  <c r="O1347" i="1" s="1"/>
  <c r="O1348" i="1" s="1" a="1"/>
  <c r="O1348" i="1" s="1"/>
  <c r="O1349" i="1" s="1" a="1"/>
  <c r="O1349" i="1" s="1"/>
  <c r="O1350" i="1" s="1" a="1"/>
  <c r="O1350" i="1" s="1"/>
  <c r="O1351" i="1" s="1" a="1"/>
  <c r="O1351" i="1" s="1"/>
  <c r="O1352" i="1" s="1" a="1"/>
  <c r="O1352" i="1" s="1"/>
  <c r="O1353" i="1" s="1" a="1"/>
  <c r="O1353" i="1" s="1"/>
  <c r="O1354" i="1" s="1" a="1"/>
  <c r="O1354" i="1" s="1"/>
  <c r="O1355" i="1" s="1" a="1"/>
  <c r="O1355" i="1" s="1"/>
  <c r="O1356" i="1" s="1" a="1"/>
  <c r="O1356" i="1" s="1"/>
  <c r="O1357" i="1" s="1" a="1"/>
  <c r="O1357" i="1" s="1"/>
  <c r="O1358" i="1" s="1" a="1"/>
  <c r="O1358" i="1" s="1"/>
  <c r="O1359" i="1" s="1" a="1"/>
  <c r="O1359" i="1" s="1"/>
  <c r="O1360" i="1" s="1" a="1"/>
  <c r="O1360" i="1" s="1"/>
  <c r="O1361" i="1" s="1" a="1"/>
  <c r="O1361" i="1" s="1"/>
  <c r="O1362" i="1" s="1" a="1"/>
  <c r="O1362" i="1" s="1"/>
  <c r="O1363" i="1" s="1" a="1"/>
  <c r="O1363" i="1" s="1"/>
  <c r="O1364" i="1" s="1" a="1"/>
  <c r="O1364" i="1" s="1"/>
  <c r="O1365" i="1" s="1" a="1"/>
  <c r="O1365" i="1" s="1"/>
  <c r="O1366" i="1" s="1" a="1"/>
  <c r="O1366" i="1" s="1"/>
  <c r="O1367" i="1" s="1" a="1"/>
  <c r="O1367" i="1" s="1"/>
  <c r="O1368" i="1" s="1" a="1"/>
  <c r="O1368" i="1" s="1"/>
  <c r="O1369" i="1" s="1" a="1"/>
  <c r="O1369" i="1" s="1"/>
  <c r="O1370" i="1" s="1" a="1"/>
  <c r="O1370" i="1" s="1"/>
  <c r="O1371" i="1" s="1" a="1"/>
  <c r="O1371" i="1" s="1"/>
  <c r="O1372" i="1" s="1" a="1"/>
  <c r="O1372" i="1" s="1"/>
  <c r="O1373" i="1" s="1" a="1"/>
  <c r="O1373" i="1" s="1"/>
  <c r="O1374" i="1" s="1" a="1"/>
  <c r="O1374" i="1" s="1"/>
  <c r="O1375" i="1" s="1" a="1"/>
  <c r="O1375" i="1" s="1"/>
  <c r="O1376" i="1" s="1" a="1"/>
  <c r="O1376" i="1" s="1"/>
  <c r="O1377" i="1" s="1" a="1"/>
  <c r="O1377" i="1" s="1"/>
  <c r="O1378" i="1" s="1" a="1"/>
  <c r="O1378" i="1" s="1"/>
  <c r="O1379" i="1" s="1" a="1"/>
  <c r="O1379" i="1" s="1"/>
  <c r="O1380" i="1" s="1" a="1"/>
  <c r="O1380" i="1" s="1"/>
  <c r="O1381" i="1" s="1" a="1"/>
  <c r="O1381" i="1" s="1"/>
  <c r="O1382" i="1" s="1" a="1"/>
  <c r="O1382" i="1" s="1"/>
  <c r="O1383" i="1" s="1" a="1"/>
  <c r="O1383" i="1" s="1"/>
  <c r="O1384" i="1" s="1" a="1"/>
  <c r="O1384" i="1" s="1"/>
  <c r="O1385" i="1" s="1" a="1"/>
  <c r="O1385" i="1" s="1"/>
  <c r="O1386" i="1" s="1" a="1"/>
  <c r="O1386" i="1" s="1"/>
  <c r="O1387" i="1" s="1" a="1"/>
  <c r="O1387" i="1" s="1"/>
  <c r="O1388" i="1" s="1" a="1"/>
  <c r="O1388" i="1" s="1"/>
  <c r="O1389" i="1" s="1" a="1"/>
  <c r="O1389" i="1" s="1"/>
  <c r="O1390" i="1" s="1" a="1"/>
  <c r="O1390" i="1" s="1"/>
  <c r="O1391" i="1" s="1" a="1"/>
  <c r="O1391" i="1" s="1"/>
  <c r="O1392" i="1" s="1" a="1"/>
  <c r="O1392" i="1" s="1"/>
  <c r="O1393" i="1" s="1" a="1"/>
  <c r="O1393" i="1" s="1"/>
  <c r="O1394" i="1" s="1" a="1"/>
  <c r="O1394" i="1" s="1"/>
  <c r="O1395" i="1" s="1" a="1"/>
  <c r="O1395" i="1" s="1"/>
  <c r="O1396" i="1" s="1" a="1"/>
  <c r="O1396" i="1" s="1"/>
  <c r="O1397" i="1" s="1" a="1"/>
  <c r="O1397" i="1" s="1"/>
  <c r="O1398" i="1" s="1" a="1"/>
  <c r="O1398" i="1" s="1"/>
  <c r="O1399" i="1" s="1" a="1"/>
  <c r="O1399" i="1" s="1"/>
  <c r="O1400" i="1" s="1" a="1"/>
  <c r="O1400" i="1" s="1"/>
  <c r="O1401" i="1" s="1" a="1"/>
  <c r="O1401" i="1" s="1"/>
  <c r="O1402" i="1" s="1" a="1"/>
  <c r="O1402" i="1" s="1"/>
  <c r="O1403" i="1" s="1" a="1"/>
  <c r="O1403" i="1" s="1"/>
  <c r="O1404" i="1" s="1" a="1"/>
  <c r="O1404" i="1" s="1"/>
  <c r="O1405" i="1" s="1" a="1"/>
  <c r="O1405" i="1" s="1"/>
  <c r="O1406" i="1" s="1" a="1"/>
  <c r="O1406" i="1" s="1"/>
  <c r="O1407" i="1" s="1" a="1"/>
  <c r="O1407" i="1" s="1"/>
  <c r="O1408" i="1" s="1" a="1"/>
  <c r="O1408" i="1" s="1"/>
  <c r="O1409" i="1" s="1" a="1"/>
  <c r="O1409" i="1" s="1"/>
  <c r="O1410" i="1" s="1" a="1"/>
  <c r="O1410" i="1" s="1"/>
  <c r="O1411" i="1" s="1" a="1"/>
  <c r="O1411" i="1" s="1"/>
  <c r="O1412" i="1" s="1" a="1"/>
  <c r="O1412" i="1" s="1"/>
  <c r="O1413" i="1" s="1" a="1"/>
  <c r="O1413" i="1" s="1"/>
  <c r="O1414" i="1" s="1" a="1"/>
  <c r="O1414" i="1" s="1"/>
  <c r="O1415" i="1" s="1" a="1"/>
  <c r="O1415" i="1" s="1"/>
  <c r="O1416" i="1" s="1" a="1"/>
  <c r="O1416" i="1" s="1"/>
  <c r="O1417" i="1" s="1" a="1"/>
  <c r="O1417" i="1" s="1"/>
  <c r="O1418" i="1" s="1" a="1"/>
  <c r="O1418" i="1" s="1"/>
  <c r="O1419" i="1" s="1" a="1"/>
  <c r="O1419" i="1" s="1"/>
  <c r="O1420" i="1" s="1" a="1"/>
  <c r="O1420" i="1" s="1"/>
  <c r="O1421" i="1" s="1" a="1"/>
  <c r="O1421" i="1" s="1"/>
  <c r="O1422" i="1" s="1" a="1"/>
  <c r="O1422" i="1" s="1"/>
  <c r="O1423" i="1" s="1" a="1"/>
  <c r="O1423" i="1" s="1"/>
  <c r="O1424" i="1" s="1" a="1"/>
  <c r="O1424" i="1" s="1"/>
  <c r="O1425" i="1" s="1" a="1"/>
  <c r="O1425" i="1" s="1"/>
  <c r="O1426" i="1" s="1" a="1"/>
  <c r="O1426" i="1" s="1"/>
  <c r="O1427" i="1" s="1" a="1"/>
  <c r="O1427" i="1" s="1"/>
  <c r="O1428" i="1" s="1" a="1"/>
  <c r="O1428" i="1" s="1"/>
  <c r="O1429" i="1" s="1" a="1"/>
  <c r="O1429" i="1" s="1"/>
  <c r="O1430" i="1" s="1" a="1"/>
  <c r="O1430" i="1" s="1"/>
  <c r="O1431" i="1" s="1" a="1"/>
  <c r="O1431" i="1" s="1"/>
  <c r="O1432" i="1" s="1" a="1"/>
  <c r="O1432" i="1" s="1"/>
  <c r="O1433" i="1" s="1" a="1"/>
  <c r="O1433" i="1" s="1"/>
  <c r="O1434" i="1" s="1" a="1"/>
  <c r="O1434" i="1" s="1"/>
  <c r="O1435" i="1" s="1" a="1"/>
  <c r="O1435" i="1" s="1"/>
  <c r="O1436" i="1" s="1" a="1"/>
  <c r="O1436" i="1" s="1"/>
  <c r="O1437" i="1" s="1" a="1"/>
  <c r="O1437" i="1" s="1"/>
  <c r="O1438" i="1" s="1" a="1"/>
  <c r="O1438" i="1" s="1"/>
  <c r="O1439" i="1" s="1" a="1"/>
  <c r="O1439" i="1" s="1"/>
  <c r="O1440" i="1" s="1" a="1"/>
  <c r="O1440" i="1" s="1"/>
  <c r="O1441" i="1" s="1" a="1"/>
  <c r="O1441" i="1" s="1"/>
  <c r="O1442" i="1" s="1" a="1"/>
  <c r="O1442" i="1" s="1"/>
  <c r="O1443" i="1" s="1" a="1"/>
  <c r="O1443" i="1" s="1"/>
  <c r="O1444" i="1" s="1" a="1"/>
  <c r="O1444" i="1" s="1"/>
  <c r="O1445" i="1" s="1" a="1"/>
  <c r="O1445" i="1" s="1"/>
  <c r="O1446" i="1" s="1" a="1"/>
  <c r="O1446" i="1" s="1"/>
  <c r="O1447" i="1" s="1" a="1"/>
  <c r="O1447" i="1" s="1"/>
  <c r="O1448" i="1" s="1" a="1"/>
  <c r="O1448" i="1" s="1"/>
  <c r="O1449" i="1" s="1" a="1"/>
  <c r="O1449" i="1" s="1"/>
  <c r="O1450" i="1" s="1" a="1"/>
  <c r="O1450" i="1" s="1"/>
  <c r="O1451" i="1" s="1" a="1"/>
  <c r="O1451" i="1" s="1"/>
  <c r="O1452" i="1" s="1" a="1"/>
  <c r="O1452" i="1" s="1"/>
  <c r="O1453" i="1" s="1" a="1"/>
  <c r="O1453" i="1" s="1"/>
  <c r="O1454" i="1" s="1" a="1"/>
  <c r="O1454" i="1" s="1"/>
  <c r="O1455" i="1" s="1" a="1"/>
  <c r="O1455" i="1" s="1"/>
  <c r="O1456" i="1" s="1" a="1"/>
  <c r="O1456" i="1" s="1"/>
  <c r="O1457" i="1" s="1" a="1"/>
  <c r="O1457" i="1" s="1"/>
  <c r="O1458" i="1" s="1" a="1"/>
  <c r="O1458" i="1" s="1"/>
  <c r="O1459" i="1" s="1" a="1"/>
  <c r="O1459" i="1" s="1"/>
  <c r="O1460" i="1" s="1" a="1"/>
  <c r="O1460" i="1" s="1"/>
  <c r="O1461" i="1" s="1" a="1"/>
  <c r="O1461" i="1" s="1"/>
  <c r="O1462" i="1" s="1" a="1"/>
  <c r="O1462" i="1" s="1"/>
  <c r="O1463" i="1" s="1" a="1"/>
  <c r="O1463" i="1" s="1"/>
  <c r="O1464" i="1" s="1" a="1"/>
  <c r="O1464" i="1" s="1"/>
  <c r="O1465" i="1" s="1" a="1"/>
  <c r="O1465" i="1" s="1"/>
  <c r="O1466" i="1" s="1" a="1"/>
  <c r="O1466" i="1" s="1"/>
  <c r="O1467" i="1" s="1" a="1"/>
  <c r="O1467" i="1" s="1"/>
  <c r="O1468" i="1" s="1" a="1"/>
  <c r="O1468" i="1" s="1"/>
  <c r="O1469" i="1" s="1" a="1"/>
  <c r="O1469" i="1" s="1"/>
  <c r="O1470" i="1" s="1" a="1"/>
  <c r="O1470" i="1" s="1"/>
  <c r="O1471" i="1" s="1" a="1"/>
  <c r="O1471" i="1" s="1"/>
  <c r="O1472" i="1" s="1" a="1"/>
  <c r="O1472" i="1" s="1"/>
  <c r="O1473" i="1" s="1" a="1"/>
  <c r="O1473" i="1" s="1"/>
  <c r="O1474" i="1" s="1" a="1"/>
  <c r="O1474" i="1" s="1"/>
  <c r="O1475" i="1" s="1" a="1"/>
  <c r="O1475" i="1" s="1"/>
  <c r="O1476" i="1" s="1" a="1"/>
  <c r="O1476" i="1" s="1"/>
  <c r="O1477" i="1" s="1" a="1"/>
  <c r="O1477" i="1" s="1"/>
  <c r="O1478" i="1" s="1" a="1"/>
  <c r="O1478" i="1" s="1"/>
  <c r="O1479" i="1" s="1" a="1"/>
  <c r="O1479" i="1" s="1"/>
  <c r="O1480" i="1" s="1" a="1"/>
  <c r="O1480" i="1" s="1"/>
  <c r="O1481" i="1" s="1" a="1"/>
  <c r="O1481" i="1" s="1"/>
  <c r="O1482" i="1" s="1" a="1"/>
  <c r="O1482" i="1" s="1"/>
  <c r="O1483" i="1" s="1" a="1"/>
  <c r="O1483" i="1" s="1"/>
  <c r="O1484" i="1" s="1" a="1"/>
  <c r="O1484" i="1" s="1"/>
  <c r="O1485" i="1" s="1" a="1"/>
  <c r="O1485" i="1" s="1"/>
  <c r="O1486" i="1" s="1" a="1"/>
  <c r="O1486" i="1" s="1"/>
  <c r="O1487" i="1" s="1" a="1"/>
  <c r="O1487" i="1" s="1"/>
  <c r="O1488" i="1" s="1" a="1"/>
  <c r="O1488" i="1" s="1"/>
  <c r="O1489" i="1" s="1" a="1"/>
  <c r="O1489" i="1" s="1"/>
  <c r="O1490" i="1" s="1" a="1"/>
  <c r="O1490" i="1" s="1"/>
  <c r="O1491" i="1" s="1" a="1"/>
  <c r="O1491" i="1" s="1"/>
  <c r="O1492" i="1" s="1" a="1"/>
  <c r="O1492" i="1" s="1"/>
  <c r="O1493" i="1" s="1" a="1"/>
  <c r="O1493" i="1" s="1"/>
  <c r="O1494" i="1" s="1" a="1"/>
  <c r="O1494" i="1" s="1"/>
  <c r="O1495" i="1" s="1" a="1"/>
  <c r="O1495" i="1" s="1"/>
  <c r="O1496" i="1" s="1" a="1"/>
  <c r="O1496" i="1" s="1"/>
  <c r="O1497" i="1" s="1" a="1"/>
  <c r="O1497" i="1" s="1"/>
  <c r="O1498" i="1" s="1" a="1"/>
  <c r="O1498" i="1" s="1"/>
  <c r="O1499" i="1" s="1" a="1"/>
  <c r="O1499" i="1" s="1"/>
  <c r="O1500" i="1" s="1" a="1"/>
  <c r="O1500" i="1" s="1"/>
  <c r="O1501" i="1" s="1" a="1"/>
  <c r="O1501" i="1" s="1"/>
  <c r="O1502" i="1" s="1" a="1"/>
  <c r="O1502" i="1" s="1"/>
  <c r="O1503" i="1" s="1" a="1"/>
  <c r="O1503" i="1" s="1"/>
  <c r="O1504" i="1" s="1" a="1"/>
  <c r="O1504" i="1" s="1"/>
  <c r="O1505" i="1" s="1" a="1"/>
  <c r="O1505" i="1" s="1"/>
  <c r="O1506" i="1" s="1" a="1"/>
  <c r="O1506" i="1" s="1"/>
  <c r="O1507" i="1" s="1" a="1"/>
  <c r="O1507" i="1" s="1"/>
  <c r="O1508" i="1" s="1" a="1"/>
  <c r="O1508" i="1" s="1"/>
  <c r="O1509" i="1" s="1" a="1"/>
  <c r="O1509" i="1" s="1"/>
  <c r="O1510" i="1" s="1" a="1"/>
  <c r="O1510" i="1" s="1"/>
  <c r="O1511" i="1" s="1" a="1"/>
  <c r="O1511" i="1" s="1"/>
  <c r="O1512" i="1" s="1" a="1"/>
  <c r="O1512" i="1" s="1"/>
  <c r="O1513" i="1" s="1" a="1"/>
  <c r="O1513" i="1" s="1"/>
  <c r="O1514" i="1" s="1" a="1"/>
  <c r="O1514" i="1" s="1"/>
  <c r="O1515" i="1" s="1" a="1"/>
  <c r="O1515" i="1" s="1"/>
  <c r="O1516" i="1" s="1" a="1"/>
  <c r="O1516" i="1" s="1"/>
  <c r="O1517" i="1" s="1" a="1"/>
  <c r="O1517" i="1" s="1"/>
  <c r="O1518" i="1" s="1" a="1"/>
  <c r="O1518" i="1" s="1"/>
  <c r="O1519" i="1" s="1" a="1"/>
  <c r="O1519" i="1" s="1"/>
  <c r="O1520" i="1" s="1" a="1"/>
  <c r="O1520" i="1" s="1"/>
  <c r="O1521" i="1" s="1" a="1"/>
  <c r="O1521" i="1" s="1"/>
  <c r="O1522" i="1" s="1" a="1"/>
  <c r="O1522" i="1" s="1"/>
  <c r="O1523" i="1" s="1" a="1"/>
  <c r="O1523" i="1" s="1"/>
  <c r="O1524" i="1" s="1" a="1"/>
  <c r="O1524" i="1" s="1"/>
  <c r="O1525" i="1" s="1" a="1"/>
  <c r="O1525" i="1" s="1"/>
  <c r="O1526" i="1" s="1" a="1"/>
  <c r="O1526" i="1" s="1"/>
  <c r="O1527" i="1" s="1" a="1"/>
  <c r="O1527" i="1" s="1"/>
  <c r="O1528" i="1" s="1" a="1"/>
  <c r="O1528" i="1" s="1"/>
  <c r="O1529" i="1" s="1" a="1"/>
  <c r="O1529" i="1" s="1"/>
  <c r="O1530" i="1" s="1" a="1"/>
  <c r="O1530" i="1" s="1"/>
  <c r="O1531" i="1" s="1" a="1"/>
  <c r="O1531" i="1" s="1"/>
  <c r="O1532" i="1" s="1" a="1"/>
  <c r="O1532" i="1" s="1"/>
  <c r="O1533" i="1" s="1" a="1"/>
  <c r="O1533" i="1" s="1"/>
  <c r="O1534" i="1" s="1" a="1"/>
  <c r="O1534" i="1" s="1"/>
  <c r="O1535" i="1" s="1" a="1"/>
  <c r="O1535" i="1" s="1"/>
  <c r="O1536" i="1" s="1" a="1"/>
  <c r="O1536" i="1" s="1"/>
  <c r="O1537" i="1" s="1" a="1"/>
  <c r="O1537" i="1" s="1"/>
  <c r="O1538" i="1" s="1" a="1"/>
  <c r="O1538" i="1" s="1"/>
  <c r="O1539" i="1" s="1" a="1"/>
  <c r="O1539" i="1" s="1"/>
  <c r="O1540" i="1" s="1" a="1"/>
  <c r="O1540" i="1" s="1"/>
  <c r="O1541" i="1" s="1" a="1"/>
  <c r="O1541" i="1" s="1"/>
  <c r="O1542" i="1" s="1" a="1"/>
  <c r="O1542" i="1" s="1"/>
  <c r="O1543" i="1" s="1" a="1"/>
  <c r="O1543" i="1" s="1"/>
  <c r="O1544" i="1" s="1" a="1"/>
  <c r="O1544" i="1" s="1"/>
  <c r="O1545" i="1" s="1" a="1"/>
  <c r="O1545" i="1" s="1"/>
  <c r="O1546" i="1" s="1" a="1"/>
  <c r="O1546" i="1" s="1"/>
  <c r="O1547" i="1" s="1" a="1"/>
  <c r="O1547" i="1" s="1"/>
  <c r="O1548" i="1" s="1" a="1"/>
  <c r="O1548" i="1" s="1"/>
  <c r="O1549" i="1" s="1" a="1"/>
  <c r="O1549" i="1" s="1"/>
  <c r="O1550" i="1" s="1" a="1"/>
  <c r="O1550" i="1" s="1"/>
  <c r="O1551" i="1" s="1" a="1"/>
  <c r="O1551" i="1" s="1"/>
  <c r="O1552" i="1" s="1" a="1"/>
  <c r="O1552" i="1" s="1"/>
  <c r="O1553" i="1" s="1" a="1"/>
  <c r="O1553" i="1" s="1"/>
  <c r="O1554" i="1" s="1" a="1"/>
  <c r="O1554" i="1" s="1"/>
  <c r="O1555" i="1" s="1" a="1"/>
  <c r="O1555" i="1" s="1"/>
  <c r="O1556" i="1" s="1" a="1"/>
  <c r="O1556" i="1" s="1"/>
  <c r="O1557" i="1" s="1" a="1"/>
  <c r="O1557" i="1" s="1"/>
  <c r="O1558" i="1" s="1" a="1"/>
  <c r="O1558" i="1" s="1"/>
  <c r="O1559" i="1" s="1" a="1"/>
  <c r="O1559" i="1" s="1"/>
  <c r="O1560" i="1" s="1" a="1"/>
  <c r="O1560" i="1" s="1"/>
  <c r="O1561" i="1" s="1" a="1"/>
  <c r="O1561" i="1" s="1"/>
  <c r="O1562" i="1" s="1" a="1"/>
  <c r="O1562" i="1" s="1"/>
  <c r="O1563" i="1" s="1" a="1"/>
  <c r="O1563" i="1" s="1"/>
  <c r="O1564" i="1" s="1" a="1"/>
  <c r="O1564" i="1" s="1"/>
  <c r="O1565" i="1" s="1" a="1"/>
  <c r="O1565" i="1" s="1"/>
  <c r="O1566" i="1" s="1" a="1"/>
  <c r="O1566" i="1" s="1"/>
  <c r="O1567" i="1" s="1" a="1"/>
  <c r="O1567" i="1" s="1"/>
  <c r="O1568" i="1" s="1" a="1"/>
  <c r="O1568" i="1" s="1"/>
  <c r="O1569" i="1" s="1" a="1"/>
  <c r="O1569" i="1" s="1"/>
  <c r="O1570" i="1" s="1" a="1"/>
  <c r="O1570" i="1" s="1"/>
  <c r="O1571" i="1" s="1" a="1"/>
  <c r="O1571" i="1" s="1"/>
  <c r="O1572" i="1" s="1" a="1"/>
  <c r="O1572" i="1" s="1"/>
  <c r="O1573" i="1" s="1" a="1"/>
  <c r="O1573" i="1" s="1"/>
  <c r="O1574" i="1" s="1" a="1"/>
  <c r="O1574" i="1" s="1"/>
  <c r="O1575" i="1" s="1" a="1"/>
  <c r="O1575" i="1" s="1"/>
  <c r="O1576" i="1" s="1" a="1"/>
  <c r="O1576" i="1" s="1"/>
  <c r="O1577" i="1" s="1" a="1"/>
  <c r="O1577" i="1" s="1"/>
  <c r="O1578" i="1" s="1" a="1"/>
  <c r="O1578" i="1" s="1"/>
  <c r="O1579" i="1" s="1" a="1"/>
  <c r="O1579" i="1" s="1"/>
  <c r="O1580" i="1" s="1" a="1"/>
  <c r="O1580" i="1" s="1"/>
  <c r="O1581" i="1" s="1" a="1"/>
  <c r="O1581" i="1" s="1"/>
  <c r="O1582" i="1" s="1" a="1"/>
  <c r="O1582" i="1" s="1"/>
  <c r="O1583" i="1" s="1" a="1"/>
  <c r="O1583" i="1" s="1"/>
  <c r="O1584" i="1" s="1" a="1"/>
  <c r="O1584" i="1" s="1"/>
  <c r="O1585" i="1" s="1" a="1"/>
  <c r="O1585" i="1" s="1"/>
  <c r="O1586" i="1" s="1" a="1"/>
  <c r="O1586" i="1" s="1"/>
  <c r="O1587" i="1" s="1" a="1"/>
  <c r="O1587" i="1" s="1"/>
  <c r="O1588" i="1" s="1" a="1"/>
  <c r="O1588" i="1" s="1"/>
  <c r="O1589" i="1" s="1" a="1"/>
  <c r="O1589" i="1" s="1"/>
  <c r="O1590" i="1" s="1" a="1"/>
  <c r="O1590" i="1" s="1"/>
  <c r="O1591" i="1" s="1" a="1"/>
  <c r="O1591" i="1" s="1"/>
  <c r="O1592" i="1" s="1" a="1"/>
  <c r="O1592" i="1" s="1"/>
  <c r="O1593" i="1" s="1" a="1"/>
  <c r="O1593" i="1" s="1"/>
  <c r="O1594" i="1" s="1" a="1"/>
  <c r="O1594" i="1" s="1"/>
  <c r="O1595" i="1" s="1" a="1"/>
  <c r="O1595" i="1" s="1"/>
  <c r="O1596" i="1" s="1" a="1"/>
  <c r="O1596" i="1" s="1"/>
  <c r="O1597" i="1" s="1" a="1"/>
  <c r="O1597" i="1" s="1"/>
  <c r="O1598" i="1" s="1" a="1"/>
  <c r="O1598" i="1" s="1"/>
  <c r="O1599" i="1" s="1" a="1"/>
  <c r="O1599" i="1" s="1"/>
  <c r="O1600" i="1" s="1" a="1"/>
  <c r="O1600" i="1" s="1"/>
  <c r="O1601" i="1" s="1" a="1"/>
  <c r="O1601" i="1" s="1"/>
  <c r="O1602" i="1" s="1" a="1"/>
  <c r="O1602" i="1" s="1"/>
  <c r="O1603" i="1" s="1" a="1"/>
  <c r="O1603" i="1" s="1"/>
  <c r="O1604" i="1" s="1" a="1"/>
  <c r="O1604" i="1" s="1"/>
  <c r="O1605" i="1" s="1" a="1"/>
  <c r="O1605" i="1" s="1"/>
  <c r="O1606" i="1" s="1" a="1"/>
  <c r="O1606" i="1" s="1"/>
  <c r="O1607" i="1" s="1" a="1"/>
  <c r="O1607" i="1" s="1"/>
  <c r="O1608" i="1" s="1" a="1"/>
  <c r="O1608" i="1" s="1"/>
  <c r="O1609" i="1" s="1" a="1"/>
  <c r="O1609" i="1" s="1"/>
  <c r="O1610" i="1" s="1" a="1"/>
  <c r="O1610" i="1" s="1"/>
  <c r="O1611" i="1" s="1" a="1"/>
  <c r="O1611" i="1" s="1"/>
  <c r="O1612" i="1" s="1" a="1"/>
  <c r="O1612" i="1" s="1"/>
  <c r="O1613" i="1" s="1" a="1"/>
  <c r="O1613" i="1" s="1"/>
  <c r="O1614" i="1" s="1" a="1"/>
  <c r="O1614" i="1" s="1"/>
  <c r="O1615" i="1" s="1" a="1"/>
  <c r="O1615" i="1" s="1"/>
  <c r="O1616" i="1" s="1" a="1"/>
  <c r="O1616" i="1" s="1"/>
  <c r="O1617" i="1" s="1" a="1"/>
  <c r="O1617" i="1" s="1"/>
  <c r="O1618" i="1" s="1" a="1"/>
  <c r="O1618" i="1" s="1"/>
  <c r="O1619" i="1" s="1" a="1"/>
  <c r="O1619" i="1" s="1"/>
  <c r="O1620" i="1" s="1" a="1"/>
  <c r="O1620" i="1" s="1"/>
  <c r="O1621" i="1" s="1" a="1"/>
  <c r="O1621" i="1" s="1"/>
  <c r="O1622" i="1" s="1" a="1"/>
  <c r="O1622" i="1" s="1"/>
  <c r="O1623" i="1" s="1" a="1"/>
  <c r="O1623" i="1" s="1"/>
  <c r="O1624" i="1" s="1" a="1"/>
  <c r="O1624" i="1" s="1"/>
  <c r="O1625" i="1" s="1" a="1"/>
  <c r="O1625" i="1" s="1"/>
  <c r="O1626" i="1" s="1" a="1"/>
  <c r="O1626" i="1" s="1"/>
  <c r="O1627" i="1" s="1" a="1"/>
  <c r="O1627" i="1" s="1"/>
  <c r="O1628" i="1" s="1" a="1"/>
  <c r="O1628" i="1" s="1"/>
  <c r="O1629" i="1" s="1" a="1"/>
  <c r="O1629" i="1" s="1"/>
  <c r="O1630" i="1" s="1" a="1"/>
  <c r="O1630" i="1" s="1"/>
  <c r="O1631" i="1" s="1" a="1"/>
  <c r="O1631" i="1" s="1"/>
  <c r="O1632" i="1" s="1" a="1"/>
  <c r="O1632" i="1" s="1"/>
  <c r="O1633" i="1" s="1" a="1"/>
  <c r="O1633" i="1" s="1"/>
  <c r="O1634" i="1" s="1" a="1"/>
  <c r="O1634" i="1" s="1"/>
  <c r="O1635" i="1" s="1" a="1"/>
  <c r="O1635" i="1" s="1"/>
  <c r="O1636" i="1" s="1" a="1"/>
  <c r="O1636" i="1" s="1"/>
  <c r="O1637" i="1" s="1" a="1"/>
  <c r="O1637" i="1" s="1"/>
  <c r="O1638" i="1" s="1" a="1"/>
  <c r="O1638" i="1" s="1"/>
  <c r="O1639" i="1" s="1" a="1"/>
  <c r="O1639" i="1" s="1"/>
  <c r="O1640" i="1" s="1" a="1"/>
  <c r="O1640" i="1" s="1"/>
  <c r="O1641" i="1" s="1" a="1"/>
  <c r="O1641" i="1" s="1"/>
  <c r="O1642" i="1" s="1" a="1"/>
  <c r="O1642" i="1" s="1"/>
  <c r="O1643" i="1" s="1" a="1"/>
  <c r="O1643" i="1" s="1"/>
  <c r="O1644" i="1" s="1" a="1"/>
  <c r="O1644" i="1" s="1"/>
  <c r="O1645" i="1" s="1" a="1"/>
  <c r="O1645" i="1" s="1"/>
  <c r="O1646" i="1" s="1" a="1"/>
  <c r="O1646" i="1" s="1"/>
  <c r="O1647" i="1" s="1" a="1"/>
  <c r="O1647" i="1" s="1"/>
  <c r="O1648" i="1" s="1" a="1"/>
  <c r="O1648" i="1" s="1"/>
  <c r="O1649" i="1" s="1" a="1"/>
  <c r="O1649" i="1" s="1"/>
  <c r="O1650" i="1" s="1" a="1"/>
  <c r="O1650" i="1" s="1"/>
  <c r="O1651" i="1" s="1" a="1"/>
  <c r="O1651" i="1" s="1"/>
  <c r="O1652" i="1" s="1" a="1"/>
  <c r="O1652" i="1" s="1"/>
  <c r="O1653" i="1" s="1" a="1"/>
  <c r="O1653" i="1" s="1"/>
  <c r="O1654" i="1" s="1" a="1"/>
  <c r="O1654" i="1" s="1"/>
  <c r="O1655" i="1" s="1" a="1"/>
  <c r="O1655" i="1" s="1"/>
  <c r="O1656" i="1" s="1" a="1"/>
  <c r="O1656" i="1" s="1"/>
  <c r="O1657" i="1" s="1" a="1"/>
  <c r="O1657" i="1" s="1"/>
  <c r="O1658" i="1" s="1" a="1"/>
  <c r="O1658" i="1" s="1"/>
  <c r="O1659" i="1" s="1" a="1"/>
  <c r="O1659" i="1" s="1"/>
  <c r="O1660" i="1" s="1" a="1"/>
  <c r="O1660" i="1" s="1"/>
  <c r="O1661" i="1" s="1" a="1"/>
  <c r="O1661" i="1" s="1"/>
  <c r="O1662" i="1" s="1" a="1"/>
  <c r="O1662" i="1" s="1"/>
  <c r="O1663" i="1" s="1" a="1"/>
  <c r="O1663" i="1" s="1"/>
  <c r="O1664" i="1" s="1" a="1"/>
  <c r="O1664" i="1" s="1"/>
  <c r="O1665" i="1" s="1" a="1"/>
  <c r="O1665" i="1" s="1"/>
  <c r="O1666" i="1" s="1" a="1"/>
  <c r="O1666" i="1" s="1"/>
  <c r="O1667" i="1" s="1" a="1"/>
  <c r="O1667" i="1" s="1"/>
  <c r="O1668" i="1" s="1" a="1"/>
  <c r="O1668" i="1" s="1"/>
  <c r="O1669" i="1" s="1" a="1"/>
  <c r="O1669" i="1" s="1"/>
  <c r="O1670" i="1" s="1" a="1"/>
  <c r="O1670" i="1" s="1"/>
  <c r="O1671" i="1" s="1" a="1"/>
  <c r="O1671" i="1" s="1"/>
  <c r="O1672" i="1" s="1" a="1"/>
  <c r="O1672" i="1" s="1"/>
  <c r="O1673" i="1" s="1" a="1"/>
  <c r="O1673" i="1" s="1"/>
  <c r="O1674" i="1" s="1" a="1"/>
  <c r="O1674" i="1" s="1"/>
  <c r="O1675" i="1" s="1" a="1"/>
  <c r="O1675" i="1" s="1"/>
  <c r="O1676" i="1" s="1" a="1"/>
  <c r="O1676" i="1" s="1"/>
  <c r="O1677" i="1" s="1" a="1"/>
  <c r="O1677" i="1" s="1"/>
  <c r="O1678" i="1" s="1" a="1"/>
  <c r="O1678" i="1" s="1"/>
  <c r="O1679" i="1" s="1" a="1"/>
  <c r="O1679" i="1" s="1"/>
  <c r="O1680" i="1" s="1" a="1"/>
  <c r="O1680" i="1" s="1"/>
  <c r="O1681" i="1" s="1" a="1"/>
  <c r="O1681" i="1" s="1"/>
  <c r="O1682" i="1" s="1" a="1"/>
  <c r="O1682" i="1" s="1"/>
  <c r="O1683" i="1" s="1" a="1"/>
  <c r="O1683" i="1" s="1"/>
  <c r="O1684" i="1" s="1" a="1"/>
  <c r="O1684" i="1" s="1"/>
  <c r="O1685" i="1" s="1" a="1"/>
  <c r="O1685" i="1" s="1"/>
  <c r="O1686" i="1" s="1" a="1"/>
  <c r="O1686" i="1" s="1"/>
  <c r="O1687" i="1" s="1" a="1"/>
  <c r="O1687" i="1" s="1"/>
  <c r="O1688" i="1" s="1" a="1"/>
  <c r="O1688" i="1" s="1"/>
  <c r="O1689" i="1" s="1" a="1"/>
  <c r="O1689" i="1" s="1"/>
  <c r="O1690" i="1" s="1" a="1"/>
  <c r="O1690" i="1" s="1"/>
  <c r="O1691" i="1" s="1" a="1"/>
  <c r="O1691" i="1" s="1"/>
  <c r="O1692" i="1" s="1" a="1"/>
  <c r="O1692" i="1" s="1"/>
  <c r="O1693" i="1" s="1" a="1"/>
  <c r="O1693" i="1" s="1"/>
  <c r="O1694" i="1" s="1" a="1"/>
  <c r="O1694" i="1" s="1"/>
  <c r="O1695" i="1" s="1" a="1"/>
  <c r="O1695" i="1" s="1"/>
  <c r="O1696" i="1" s="1" a="1"/>
  <c r="O1696" i="1" s="1"/>
  <c r="O1697" i="1" s="1" a="1"/>
  <c r="O1697" i="1" s="1"/>
  <c r="O1698" i="1" s="1" a="1"/>
  <c r="O1698" i="1" s="1"/>
  <c r="O1699" i="1" s="1" a="1"/>
  <c r="O1699" i="1" s="1"/>
  <c r="O1700" i="1" s="1" a="1"/>
  <c r="O1700" i="1" s="1"/>
  <c r="O1701" i="1" s="1" a="1"/>
  <c r="O1701" i="1" s="1"/>
  <c r="O1702" i="1" s="1" a="1"/>
  <c r="O1702" i="1" s="1"/>
  <c r="O1703" i="1" s="1" a="1"/>
  <c r="O1703" i="1" s="1"/>
  <c r="O1704" i="1" s="1" a="1"/>
  <c r="O1704" i="1" s="1"/>
  <c r="O1705" i="1" s="1" a="1"/>
  <c r="O1705" i="1" s="1"/>
  <c r="O1706" i="1" s="1" a="1"/>
  <c r="O1706" i="1" s="1"/>
  <c r="O1707" i="1" s="1" a="1"/>
  <c r="O1707" i="1" s="1"/>
  <c r="O1708" i="1" s="1" a="1"/>
  <c r="O1708" i="1" s="1"/>
  <c r="O1709" i="1" s="1" a="1"/>
  <c r="O1709" i="1" s="1"/>
  <c r="O1710" i="1" s="1" a="1"/>
  <c r="O1710" i="1" s="1"/>
  <c r="O1711" i="1" s="1" a="1"/>
  <c r="O1711" i="1" s="1"/>
  <c r="O1712" i="1" s="1" a="1"/>
  <c r="O1712" i="1" s="1"/>
  <c r="O1713" i="1" s="1" a="1"/>
  <c r="O1713" i="1" s="1"/>
  <c r="O1714" i="1" s="1" a="1"/>
  <c r="O1714" i="1" s="1"/>
  <c r="O1715" i="1" s="1" a="1"/>
  <c r="O1715" i="1" s="1"/>
  <c r="O1716" i="1" s="1" a="1"/>
  <c r="O1716" i="1" s="1"/>
  <c r="O1717" i="1" s="1" a="1"/>
  <c r="O1717" i="1" s="1"/>
  <c r="O1718" i="1" s="1" a="1"/>
  <c r="O1718" i="1" s="1"/>
  <c r="O1719" i="1" s="1" a="1"/>
  <c r="O1719" i="1" s="1"/>
  <c r="O1720" i="1" s="1" a="1"/>
  <c r="O1720" i="1" s="1"/>
  <c r="O1721" i="1" s="1" a="1"/>
  <c r="O1721" i="1" s="1"/>
  <c r="O1722" i="1" s="1" a="1"/>
  <c r="O1722" i="1" s="1"/>
  <c r="O1723" i="1" s="1" a="1"/>
  <c r="O1723" i="1" s="1"/>
  <c r="O1724" i="1" s="1" a="1"/>
  <c r="O1724" i="1" s="1"/>
  <c r="O1725" i="1" s="1" a="1"/>
  <c r="O1725" i="1" s="1"/>
  <c r="O1726" i="1" s="1" a="1"/>
  <c r="O1726" i="1" s="1"/>
  <c r="O1727" i="1" s="1" a="1"/>
  <c r="O1727" i="1" s="1"/>
  <c r="O1728" i="1" s="1" a="1"/>
  <c r="O1728" i="1" s="1"/>
  <c r="O1729" i="1" s="1" a="1"/>
  <c r="O1729" i="1" s="1"/>
  <c r="O1730" i="1" s="1" a="1"/>
  <c r="O1730" i="1" s="1"/>
  <c r="O1731" i="1" s="1" a="1"/>
  <c r="O1731" i="1" s="1"/>
  <c r="O1732" i="1" s="1" a="1"/>
  <c r="O1732" i="1" s="1"/>
  <c r="O1733" i="1" s="1" a="1"/>
  <c r="O1733" i="1" s="1"/>
  <c r="O1734" i="1" s="1" a="1"/>
  <c r="O1734" i="1" s="1"/>
  <c r="O1735" i="1" s="1" a="1"/>
  <c r="O1735" i="1" s="1"/>
  <c r="O1736" i="1" s="1" a="1"/>
  <c r="O1736" i="1" s="1"/>
  <c r="O1737" i="1" s="1" a="1"/>
  <c r="O1737" i="1" s="1"/>
  <c r="O1738" i="1" s="1" a="1"/>
  <c r="O1738" i="1" s="1"/>
  <c r="O1739" i="1" s="1" a="1"/>
  <c r="O1739" i="1" s="1"/>
  <c r="O1740" i="1" s="1" a="1"/>
  <c r="O1740" i="1" s="1"/>
  <c r="O1741" i="1" s="1" a="1"/>
  <c r="O1741" i="1" s="1"/>
  <c r="O1742" i="1" s="1" a="1"/>
  <c r="O1742" i="1" s="1"/>
  <c r="O1743" i="1" s="1" a="1"/>
  <c r="O1743" i="1" s="1"/>
  <c r="O1744" i="1" s="1" a="1"/>
  <c r="O1744" i="1" s="1"/>
  <c r="O1745" i="1" s="1" a="1"/>
  <c r="O1745" i="1" s="1"/>
  <c r="O1746" i="1" s="1" a="1"/>
  <c r="O1746" i="1" s="1"/>
  <c r="O1747" i="1" s="1" a="1"/>
  <c r="O1747" i="1" s="1"/>
  <c r="O1748" i="1" s="1" a="1"/>
  <c r="O1748" i="1" s="1"/>
  <c r="O1749" i="1" s="1" a="1"/>
  <c r="O1749" i="1" s="1"/>
  <c r="O1750" i="1" s="1" a="1"/>
  <c r="O1750" i="1" s="1"/>
  <c r="O1751" i="1" s="1" a="1"/>
  <c r="O1751" i="1" s="1"/>
  <c r="O1752" i="1" s="1" a="1"/>
  <c r="O1752" i="1" s="1"/>
  <c r="O1753" i="1" s="1" a="1"/>
  <c r="O1753" i="1" s="1"/>
  <c r="O1754" i="1" s="1" a="1"/>
  <c r="O1754" i="1" s="1"/>
  <c r="O1755" i="1" s="1" a="1"/>
  <c r="O1755" i="1" s="1"/>
  <c r="O1756" i="1" s="1" a="1"/>
  <c r="O1756" i="1" s="1"/>
  <c r="O1757" i="1" s="1" a="1"/>
  <c r="O1757" i="1" s="1"/>
  <c r="O1758" i="1" s="1" a="1"/>
  <c r="O1758" i="1" s="1"/>
  <c r="O1759" i="1" s="1" a="1"/>
  <c r="O1759" i="1" s="1"/>
  <c r="O1760" i="1" s="1" a="1"/>
  <c r="O1760" i="1" s="1"/>
  <c r="O1761" i="1" s="1" a="1"/>
  <c r="O1761" i="1" s="1"/>
  <c r="O1762" i="1" s="1" a="1"/>
  <c r="O1762" i="1" s="1"/>
  <c r="O1763" i="1" s="1" a="1"/>
  <c r="O1763" i="1" s="1"/>
  <c r="O1764" i="1" s="1" a="1"/>
  <c r="O1764" i="1" s="1"/>
  <c r="O1765" i="1" s="1" a="1"/>
  <c r="O1765" i="1" s="1"/>
  <c r="O1766" i="1" s="1" a="1"/>
  <c r="O1766" i="1" s="1"/>
  <c r="O1767" i="1" s="1" a="1"/>
  <c r="O1767" i="1" s="1"/>
  <c r="O1768" i="1" s="1" a="1"/>
  <c r="O1768" i="1" s="1"/>
  <c r="O1769" i="1" s="1" a="1"/>
  <c r="O1769" i="1" s="1"/>
  <c r="O1770" i="1" s="1" a="1"/>
  <c r="O1770" i="1" s="1"/>
  <c r="O1771" i="1" s="1" a="1"/>
  <c r="O1771" i="1" s="1"/>
  <c r="O1772" i="1" s="1" a="1"/>
  <c r="O1772" i="1" s="1"/>
  <c r="O1773" i="1" s="1" a="1"/>
  <c r="O1773" i="1" s="1"/>
  <c r="O1774" i="1" s="1" a="1"/>
  <c r="O1774" i="1" s="1"/>
  <c r="O1775" i="1" s="1" a="1"/>
  <c r="O1775" i="1" s="1"/>
  <c r="O1776" i="1" s="1" a="1"/>
  <c r="O1776" i="1" s="1"/>
  <c r="O1777" i="1" s="1" a="1"/>
  <c r="O1777" i="1" s="1"/>
  <c r="O1778" i="1" s="1" a="1"/>
  <c r="O1778" i="1" s="1"/>
  <c r="O1779" i="1" s="1" a="1"/>
  <c r="O1779" i="1" s="1"/>
  <c r="O1780" i="1" s="1" a="1"/>
  <c r="O1780" i="1" s="1"/>
  <c r="O1781" i="1" s="1" a="1"/>
  <c r="O1781" i="1" s="1"/>
  <c r="O1782" i="1" s="1" a="1"/>
  <c r="O1782" i="1" s="1"/>
  <c r="O1783" i="1" s="1" a="1"/>
  <c r="O1783" i="1" s="1"/>
  <c r="O1784" i="1" s="1" a="1"/>
  <c r="O1784" i="1" s="1"/>
  <c r="O1785" i="1" s="1" a="1"/>
  <c r="O1785" i="1" s="1"/>
  <c r="O1786" i="1" s="1" a="1"/>
  <c r="O1786" i="1" s="1"/>
  <c r="O1787" i="1" s="1" a="1"/>
  <c r="O1787" i="1" s="1"/>
  <c r="O1788" i="1" s="1" a="1"/>
  <c r="O1788" i="1" s="1"/>
  <c r="O1789" i="1" s="1" a="1"/>
  <c r="O1789" i="1" s="1"/>
  <c r="O1790" i="1" s="1" a="1"/>
  <c r="O1790" i="1" s="1"/>
  <c r="O1791" i="1" s="1" a="1"/>
  <c r="O1791" i="1" s="1"/>
  <c r="O1792" i="1" s="1" a="1"/>
  <c r="O1792" i="1" s="1"/>
  <c r="O1793" i="1" s="1" a="1"/>
  <c r="O1793" i="1" s="1"/>
  <c r="O1794" i="1" s="1" a="1"/>
  <c r="O1794" i="1" s="1"/>
  <c r="O1795" i="1" s="1" a="1"/>
  <c r="O1795" i="1" s="1"/>
  <c r="O1796" i="1" s="1" a="1"/>
  <c r="O1796" i="1" s="1"/>
  <c r="O1797" i="1" s="1" a="1"/>
  <c r="O1797" i="1" s="1"/>
  <c r="O1798" i="1" s="1" a="1"/>
  <c r="O1798" i="1" s="1"/>
  <c r="O1799" i="1" s="1" a="1"/>
  <c r="O1799" i="1" s="1"/>
  <c r="O1800" i="1" s="1" a="1"/>
  <c r="O1800" i="1" s="1"/>
  <c r="O1801" i="1" s="1" a="1"/>
  <c r="O1801" i="1" s="1"/>
  <c r="O1802" i="1" s="1" a="1"/>
  <c r="O1802" i="1" s="1"/>
  <c r="O1803" i="1" s="1" a="1"/>
  <c r="O1803" i="1" s="1"/>
  <c r="O1804" i="1" s="1" a="1"/>
  <c r="O1804" i="1" s="1"/>
  <c r="O1805" i="1" s="1" a="1"/>
  <c r="O1805" i="1" s="1"/>
  <c r="O1806" i="1" s="1" a="1"/>
  <c r="O1806" i="1" s="1"/>
  <c r="O1807" i="1" s="1" a="1"/>
  <c r="O1807" i="1" s="1"/>
  <c r="O1808" i="1" s="1" a="1"/>
  <c r="O1808" i="1" s="1"/>
  <c r="N27" i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N184" i="1" s="1"/>
  <c r="N185" i="1" s="1"/>
  <c r="N186" i="1" s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N204" i="1" s="1"/>
  <c r="N205" i="1" s="1"/>
  <c r="N206" i="1" s="1"/>
  <c r="N207" i="1" s="1"/>
  <c r="N208" i="1" s="1"/>
  <c r="N209" i="1" s="1"/>
  <c r="N210" i="1" s="1"/>
  <c r="N211" i="1" s="1"/>
  <c r="N212" i="1" s="1"/>
  <c r="N213" i="1" s="1"/>
  <c r="N214" i="1" s="1"/>
  <c r="N215" i="1" s="1"/>
  <c r="N216" i="1" s="1"/>
  <c r="N217" i="1" s="1"/>
  <c r="N218" i="1" s="1"/>
  <c r="N219" i="1" s="1"/>
  <c r="N220" i="1" s="1"/>
  <c r="N221" i="1" s="1"/>
  <c r="N222" i="1" s="1"/>
  <c r="N223" i="1" s="1"/>
  <c r="N224" i="1" s="1"/>
  <c r="N225" i="1" s="1"/>
  <c r="N226" i="1" s="1"/>
  <c r="N227" i="1" s="1"/>
  <c r="N228" i="1" s="1"/>
  <c r="N229" i="1" s="1"/>
  <c r="N230" i="1" s="1"/>
  <c r="N231" i="1" s="1"/>
  <c r="N232" i="1" s="1"/>
  <c r="N233" i="1" s="1"/>
  <c r="N234" i="1" s="1"/>
  <c r="N235" i="1" s="1"/>
  <c r="N236" i="1" s="1"/>
  <c r="N237" i="1" s="1"/>
  <c r="N238" i="1" s="1"/>
  <c r="N239" i="1" s="1"/>
  <c r="N240" i="1" s="1"/>
  <c r="N241" i="1" s="1"/>
  <c r="N242" i="1" s="1"/>
  <c r="N243" i="1" s="1"/>
  <c r="N244" i="1" s="1"/>
  <c r="N245" i="1" s="1"/>
  <c r="N246" i="1" s="1"/>
  <c r="N247" i="1" s="1"/>
  <c r="N248" i="1" s="1"/>
  <c r="N249" i="1" s="1"/>
  <c r="N250" i="1" s="1"/>
  <c r="N251" i="1" s="1"/>
  <c r="N252" i="1" s="1"/>
  <c r="N253" i="1" s="1"/>
  <c r="N254" i="1" s="1"/>
  <c r="N255" i="1" s="1"/>
  <c r="N256" i="1" s="1"/>
  <c r="N257" i="1" s="1"/>
  <c r="N258" i="1" s="1"/>
  <c r="N259" i="1" s="1"/>
  <c r="N260" i="1" s="1"/>
  <c r="N261" i="1" s="1"/>
  <c r="N262" i="1" s="1"/>
  <c r="N263" i="1" s="1"/>
  <c r="N264" i="1" s="1"/>
  <c r="N265" i="1" s="1"/>
  <c r="N266" i="1" s="1"/>
  <c r="N267" i="1" s="1"/>
  <c r="N268" i="1" s="1"/>
  <c r="N269" i="1" s="1"/>
  <c r="N270" i="1" s="1"/>
  <c r="N271" i="1" s="1"/>
  <c r="N272" i="1" s="1"/>
  <c r="N273" i="1" s="1"/>
  <c r="N274" i="1" s="1"/>
  <c r="N275" i="1" s="1"/>
  <c r="N276" i="1" s="1"/>
  <c r="N277" i="1" s="1"/>
  <c r="N278" i="1" s="1"/>
  <c r="N279" i="1" s="1"/>
  <c r="N280" i="1" s="1"/>
  <c r="N281" i="1" s="1"/>
  <c r="N282" i="1" s="1"/>
  <c r="N283" i="1" s="1"/>
  <c r="N284" i="1" s="1"/>
  <c r="N285" i="1" s="1"/>
  <c r="N286" i="1" s="1"/>
  <c r="N287" i="1" s="1"/>
  <c r="N288" i="1" s="1"/>
  <c r="N289" i="1" s="1"/>
  <c r="N290" i="1" s="1"/>
  <c r="N291" i="1" s="1"/>
  <c r="N292" i="1" s="1"/>
  <c r="N293" i="1" s="1"/>
  <c r="N294" i="1" s="1"/>
  <c r="N295" i="1" s="1"/>
  <c r="N296" i="1" s="1"/>
  <c r="N297" i="1" s="1"/>
  <c r="N298" i="1" s="1"/>
  <c r="N299" i="1" s="1"/>
  <c r="N300" i="1" s="1"/>
  <c r="N301" i="1" s="1"/>
  <c r="N302" i="1" s="1"/>
  <c r="N303" i="1" s="1"/>
  <c r="N304" i="1" s="1"/>
  <c r="N305" i="1" s="1"/>
  <c r="N306" i="1" s="1"/>
  <c r="N307" i="1" s="1"/>
  <c r="N308" i="1" s="1"/>
  <c r="N309" i="1" s="1"/>
  <c r="N310" i="1" s="1"/>
  <c r="N311" i="1" s="1"/>
  <c r="N312" i="1" s="1"/>
  <c r="N313" i="1" s="1"/>
  <c r="N314" i="1" s="1"/>
  <c r="N315" i="1" s="1"/>
  <c r="N316" i="1" s="1"/>
  <c r="N317" i="1" s="1"/>
  <c r="N318" i="1" s="1"/>
  <c r="N319" i="1" s="1"/>
  <c r="N320" i="1" s="1"/>
  <c r="N321" i="1" s="1"/>
  <c r="N322" i="1" s="1"/>
  <c r="N323" i="1" s="1"/>
  <c r="N324" i="1" s="1"/>
  <c r="N325" i="1" s="1"/>
  <c r="N326" i="1" s="1"/>
  <c r="N327" i="1" s="1"/>
  <c r="N328" i="1" s="1"/>
  <c r="N329" i="1" s="1"/>
  <c r="N330" i="1" s="1"/>
  <c r="N331" i="1" s="1"/>
  <c r="N332" i="1" s="1"/>
  <c r="N333" i="1" s="1"/>
  <c r="N334" i="1" s="1"/>
  <c r="N335" i="1" s="1"/>
  <c r="N336" i="1" s="1"/>
  <c r="N337" i="1" s="1"/>
  <c r="N338" i="1" s="1"/>
  <c r="N339" i="1" s="1"/>
  <c r="N340" i="1" s="1"/>
  <c r="N341" i="1" s="1"/>
  <c r="N342" i="1" s="1"/>
  <c r="N343" i="1" s="1"/>
  <c r="N344" i="1" s="1"/>
  <c r="N345" i="1" s="1"/>
  <c r="N346" i="1" s="1"/>
  <c r="N347" i="1" s="1"/>
  <c r="N348" i="1" s="1"/>
  <c r="N349" i="1" s="1"/>
  <c r="N350" i="1" s="1"/>
  <c r="N351" i="1" s="1"/>
  <c r="N352" i="1" s="1"/>
  <c r="N353" i="1" s="1"/>
  <c r="N354" i="1" s="1"/>
  <c r="N355" i="1" s="1"/>
  <c r="N356" i="1" s="1"/>
  <c r="N357" i="1" s="1"/>
  <c r="N358" i="1" s="1"/>
  <c r="N359" i="1" s="1"/>
  <c r="N360" i="1" s="1"/>
  <c r="N361" i="1" s="1"/>
  <c r="N362" i="1" s="1"/>
  <c r="N363" i="1" s="1"/>
  <c r="N364" i="1" s="1"/>
  <c r="N365" i="1" s="1"/>
  <c r="N366" i="1" s="1"/>
  <c r="N367" i="1" s="1"/>
  <c r="N368" i="1" s="1"/>
  <c r="N369" i="1" s="1"/>
  <c r="N370" i="1" s="1"/>
  <c r="N371" i="1" s="1"/>
  <c r="N372" i="1" s="1"/>
  <c r="N373" i="1" s="1"/>
  <c r="N374" i="1" s="1"/>
  <c r="N375" i="1" s="1"/>
  <c r="N376" i="1" s="1"/>
  <c r="N377" i="1" s="1"/>
  <c r="N378" i="1" s="1"/>
  <c r="N379" i="1" s="1"/>
  <c r="N380" i="1" s="1"/>
  <c r="N381" i="1" s="1"/>
  <c r="N382" i="1" s="1"/>
  <c r="N383" i="1" s="1"/>
  <c r="N384" i="1" s="1"/>
  <c r="N385" i="1" s="1"/>
  <c r="N386" i="1" s="1"/>
  <c r="N387" i="1" s="1"/>
  <c r="N388" i="1" s="1"/>
  <c r="N389" i="1" s="1"/>
  <c r="N390" i="1" s="1"/>
  <c r="N391" i="1" s="1"/>
  <c r="N392" i="1" s="1"/>
  <c r="N393" i="1" s="1"/>
  <c r="N394" i="1" s="1"/>
  <c r="N395" i="1" s="1"/>
  <c r="N396" i="1" s="1"/>
  <c r="N397" i="1" s="1"/>
  <c r="N398" i="1" s="1"/>
  <c r="N399" i="1" s="1"/>
  <c r="N400" i="1" s="1"/>
  <c r="N401" i="1" s="1"/>
  <c r="N402" i="1" s="1"/>
  <c r="N403" i="1" s="1"/>
  <c r="N404" i="1" s="1"/>
  <c r="N405" i="1" s="1"/>
  <c r="N406" i="1" s="1"/>
  <c r="N407" i="1" s="1"/>
  <c r="N408" i="1" s="1"/>
  <c r="N409" i="1" s="1"/>
  <c r="N410" i="1" s="1"/>
  <c r="N411" i="1" s="1"/>
  <c r="N412" i="1" s="1"/>
  <c r="N413" i="1" s="1"/>
  <c r="N414" i="1" s="1"/>
  <c r="N415" i="1" s="1"/>
  <c r="N416" i="1" s="1"/>
  <c r="N417" i="1" s="1"/>
  <c r="N418" i="1" s="1"/>
  <c r="N419" i="1" s="1"/>
  <c r="N420" i="1" s="1"/>
  <c r="N421" i="1" s="1"/>
  <c r="N422" i="1" s="1"/>
  <c r="N423" i="1" s="1"/>
  <c r="N424" i="1" s="1"/>
  <c r="N425" i="1" s="1"/>
  <c r="N426" i="1" s="1"/>
  <c r="N427" i="1" s="1"/>
  <c r="N428" i="1" s="1"/>
  <c r="N429" i="1" s="1"/>
  <c r="N430" i="1" s="1"/>
  <c r="N431" i="1" s="1"/>
  <c r="N432" i="1" s="1"/>
  <c r="N433" i="1" s="1"/>
  <c r="N434" i="1" s="1"/>
  <c r="N435" i="1" s="1"/>
  <c r="N436" i="1" s="1"/>
  <c r="N437" i="1" s="1"/>
  <c r="N438" i="1" s="1"/>
  <c r="N439" i="1" s="1"/>
  <c r="N440" i="1" s="1"/>
  <c r="N441" i="1" s="1"/>
  <c r="N442" i="1" s="1"/>
  <c r="N443" i="1" s="1"/>
  <c r="N444" i="1" s="1"/>
  <c r="N445" i="1" s="1"/>
  <c r="N446" i="1" s="1"/>
  <c r="N447" i="1" s="1"/>
  <c r="N448" i="1" s="1"/>
  <c r="N449" i="1" s="1"/>
  <c r="N450" i="1" s="1"/>
  <c r="N451" i="1" s="1"/>
  <c r="N452" i="1" s="1"/>
  <c r="N453" i="1" s="1"/>
  <c r="N454" i="1" s="1"/>
  <c r="N455" i="1" s="1"/>
  <c r="N456" i="1" s="1"/>
  <c r="N457" i="1" s="1"/>
  <c r="N458" i="1" s="1"/>
  <c r="N459" i="1" s="1"/>
  <c r="N460" i="1" s="1"/>
  <c r="N461" i="1" s="1"/>
  <c r="N462" i="1" s="1"/>
  <c r="N463" i="1" s="1"/>
  <c r="N464" i="1" s="1"/>
  <c r="N465" i="1" s="1"/>
  <c r="N466" i="1" s="1"/>
  <c r="N467" i="1" s="1"/>
  <c r="N468" i="1" s="1"/>
  <c r="N469" i="1" s="1"/>
  <c r="N470" i="1" s="1"/>
  <c r="N471" i="1" s="1"/>
  <c r="N472" i="1" s="1"/>
  <c r="N473" i="1" s="1"/>
  <c r="N474" i="1" s="1"/>
  <c r="N475" i="1" s="1"/>
  <c r="N476" i="1" s="1"/>
  <c r="N477" i="1" s="1"/>
  <c r="N478" i="1" s="1"/>
  <c r="N479" i="1" s="1"/>
  <c r="N480" i="1" s="1"/>
  <c r="N481" i="1" s="1"/>
  <c r="N482" i="1" s="1"/>
  <c r="N483" i="1" s="1"/>
  <c r="N484" i="1" s="1"/>
  <c r="N485" i="1" s="1"/>
  <c r="N486" i="1" s="1"/>
  <c r="N487" i="1" s="1"/>
  <c r="N488" i="1" s="1"/>
  <c r="N489" i="1" s="1"/>
  <c r="N490" i="1" s="1"/>
  <c r="N491" i="1" s="1"/>
  <c r="N492" i="1" s="1"/>
  <c r="N493" i="1" s="1"/>
  <c r="N494" i="1" s="1"/>
  <c r="N495" i="1" s="1"/>
  <c r="N496" i="1" s="1"/>
  <c r="N497" i="1" s="1"/>
  <c r="N498" i="1" s="1"/>
  <c r="N499" i="1" s="1"/>
  <c r="N500" i="1" s="1"/>
  <c r="N501" i="1" s="1"/>
  <c r="N502" i="1" s="1"/>
  <c r="N503" i="1" s="1"/>
  <c r="N504" i="1" s="1"/>
  <c r="N505" i="1" s="1"/>
  <c r="N506" i="1" s="1"/>
  <c r="N507" i="1" s="1"/>
  <c r="N508" i="1" s="1"/>
  <c r="N509" i="1" s="1"/>
  <c r="N510" i="1" s="1"/>
  <c r="N511" i="1" s="1"/>
  <c r="N512" i="1" s="1"/>
  <c r="N513" i="1" s="1"/>
  <c r="N514" i="1" s="1"/>
  <c r="N515" i="1" s="1"/>
  <c r="N516" i="1" s="1"/>
  <c r="N517" i="1" s="1"/>
  <c r="N518" i="1" s="1"/>
  <c r="N519" i="1" s="1"/>
  <c r="N520" i="1" s="1"/>
  <c r="N521" i="1" s="1"/>
  <c r="N522" i="1" s="1"/>
  <c r="N523" i="1" s="1"/>
  <c r="N524" i="1" s="1"/>
  <c r="N525" i="1" s="1"/>
  <c r="N526" i="1" s="1"/>
  <c r="N527" i="1" s="1"/>
  <c r="N528" i="1" s="1"/>
  <c r="N529" i="1" s="1"/>
  <c r="N530" i="1" s="1"/>
  <c r="N531" i="1" s="1"/>
  <c r="N532" i="1" s="1"/>
  <c r="N533" i="1" s="1"/>
  <c r="N534" i="1" s="1"/>
  <c r="N535" i="1" s="1"/>
  <c r="N536" i="1" s="1"/>
  <c r="N537" i="1" s="1"/>
  <c r="N538" i="1" s="1"/>
  <c r="N539" i="1" s="1"/>
  <c r="N540" i="1" s="1"/>
  <c r="N541" i="1" s="1"/>
  <c r="N542" i="1" s="1"/>
  <c r="N543" i="1" s="1"/>
  <c r="N544" i="1" s="1"/>
  <c r="N545" i="1" s="1"/>
  <c r="N546" i="1" s="1"/>
  <c r="N547" i="1" s="1"/>
  <c r="N548" i="1" s="1"/>
  <c r="N549" i="1" s="1"/>
  <c r="N550" i="1" s="1"/>
  <c r="N551" i="1" s="1"/>
  <c r="N552" i="1" s="1"/>
  <c r="N553" i="1" s="1"/>
  <c r="N554" i="1" s="1"/>
  <c r="N555" i="1" s="1"/>
  <c r="N556" i="1" s="1"/>
  <c r="N557" i="1" s="1"/>
  <c r="N558" i="1" s="1"/>
  <c r="N559" i="1" s="1"/>
  <c r="N560" i="1" s="1"/>
  <c r="N561" i="1" s="1"/>
  <c r="N562" i="1" s="1"/>
  <c r="N563" i="1" s="1"/>
  <c r="N564" i="1" s="1"/>
  <c r="N565" i="1" s="1"/>
  <c r="N566" i="1" s="1"/>
  <c r="N567" i="1" s="1"/>
  <c r="N568" i="1" s="1"/>
  <c r="N569" i="1" s="1"/>
  <c r="N570" i="1" s="1"/>
  <c r="N571" i="1" s="1"/>
  <c r="N572" i="1" s="1"/>
  <c r="N573" i="1" s="1"/>
  <c r="N574" i="1" s="1"/>
  <c r="N575" i="1" s="1"/>
  <c r="N576" i="1" s="1"/>
  <c r="N577" i="1" s="1"/>
  <c r="N578" i="1" s="1"/>
  <c r="N579" i="1" s="1"/>
  <c r="N580" i="1" s="1"/>
  <c r="N581" i="1" s="1"/>
  <c r="N582" i="1" s="1"/>
  <c r="N583" i="1" s="1"/>
  <c r="N584" i="1" s="1"/>
  <c r="N585" i="1" s="1"/>
  <c r="N586" i="1" s="1"/>
  <c r="N587" i="1" s="1"/>
  <c r="N588" i="1" s="1"/>
  <c r="N589" i="1" s="1"/>
  <c r="N590" i="1" s="1"/>
  <c r="N591" i="1" s="1"/>
  <c r="N592" i="1" s="1"/>
  <c r="N593" i="1" s="1"/>
  <c r="N594" i="1" s="1"/>
  <c r="N595" i="1" s="1"/>
  <c r="N596" i="1" s="1"/>
  <c r="N597" i="1" s="1"/>
  <c r="N598" i="1" s="1"/>
  <c r="N599" i="1" s="1"/>
  <c r="N600" i="1" s="1"/>
  <c r="N601" i="1" s="1"/>
  <c r="N602" i="1" s="1"/>
  <c r="N603" i="1" s="1"/>
  <c r="N604" i="1" s="1"/>
  <c r="N605" i="1" s="1"/>
  <c r="N606" i="1" s="1"/>
  <c r="N607" i="1" s="1"/>
  <c r="N608" i="1" s="1"/>
  <c r="N609" i="1" s="1"/>
  <c r="N610" i="1" s="1"/>
  <c r="N611" i="1" s="1"/>
  <c r="N612" i="1" s="1"/>
  <c r="N613" i="1" s="1"/>
  <c r="N614" i="1" s="1"/>
  <c r="N615" i="1" s="1"/>
  <c r="N616" i="1" s="1"/>
  <c r="N617" i="1" s="1"/>
  <c r="N618" i="1" s="1"/>
  <c r="N619" i="1" s="1"/>
  <c r="N620" i="1" s="1"/>
  <c r="N621" i="1" s="1"/>
  <c r="N622" i="1" s="1"/>
  <c r="N623" i="1" s="1"/>
  <c r="N624" i="1" s="1"/>
  <c r="N625" i="1" s="1"/>
  <c r="N626" i="1" s="1"/>
  <c r="N627" i="1" s="1"/>
  <c r="N628" i="1" s="1"/>
  <c r="N629" i="1" s="1"/>
  <c r="N630" i="1" s="1"/>
  <c r="N631" i="1" s="1"/>
  <c r="N632" i="1" s="1"/>
  <c r="N633" i="1" s="1"/>
  <c r="N634" i="1" s="1"/>
  <c r="N635" i="1" s="1"/>
  <c r="N636" i="1" s="1"/>
  <c r="N637" i="1" s="1"/>
  <c r="N638" i="1" s="1"/>
  <c r="N639" i="1" s="1"/>
  <c r="N640" i="1" s="1"/>
  <c r="N641" i="1" s="1"/>
  <c r="N642" i="1" s="1"/>
  <c r="N643" i="1" s="1"/>
  <c r="N644" i="1" s="1"/>
  <c r="N645" i="1" s="1"/>
  <c r="N646" i="1" s="1"/>
  <c r="N647" i="1" s="1"/>
  <c r="N648" i="1" s="1"/>
  <c r="N649" i="1" s="1"/>
  <c r="N650" i="1" s="1"/>
  <c r="N651" i="1" s="1"/>
  <c r="N652" i="1" s="1"/>
  <c r="N653" i="1" s="1"/>
  <c r="N654" i="1" s="1"/>
  <c r="N655" i="1" s="1"/>
  <c r="N656" i="1" s="1"/>
  <c r="N657" i="1" s="1"/>
  <c r="N658" i="1" s="1"/>
  <c r="N659" i="1" s="1"/>
  <c r="N660" i="1" s="1"/>
  <c r="N661" i="1" s="1"/>
  <c r="N662" i="1" s="1"/>
  <c r="N663" i="1" s="1"/>
  <c r="N664" i="1" s="1"/>
  <c r="N665" i="1" s="1"/>
  <c r="N666" i="1" s="1"/>
  <c r="N667" i="1" s="1"/>
  <c r="N668" i="1" s="1"/>
  <c r="N669" i="1" s="1"/>
  <c r="N670" i="1" s="1"/>
  <c r="N671" i="1" s="1"/>
  <c r="N672" i="1" s="1"/>
  <c r="N673" i="1" s="1"/>
  <c r="N674" i="1" s="1"/>
  <c r="N675" i="1" s="1"/>
  <c r="N676" i="1" s="1"/>
  <c r="N677" i="1" s="1"/>
  <c r="N678" i="1" s="1"/>
  <c r="N679" i="1" s="1"/>
  <c r="N680" i="1" s="1"/>
  <c r="N681" i="1" s="1"/>
  <c r="N682" i="1" s="1"/>
  <c r="N683" i="1" s="1"/>
  <c r="N684" i="1" s="1"/>
  <c r="N685" i="1" s="1"/>
  <c r="N686" i="1" s="1"/>
  <c r="N687" i="1" s="1"/>
  <c r="N688" i="1" s="1"/>
  <c r="N689" i="1" s="1"/>
  <c r="N690" i="1" s="1"/>
  <c r="N691" i="1" s="1"/>
  <c r="N692" i="1" s="1"/>
  <c r="N693" i="1" s="1"/>
  <c r="N694" i="1" s="1"/>
  <c r="N695" i="1" s="1"/>
  <c r="N696" i="1" s="1"/>
  <c r="N697" i="1" s="1"/>
  <c r="N698" i="1" s="1"/>
  <c r="N699" i="1" s="1"/>
  <c r="N700" i="1" s="1"/>
  <c r="N701" i="1" s="1"/>
  <c r="N702" i="1" s="1"/>
  <c r="N703" i="1" s="1"/>
  <c r="N704" i="1" s="1"/>
  <c r="N705" i="1" s="1"/>
  <c r="N706" i="1" s="1"/>
  <c r="N707" i="1" s="1"/>
  <c r="N708" i="1" s="1"/>
  <c r="N709" i="1" s="1"/>
  <c r="N710" i="1" s="1"/>
  <c r="N711" i="1" s="1"/>
  <c r="N712" i="1" s="1"/>
  <c r="N713" i="1" s="1"/>
  <c r="N714" i="1" s="1"/>
  <c r="N715" i="1" s="1"/>
  <c r="N716" i="1" s="1"/>
  <c r="N717" i="1" s="1"/>
  <c r="N718" i="1" s="1"/>
  <c r="N719" i="1" s="1"/>
  <c r="N720" i="1" s="1"/>
  <c r="N721" i="1" s="1"/>
  <c r="N722" i="1" s="1"/>
  <c r="N723" i="1" s="1"/>
  <c r="N724" i="1" s="1"/>
  <c r="N725" i="1" s="1"/>
  <c r="N726" i="1" s="1"/>
  <c r="N727" i="1" s="1"/>
  <c r="N728" i="1" s="1"/>
  <c r="N729" i="1" s="1"/>
  <c r="N730" i="1" s="1"/>
  <c r="N731" i="1" s="1"/>
  <c r="N732" i="1" s="1"/>
  <c r="N733" i="1" s="1"/>
  <c r="N734" i="1" s="1"/>
  <c r="N735" i="1" s="1"/>
  <c r="N736" i="1" s="1"/>
  <c r="N737" i="1" s="1"/>
  <c r="N738" i="1" s="1"/>
  <c r="N739" i="1" s="1"/>
  <c r="N740" i="1" s="1"/>
  <c r="N741" i="1" s="1"/>
  <c r="N742" i="1" s="1"/>
  <c r="N743" i="1" s="1"/>
  <c r="N744" i="1" s="1"/>
  <c r="N745" i="1" s="1"/>
  <c r="N746" i="1" s="1"/>
  <c r="N747" i="1" s="1"/>
  <c r="N748" i="1" s="1"/>
  <c r="N749" i="1" s="1"/>
  <c r="N750" i="1" s="1"/>
  <c r="N751" i="1" s="1"/>
  <c r="N752" i="1" s="1"/>
  <c r="N753" i="1" s="1"/>
  <c r="N754" i="1" s="1"/>
  <c r="N755" i="1" s="1"/>
  <c r="N756" i="1" s="1"/>
  <c r="N757" i="1" s="1"/>
  <c r="N758" i="1" s="1"/>
  <c r="N759" i="1" s="1"/>
  <c r="N760" i="1" s="1"/>
  <c r="N761" i="1" s="1"/>
  <c r="N762" i="1" s="1"/>
  <c r="N763" i="1" s="1"/>
  <c r="N764" i="1" s="1"/>
  <c r="N765" i="1" s="1"/>
  <c r="N766" i="1" s="1"/>
  <c r="N767" i="1" s="1"/>
  <c r="N768" i="1" s="1"/>
  <c r="N769" i="1" s="1"/>
  <c r="N770" i="1" s="1"/>
  <c r="N771" i="1" s="1"/>
  <c r="N772" i="1" s="1"/>
  <c r="N773" i="1" s="1"/>
  <c r="N774" i="1" s="1"/>
  <c r="N775" i="1" s="1"/>
  <c r="N776" i="1" s="1"/>
  <c r="N777" i="1" s="1"/>
  <c r="N778" i="1" s="1"/>
  <c r="N779" i="1" s="1"/>
  <c r="N780" i="1" s="1"/>
  <c r="N781" i="1" s="1"/>
  <c r="N782" i="1" s="1"/>
  <c r="N783" i="1" s="1"/>
  <c r="N784" i="1" s="1"/>
  <c r="N785" i="1" s="1"/>
  <c r="N786" i="1" s="1"/>
  <c r="N787" i="1" s="1"/>
  <c r="N788" i="1" s="1"/>
  <c r="N789" i="1" s="1"/>
  <c r="N790" i="1" s="1"/>
  <c r="N791" i="1" s="1"/>
  <c r="N792" i="1" s="1"/>
  <c r="N793" i="1" s="1"/>
  <c r="N794" i="1" s="1"/>
  <c r="N795" i="1" s="1"/>
  <c r="N796" i="1" s="1"/>
  <c r="N797" i="1" s="1"/>
  <c r="N798" i="1" s="1"/>
  <c r="N799" i="1" s="1"/>
  <c r="N800" i="1" s="1"/>
  <c r="N801" i="1" s="1"/>
  <c r="N802" i="1" s="1"/>
  <c r="N803" i="1" s="1"/>
  <c r="N804" i="1" s="1"/>
  <c r="N805" i="1" s="1"/>
  <c r="N806" i="1" s="1"/>
  <c r="N807" i="1" s="1"/>
  <c r="N808" i="1" s="1"/>
  <c r="N809" i="1" s="1"/>
  <c r="N810" i="1" s="1"/>
  <c r="N811" i="1" s="1"/>
  <c r="N812" i="1" s="1"/>
  <c r="N813" i="1" s="1"/>
  <c r="N814" i="1" s="1"/>
  <c r="N815" i="1" s="1"/>
  <c r="N816" i="1" s="1"/>
  <c r="N817" i="1" s="1"/>
  <c r="N818" i="1" s="1"/>
  <c r="N819" i="1" s="1"/>
  <c r="N820" i="1" s="1"/>
  <c r="N821" i="1" s="1"/>
  <c r="N822" i="1" s="1"/>
  <c r="N823" i="1" s="1"/>
  <c r="N824" i="1" s="1"/>
  <c r="N825" i="1" s="1"/>
  <c r="N826" i="1" s="1"/>
  <c r="N827" i="1" s="1"/>
  <c r="N828" i="1" s="1"/>
  <c r="N829" i="1" s="1"/>
  <c r="N830" i="1" s="1"/>
  <c r="N831" i="1" s="1"/>
  <c r="N832" i="1" s="1"/>
  <c r="N833" i="1" s="1"/>
  <c r="N834" i="1" s="1"/>
  <c r="N835" i="1" s="1"/>
  <c r="N836" i="1" s="1"/>
  <c r="N837" i="1" s="1"/>
  <c r="N838" i="1" s="1"/>
  <c r="N839" i="1" s="1"/>
  <c r="N840" i="1" s="1"/>
  <c r="N841" i="1" s="1"/>
  <c r="N842" i="1" s="1"/>
  <c r="N843" i="1" s="1"/>
  <c r="N844" i="1" s="1"/>
  <c r="N845" i="1" s="1"/>
  <c r="N846" i="1" s="1"/>
  <c r="N847" i="1" s="1"/>
  <c r="N848" i="1" s="1"/>
  <c r="N849" i="1" s="1"/>
  <c r="N850" i="1" s="1"/>
  <c r="N851" i="1" s="1"/>
  <c r="N852" i="1" s="1"/>
  <c r="N853" i="1" s="1"/>
  <c r="N854" i="1" s="1"/>
  <c r="N855" i="1" s="1"/>
  <c r="N856" i="1" s="1"/>
  <c r="N857" i="1" s="1"/>
  <c r="N858" i="1" s="1"/>
  <c r="N859" i="1" s="1"/>
  <c r="N860" i="1" s="1"/>
  <c r="N861" i="1" s="1"/>
  <c r="N862" i="1" s="1"/>
  <c r="N863" i="1" s="1"/>
  <c r="N864" i="1" s="1"/>
  <c r="N865" i="1" s="1"/>
  <c r="N866" i="1" s="1"/>
  <c r="N867" i="1" s="1"/>
  <c r="N868" i="1" s="1"/>
  <c r="N869" i="1" s="1"/>
  <c r="N870" i="1" s="1"/>
  <c r="N871" i="1" s="1"/>
  <c r="N872" i="1" s="1"/>
  <c r="N873" i="1" s="1"/>
  <c r="N874" i="1" s="1"/>
  <c r="N875" i="1" s="1"/>
  <c r="N876" i="1" s="1"/>
  <c r="N877" i="1" s="1"/>
  <c r="N878" i="1" s="1"/>
  <c r="N879" i="1" s="1"/>
  <c r="N880" i="1" s="1"/>
  <c r="N881" i="1" s="1"/>
  <c r="N882" i="1" s="1"/>
  <c r="N883" i="1" s="1"/>
  <c r="N884" i="1" s="1"/>
  <c r="N885" i="1" s="1"/>
  <c r="N886" i="1" s="1"/>
  <c r="N887" i="1" s="1"/>
  <c r="N888" i="1" s="1"/>
  <c r="N889" i="1" s="1"/>
  <c r="N890" i="1" s="1"/>
  <c r="N891" i="1" s="1"/>
  <c r="N892" i="1" s="1"/>
  <c r="N893" i="1" s="1"/>
  <c r="N894" i="1" s="1"/>
  <c r="N895" i="1" s="1"/>
  <c r="N896" i="1" s="1"/>
  <c r="N897" i="1" s="1"/>
  <c r="N898" i="1" s="1"/>
  <c r="N899" i="1" s="1"/>
  <c r="N900" i="1" s="1"/>
  <c r="N901" i="1" s="1"/>
  <c r="N902" i="1" s="1"/>
  <c r="N903" i="1" s="1"/>
  <c r="N904" i="1" s="1"/>
  <c r="N905" i="1" s="1"/>
  <c r="N906" i="1" s="1"/>
  <c r="N907" i="1" s="1"/>
  <c r="N908" i="1" s="1"/>
  <c r="N909" i="1" s="1"/>
  <c r="N910" i="1" s="1"/>
  <c r="N911" i="1" s="1"/>
  <c r="N912" i="1" s="1"/>
  <c r="N913" i="1" s="1"/>
  <c r="N914" i="1" s="1"/>
  <c r="N915" i="1" s="1"/>
  <c r="N916" i="1" s="1"/>
  <c r="N917" i="1" s="1"/>
  <c r="N918" i="1" s="1"/>
  <c r="N919" i="1" s="1"/>
  <c r="N920" i="1" s="1"/>
  <c r="N921" i="1" s="1"/>
  <c r="N922" i="1" s="1"/>
  <c r="N923" i="1" s="1"/>
  <c r="N924" i="1" s="1"/>
  <c r="N925" i="1" s="1"/>
  <c r="N926" i="1" s="1"/>
  <c r="N927" i="1" s="1"/>
  <c r="N928" i="1" s="1"/>
  <c r="N929" i="1" s="1"/>
  <c r="N930" i="1" s="1"/>
  <c r="N931" i="1" s="1"/>
  <c r="N932" i="1" s="1"/>
  <c r="N933" i="1" s="1"/>
  <c r="N934" i="1" s="1"/>
  <c r="N935" i="1" s="1"/>
  <c r="N936" i="1" s="1"/>
  <c r="N937" i="1" s="1"/>
  <c r="N938" i="1" s="1"/>
  <c r="N939" i="1" s="1"/>
  <c r="N940" i="1" s="1"/>
  <c r="N941" i="1" s="1"/>
  <c r="N942" i="1" s="1"/>
  <c r="N943" i="1" s="1"/>
  <c r="N944" i="1" s="1"/>
  <c r="N945" i="1" s="1"/>
  <c r="N946" i="1" s="1"/>
  <c r="N947" i="1" s="1"/>
  <c r="N948" i="1" s="1"/>
  <c r="N949" i="1" s="1"/>
  <c r="N950" i="1" s="1"/>
  <c r="N951" i="1" s="1"/>
  <c r="N952" i="1" s="1"/>
  <c r="N953" i="1" s="1"/>
  <c r="N954" i="1" s="1"/>
  <c r="N955" i="1" s="1"/>
  <c r="N956" i="1" s="1"/>
  <c r="N957" i="1" s="1"/>
  <c r="N958" i="1" s="1"/>
  <c r="N959" i="1" s="1"/>
  <c r="N960" i="1" s="1"/>
  <c r="N961" i="1" s="1"/>
  <c r="N962" i="1" s="1"/>
  <c r="N963" i="1" s="1"/>
  <c r="N964" i="1" s="1"/>
  <c r="N965" i="1" s="1"/>
  <c r="N966" i="1" s="1"/>
  <c r="N967" i="1" s="1"/>
  <c r="N968" i="1" s="1"/>
  <c r="N969" i="1" s="1"/>
  <c r="N970" i="1" s="1"/>
  <c r="N971" i="1" s="1"/>
  <c r="N972" i="1" s="1"/>
  <c r="N973" i="1" s="1"/>
  <c r="N974" i="1" s="1"/>
  <c r="N975" i="1" s="1"/>
  <c r="N976" i="1" s="1"/>
  <c r="N977" i="1" s="1"/>
  <c r="N978" i="1" s="1"/>
  <c r="N979" i="1" s="1"/>
  <c r="N980" i="1" s="1"/>
  <c r="N981" i="1" s="1"/>
  <c r="N982" i="1" s="1"/>
  <c r="N983" i="1" s="1"/>
  <c r="N984" i="1" s="1"/>
  <c r="N985" i="1" s="1"/>
  <c r="N986" i="1" s="1"/>
  <c r="N987" i="1" s="1"/>
  <c r="N988" i="1" s="1"/>
  <c r="N989" i="1" s="1"/>
  <c r="N990" i="1" s="1"/>
  <c r="N991" i="1" s="1"/>
  <c r="N992" i="1" s="1"/>
  <c r="N993" i="1" s="1"/>
  <c r="N994" i="1" s="1"/>
  <c r="N995" i="1" s="1"/>
  <c r="N996" i="1" s="1"/>
  <c r="N997" i="1" s="1"/>
  <c r="N998" i="1" s="1"/>
  <c r="N999" i="1" s="1"/>
  <c r="N1000" i="1" s="1"/>
  <c r="N1001" i="1" s="1"/>
  <c r="N1002" i="1" s="1"/>
  <c r="N1003" i="1" s="1"/>
  <c r="N1004" i="1" s="1"/>
  <c r="N1005" i="1" s="1"/>
  <c r="N1006" i="1" s="1"/>
  <c r="N1007" i="1" s="1"/>
  <c r="N1008" i="1" s="1"/>
  <c r="N1009" i="1" s="1"/>
  <c r="N1010" i="1" s="1"/>
  <c r="N1011" i="1" s="1"/>
  <c r="N1012" i="1" s="1"/>
  <c r="N1013" i="1" s="1"/>
  <c r="N1014" i="1" s="1"/>
  <c r="N1015" i="1" s="1"/>
  <c r="N1016" i="1" s="1"/>
  <c r="N1017" i="1" s="1"/>
  <c r="N1018" i="1" s="1"/>
  <c r="N1019" i="1" s="1"/>
  <c r="N1020" i="1" s="1"/>
  <c r="N1021" i="1" s="1"/>
  <c r="N1022" i="1" s="1"/>
  <c r="N1023" i="1" s="1"/>
  <c r="N1024" i="1" s="1"/>
  <c r="N1025" i="1" s="1"/>
  <c r="N1026" i="1" s="1"/>
  <c r="N1027" i="1" s="1"/>
  <c r="N1028" i="1" s="1"/>
  <c r="N1029" i="1" s="1"/>
  <c r="N1030" i="1" s="1"/>
  <c r="N1031" i="1" s="1"/>
  <c r="N1032" i="1" s="1"/>
  <c r="N1033" i="1" s="1"/>
  <c r="N1034" i="1" s="1"/>
  <c r="N1035" i="1" s="1"/>
  <c r="N1036" i="1" s="1"/>
  <c r="N1037" i="1" s="1"/>
  <c r="N1038" i="1" s="1"/>
  <c r="N1039" i="1" s="1"/>
  <c r="N1040" i="1" s="1"/>
  <c r="N1041" i="1" s="1"/>
  <c r="N1042" i="1" s="1"/>
  <c r="N1043" i="1" s="1"/>
  <c r="N1044" i="1" s="1"/>
  <c r="N1045" i="1" s="1"/>
  <c r="N1046" i="1" s="1"/>
  <c r="N1047" i="1" s="1"/>
  <c r="N1048" i="1" s="1"/>
  <c r="N1049" i="1" s="1"/>
  <c r="N1050" i="1" s="1"/>
  <c r="N1051" i="1" s="1"/>
  <c r="N1052" i="1" s="1"/>
  <c r="N1053" i="1" s="1"/>
  <c r="N1054" i="1" s="1"/>
  <c r="N1055" i="1" s="1"/>
  <c r="N1056" i="1" s="1"/>
  <c r="N1057" i="1" s="1"/>
  <c r="N1058" i="1" s="1"/>
  <c r="N1059" i="1" s="1"/>
  <c r="N1060" i="1" s="1"/>
  <c r="N1061" i="1" s="1"/>
  <c r="N1062" i="1" s="1"/>
  <c r="N1063" i="1" s="1"/>
  <c r="N1064" i="1" s="1"/>
  <c r="N1065" i="1" s="1"/>
  <c r="N1066" i="1" s="1"/>
  <c r="N1067" i="1" s="1"/>
  <c r="N1068" i="1" s="1"/>
  <c r="N1069" i="1" s="1"/>
  <c r="N1070" i="1" s="1"/>
  <c r="N1071" i="1" s="1"/>
  <c r="N1072" i="1" s="1"/>
  <c r="N1073" i="1" s="1"/>
  <c r="N1074" i="1" s="1"/>
  <c r="N1075" i="1" s="1"/>
  <c r="N1076" i="1" s="1"/>
  <c r="N1077" i="1" s="1"/>
  <c r="N1078" i="1" s="1"/>
  <c r="N1079" i="1" s="1"/>
  <c r="N1080" i="1" s="1"/>
  <c r="N1081" i="1" s="1"/>
  <c r="N1082" i="1" s="1"/>
  <c r="N1083" i="1" s="1"/>
  <c r="N1084" i="1" s="1"/>
  <c r="N1085" i="1" s="1"/>
  <c r="N1086" i="1" s="1"/>
  <c r="N1087" i="1" s="1"/>
  <c r="N1088" i="1" s="1"/>
  <c r="N1089" i="1" s="1"/>
  <c r="N1090" i="1" s="1"/>
  <c r="N1091" i="1" s="1"/>
  <c r="N1092" i="1" s="1"/>
  <c r="N1093" i="1" s="1"/>
  <c r="N1094" i="1" s="1"/>
  <c r="N1095" i="1" s="1"/>
  <c r="N1096" i="1" s="1"/>
  <c r="N1097" i="1" s="1"/>
  <c r="N1098" i="1" s="1"/>
  <c r="N1099" i="1" s="1"/>
  <c r="N1100" i="1" s="1"/>
  <c r="N1101" i="1" s="1"/>
  <c r="N1102" i="1" s="1"/>
  <c r="N1103" i="1" s="1"/>
  <c r="N1104" i="1" s="1"/>
  <c r="N1105" i="1" s="1"/>
  <c r="N1106" i="1" s="1"/>
  <c r="N1107" i="1" s="1"/>
  <c r="N1108" i="1" s="1"/>
  <c r="N1109" i="1" s="1"/>
  <c r="N1110" i="1" s="1"/>
  <c r="N1111" i="1" s="1"/>
  <c r="N1112" i="1" s="1"/>
  <c r="N1113" i="1" s="1"/>
  <c r="N1114" i="1" s="1"/>
  <c r="N1115" i="1" s="1"/>
  <c r="N1116" i="1" s="1"/>
  <c r="N1117" i="1" s="1"/>
  <c r="N1118" i="1" s="1"/>
  <c r="N1119" i="1" s="1"/>
  <c r="N1120" i="1" s="1"/>
  <c r="N1121" i="1" s="1"/>
  <c r="N1122" i="1" s="1"/>
  <c r="N1123" i="1" s="1"/>
  <c r="N1124" i="1" s="1"/>
  <c r="N1125" i="1" s="1"/>
  <c r="N1126" i="1" s="1"/>
  <c r="N1127" i="1" s="1"/>
  <c r="N1128" i="1" s="1"/>
  <c r="N1129" i="1" s="1"/>
  <c r="N1130" i="1" s="1"/>
  <c r="N1131" i="1" s="1"/>
  <c r="N1132" i="1" s="1"/>
  <c r="N1133" i="1" s="1"/>
  <c r="N1134" i="1" s="1"/>
  <c r="N1135" i="1" s="1"/>
  <c r="N1136" i="1" s="1"/>
  <c r="N1137" i="1" s="1"/>
  <c r="N1138" i="1" s="1"/>
  <c r="N1139" i="1" s="1"/>
  <c r="N1140" i="1" s="1"/>
  <c r="N1141" i="1" s="1"/>
  <c r="N1142" i="1" s="1"/>
  <c r="N1143" i="1" s="1"/>
  <c r="N1144" i="1" s="1"/>
  <c r="N1145" i="1" s="1"/>
  <c r="N1146" i="1" s="1"/>
  <c r="N1147" i="1" s="1"/>
  <c r="N1148" i="1" s="1"/>
  <c r="N1149" i="1" s="1"/>
  <c r="N1150" i="1" s="1"/>
  <c r="N1151" i="1" s="1"/>
  <c r="N1152" i="1" s="1"/>
  <c r="N1153" i="1" s="1"/>
  <c r="N1154" i="1" s="1"/>
  <c r="N1155" i="1" s="1"/>
  <c r="N1156" i="1" s="1"/>
  <c r="N1157" i="1" s="1"/>
  <c r="N1158" i="1" s="1"/>
  <c r="N1159" i="1" s="1"/>
  <c r="N1160" i="1" s="1"/>
  <c r="N1161" i="1" s="1"/>
  <c r="N1162" i="1" s="1"/>
  <c r="N1163" i="1" s="1"/>
  <c r="N1164" i="1" s="1"/>
  <c r="N1165" i="1" s="1"/>
  <c r="N1166" i="1" s="1"/>
  <c r="N1167" i="1" s="1"/>
  <c r="N1168" i="1" s="1"/>
  <c r="N1169" i="1" s="1"/>
  <c r="N1170" i="1" s="1"/>
  <c r="N1171" i="1" s="1"/>
  <c r="N1172" i="1" s="1"/>
  <c r="N1173" i="1" s="1"/>
  <c r="N1174" i="1" s="1"/>
  <c r="N1175" i="1" s="1"/>
  <c r="N1176" i="1" s="1"/>
  <c r="N1177" i="1" s="1"/>
  <c r="N1178" i="1" s="1"/>
  <c r="N1179" i="1" s="1"/>
  <c r="N1180" i="1" s="1"/>
  <c r="N1181" i="1" s="1"/>
  <c r="N1182" i="1" s="1"/>
  <c r="N1183" i="1" s="1"/>
  <c r="N1184" i="1" s="1"/>
  <c r="N1185" i="1" s="1"/>
  <c r="N1186" i="1" s="1"/>
  <c r="N1187" i="1" s="1"/>
  <c r="N1188" i="1" s="1"/>
  <c r="N1189" i="1" s="1"/>
  <c r="N1190" i="1" s="1"/>
  <c r="N1191" i="1" s="1"/>
  <c r="N1192" i="1" s="1"/>
  <c r="N1193" i="1" s="1"/>
  <c r="N1194" i="1" s="1"/>
  <c r="N1195" i="1" s="1"/>
  <c r="N1196" i="1" s="1"/>
  <c r="N1197" i="1" s="1"/>
  <c r="N1198" i="1" s="1"/>
  <c r="N1199" i="1" s="1"/>
  <c r="N1200" i="1" s="1"/>
  <c r="N1201" i="1" s="1"/>
  <c r="N1202" i="1" s="1"/>
  <c r="N1203" i="1" s="1"/>
  <c r="N1204" i="1" s="1"/>
  <c r="N1205" i="1" s="1"/>
  <c r="N1206" i="1" s="1"/>
  <c r="N1207" i="1" s="1"/>
  <c r="N1208" i="1" s="1"/>
  <c r="N1209" i="1" s="1"/>
  <c r="N1210" i="1" s="1"/>
  <c r="N1211" i="1" s="1"/>
  <c r="N1212" i="1" s="1"/>
  <c r="N1213" i="1" s="1"/>
  <c r="N1214" i="1" s="1"/>
  <c r="N1215" i="1" s="1"/>
  <c r="N1216" i="1" s="1"/>
  <c r="N1217" i="1" s="1"/>
  <c r="N1218" i="1" s="1"/>
  <c r="N1219" i="1" s="1"/>
  <c r="N1220" i="1" s="1"/>
  <c r="N1221" i="1" s="1"/>
  <c r="N1222" i="1" s="1"/>
  <c r="N1223" i="1" s="1"/>
  <c r="N1224" i="1" s="1"/>
  <c r="N1225" i="1" s="1"/>
  <c r="N1226" i="1" s="1"/>
  <c r="N1227" i="1" s="1"/>
  <c r="N1228" i="1" s="1"/>
  <c r="N1229" i="1" s="1"/>
  <c r="N1230" i="1" s="1"/>
  <c r="N1231" i="1" s="1"/>
  <c r="N1232" i="1" s="1"/>
  <c r="N1233" i="1" s="1"/>
  <c r="N1234" i="1" s="1"/>
  <c r="N1235" i="1" s="1"/>
  <c r="N1236" i="1" s="1"/>
  <c r="N1237" i="1" s="1"/>
  <c r="N1238" i="1" s="1"/>
  <c r="N1239" i="1" s="1"/>
  <c r="N1240" i="1" s="1"/>
  <c r="N1241" i="1" s="1"/>
  <c r="N1242" i="1" s="1"/>
  <c r="N1243" i="1" s="1"/>
  <c r="N1244" i="1" s="1"/>
  <c r="N1245" i="1" s="1"/>
  <c r="N1246" i="1" s="1"/>
  <c r="N1247" i="1" s="1"/>
  <c r="N1248" i="1" s="1"/>
  <c r="N1249" i="1" s="1"/>
  <c r="N1250" i="1" s="1"/>
  <c r="N1251" i="1" s="1"/>
  <c r="N1252" i="1" s="1"/>
  <c r="N1253" i="1" s="1"/>
  <c r="N1254" i="1" s="1"/>
  <c r="N1255" i="1" s="1"/>
  <c r="N1256" i="1" s="1"/>
  <c r="N1257" i="1" s="1"/>
  <c r="N1258" i="1" s="1"/>
  <c r="N1259" i="1" s="1"/>
  <c r="N1260" i="1" s="1"/>
  <c r="N1261" i="1" s="1"/>
  <c r="N1262" i="1" s="1"/>
  <c r="N1263" i="1" s="1"/>
  <c r="N1264" i="1" s="1"/>
  <c r="N1265" i="1" s="1"/>
  <c r="N1266" i="1" s="1"/>
  <c r="N1267" i="1" s="1"/>
  <c r="N1268" i="1" s="1"/>
  <c r="N1269" i="1" s="1"/>
  <c r="N1270" i="1" s="1"/>
  <c r="N1271" i="1" s="1"/>
  <c r="N1272" i="1" s="1"/>
  <c r="N1273" i="1" s="1"/>
  <c r="N1274" i="1" s="1"/>
  <c r="N1275" i="1" s="1"/>
  <c r="N1276" i="1" s="1"/>
  <c r="N1277" i="1" s="1"/>
  <c r="N1278" i="1" s="1"/>
  <c r="N1279" i="1" s="1"/>
  <c r="N1280" i="1" s="1"/>
  <c r="N1281" i="1" s="1"/>
  <c r="N1282" i="1" s="1"/>
  <c r="N1283" i="1" s="1"/>
  <c r="N1284" i="1" s="1"/>
  <c r="N1285" i="1" s="1"/>
  <c r="N1286" i="1" s="1"/>
  <c r="N1287" i="1" s="1"/>
  <c r="N1288" i="1" s="1"/>
  <c r="N1289" i="1" s="1"/>
  <c r="N1290" i="1" s="1"/>
  <c r="N1291" i="1" s="1"/>
  <c r="N1292" i="1" s="1"/>
  <c r="N1293" i="1" s="1"/>
  <c r="N1294" i="1" s="1"/>
  <c r="N1295" i="1" s="1"/>
  <c r="N1296" i="1" s="1"/>
  <c r="N1297" i="1" s="1"/>
  <c r="N1298" i="1" s="1"/>
  <c r="N1299" i="1" s="1"/>
  <c r="N1300" i="1" s="1"/>
  <c r="N1301" i="1" s="1"/>
  <c r="N1302" i="1" s="1"/>
  <c r="N1303" i="1" s="1"/>
  <c r="N1304" i="1" s="1"/>
  <c r="N1305" i="1" s="1"/>
  <c r="N1306" i="1" s="1"/>
  <c r="N1307" i="1" s="1"/>
  <c r="N1308" i="1" s="1"/>
  <c r="N1309" i="1" s="1"/>
  <c r="N1310" i="1" s="1"/>
  <c r="N1311" i="1" s="1"/>
  <c r="N1312" i="1" s="1"/>
  <c r="N1313" i="1" s="1"/>
  <c r="N1314" i="1" s="1"/>
  <c r="N1315" i="1" s="1"/>
  <c r="N1316" i="1" s="1"/>
  <c r="N1317" i="1" s="1"/>
  <c r="N1318" i="1" s="1"/>
  <c r="N1319" i="1" s="1"/>
  <c r="N1320" i="1" s="1"/>
  <c r="N1321" i="1" s="1"/>
  <c r="N1322" i="1" s="1"/>
  <c r="N1323" i="1" s="1"/>
  <c r="N1324" i="1" s="1"/>
  <c r="N1325" i="1" s="1"/>
  <c r="N1326" i="1" s="1"/>
  <c r="N1327" i="1" s="1"/>
  <c r="N1328" i="1" s="1"/>
  <c r="N1329" i="1" s="1"/>
  <c r="N1330" i="1" s="1"/>
  <c r="N1331" i="1" s="1"/>
  <c r="N1332" i="1" s="1"/>
  <c r="N1333" i="1" s="1"/>
  <c r="N1334" i="1" s="1"/>
  <c r="N1335" i="1" s="1"/>
  <c r="N1336" i="1" s="1"/>
  <c r="N1337" i="1" s="1"/>
  <c r="N1338" i="1" s="1"/>
  <c r="N1339" i="1" s="1"/>
  <c r="N1340" i="1" s="1"/>
  <c r="N1341" i="1" s="1"/>
  <c r="N1342" i="1" s="1"/>
  <c r="N1343" i="1" s="1"/>
  <c r="N1344" i="1" s="1"/>
  <c r="N1345" i="1" s="1"/>
  <c r="N1346" i="1" s="1"/>
  <c r="N1347" i="1" s="1"/>
  <c r="N1348" i="1" s="1"/>
  <c r="N1349" i="1" s="1"/>
  <c r="N1350" i="1" s="1"/>
  <c r="N1351" i="1" s="1"/>
  <c r="N1352" i="1" s="1"/>
  <c r="N1353" i="1" s="1"/>
  <c r="N1354" i="1" s="1"/>
  <c r="N1355" i="1" s="1"/>
  <c r="N1356" i="1" s="1"/>
  <c r="N1357" i="1" s="1"/>
  <c r="N1358" i="1" s="1"/>
  <c r="N1359" i="1" s="1"/>
  <c r="N1360" i="1" s="1"/>
  <c r="N1361" i="1" s="1"/>
  <c r="N1362" i="1" s="1"/>
  <c r="N1363" i="1" s="1"/>
  <c r="N1364" i="1" s="1"/>
  <c r="N1365" i="1" s="1"/>
  <c r="N1366" i="1" s="1"/>
  <c r="N1367" i="1" s="1"/>
  <c r="N1368" i="1" s="1"/>
  <c r="N1369" i="1" s="1"/>
  <c r="N1370" i="1" s="1"/>
  <c r="N1371" i="1" s="1"/>
  <c r="N1372" i="1" s="1"/>
  <c r="N1373" i="1" s="1"/>
  <c r="N1374" i="1" s="1"/>
  <c r="N1375" i="1" s="1"/>
  <c r="N1376" i="1" s="1"/>
  <c r="N1377" i="1" s="1"/>
  <c r="N1378" i="1" s="1"/>
  <c r="N1379" i="1" s="1"/>
  <c r="N1380" i="1" s="1"/>
  <c r="N1381" i="1" s="1"/>
  <c r="N1382" i="1" s="1"/>
  <c r="N1383" i="1" s="1"/>
  <c r="N1384" i="1" s="1"/>
  <c r="N1385" i="1" s="1"/>
  <c r="N1386" i="1" s="1"/>
  <c r="N1387" i="1" s="1"/>
  <c r="N1388" i="1" s="1"/>
  <c r="N1389" i="1" s="1"/>
  <c r="N1390" i="1" s="1"/>
  <c r="N1391" i="1" s="1"/>
  <c r="N1392" i="1" s="1"/>
  <c r="N1393" i="1" s="1"/>
  <c r="N1394" i="1" s="1"/>
  <c r="N1395" i="1" s="1"/>
  <c r="N1396" i="1" s="1"/>
  <c r="N1397" i="1" s="1"/>
  <c r="N1398" i="1" s="1"/>
  <c r="N1399" i="1" s="1"/>
  <c r="N1400" i="1" s="1"/>
  <c r="N1401" i="1" s="1"/>
  <c r="N1402" i="1" s="1"/>
  <c r="N1403" i="1" s="1"/>
  <c r="N1404" i="1" s="1"/>
  <c r="N1405" i="1" s="1"/>
  <c r="N1406" i="1" s="1"/>
  <c r="N1407" i="1" s="1"/>
  <c r="N1408" i="1" s="1"/>
  <c r="N1409" i="1" s="1"/>
  <c r="N1410" i="1" s="1"/>
  <c r="N1411" i="1" s="1"/>
  <c r="N1412" i="1" s="1"/>
  <c r="N1413" i="1" s="1"/>
  <c r="N1414" i="1" s="1"/>
  <c r="N1415" i="1" s="1"/>
  <c r="N1416" i="1" s="1"/>
  <c r="N1417" i="1" s="1"/>
  <c r="N1418" i="1" s="1"/>
  <c r="N1419" i="1" s="1"/>
  <c r="N1420" i="1" s="1"/>
  <c r="N1421" i="1" s="1"/>
  <c r="N1422" i="1" s="1"/>
  <c r="N1423" i="1" s="1"/>
  <c r="N1424" i="1" s="1"/>
  <c r="N1425" i="1" s="1"/>
  <c r="N1426" i="1" s="1"/>
  <c r="N1427" i="1" s="1"/>
  <c r="N1428" i="1" s="1"/>
  <c r="N1429" i="1" s="1"/>
  <c r="N1430" i="1" s="1"/>
  <c r="N1431" i="1" s="1"/>
  <c r="N1432" i="1" s="1"/>
  <c r="N1433" i="1" s="1"/>
  <c r="N1434" i="1" s="1"/>
  <c r="N1435" i="1" s="1"/>
  <c r="N1436" i="1" s="1"/>
  <c r="N1437" i="1" s="1"/>
  <c r="N1438" i="1" s="1"/>
  <c r="N1439" i="1" s="1"/>
  <c r="N1440" i="1" s="1"/>
  <c r="N1441" i="1" s="1"/>
  <c r="N1442" i="1" s="1"/>
  <c r="N1443" i="1" s="1"/>
  <c r="N1444" i="1" s="1"/>
  <c r="N1445" i="1" s="1"/>
  <c r="N1446" i="1" s="1"/>
  <c r="N1447" i="1" s="1"/>
  <c r="N1448" i="1" s="1"/>
  <c r="N1449" i="1" s="1"/>
  <c r="N1450" i="1" s="1"/>
  <c r="N1451" i="1" s="1"/>
  <c r="N1452" i="1" s="1"/>
  <c r="N1453" i="1" s="1"/>
  <c r="N1454" i="1" s="1"/>
  <c r="N1455" i="1" s="1"/>
  <c r="N1456" i="1" s="1"/>
  <c r="N1457" i="1" s="1"/>
  <c r="N1458" i="1" s="1"/>
  <c r="N1459" i="1" s="1"/>
  <c r="N1460" i="1" s="1"/>
  <c r="N1461" i="1" s="1"/>
  <c r="N1462" i="1" s="1"/>
  <c r="N1463" i="1" s="1"/>
  <c r="N1464" i="1" s="1"/>
  <c r="N1465" i="1" s="1"/>
  <c r="N1466" i="1" s="1"/>
  <c r="N1467" i="1" s="1"/>
  <c r="N1468" i="1" s="1"/>
  <c r="N1469" i="1" s="1"/>
  <c r="N1470" i="1" s="1"/>
  <c r="N1471" i="1" s="1"/>
  <c r="N1472" i="1" s="1"/>
  <c r="N1473" i="1" s="1"/>
  <c r="N1474" i="1" s="1"/>
  <c r="N1475" i="1" s="1"/>
  <c r="N1476" i="1" s="1"/>
  <c r="N1477" i="1" s="1"/>
  <c r="N1478" i="1" s="1"/>
  <c r="N1479" i="1" s="1"/>
  <c r="N1480" i="1" s="1"/>
  <c r="N1481" i="1" s="1"/>
  <c r="N1482" i="1" s="1"/>
  <c r="N1483" i="1" s="1"/>
  <c r="N1484" i="1" s="1"/>
  <c r="N1485" i="1" s="1"/>
  <c r="N1486" i="1" s="1"/>
  <c r="N1487" i="1" s="1"/>
  <c r="N1488" i="1" s="1"/>
  <c r="N1489" i="1" s="1"/>
  <c r="N1490" i="1" s="1"/>
  <c r="N1491" i="1" s="1"/>
  <c r="N1492" i="1" s="1"/>
  <c r="N1493" i="1" s="1"/>
  <c r="N1494" i="1" s="1"/>
  <c r="N1495" i="1" s="1"/>
  <c r="N1496" i="1" s="1"/>
  <c r="N1497" i="1" s="1"/>
  <c r="N1498" i="1" s="1"/>
  <c r="N1499" i="1" s="1"/>
  <c r="N1500" i="1" s="1"/>
  <c r="N1501" i="1" s="1"/>
  <c r="N1502" i="1" s="1"/>
  <c r="N1503" i="1" s="1"/>
  <c r="N1504" i="1" s="1"/>
  <c r="N1505" i="1" s="1"/>
  <c r="N1506" i="1" s="1"/>
  <c r="N1507" i="1" s="1"/>
  <c r="N1508" i="1" s="1"/>
  <c r="N1509" i="1" s="1"/>
  <c r="N1510" i="1" s="1"/>
  <c r="N1511" i="1" s="1"/>
  <c r="N1512" i="1" s="1"/>
  <c r="N1513" i="1" s="1"/>
  <c r="N1514" i="1" s="1"/>
  <c r="N1515" i="1" s="1"/>
  <c r="N1516" i="1" s="1"/>
  <c r="N1517" i="1" s="1"/>
  <c r="N1518" i="1" s="1"/>
  <c r="N1519" i="1" s="1"/>
  <c r="N1520" i="1" s="1"/>
  <c r="N1521" i="1" s="1"/>
  <c r="N1522" i="1" s="1"/>
  <c r="N1523" i="1" s="1"/>
  <c r="N1524" i="1" s="1"/>
  <c r="N1525" i="1" s="1"/>
  <c r="N1526" i="1" s="1"/>
  <c r="N1527" i="1" s="1"/>
  <c r="N1528" i="1" s="1"/>
  <c r="N1529" i="1" s="1"/>
  <c r="N1530" i="1" s="1"/>
  <c r="N1531" i="1" s="1"/>
  <c r="N1532" i="1" s="1"/>
  <c r="N1533" i="1" s="1"/>
  <c r="N1534" i="1" s="1"/>
  <c r="N1535" i="1" s="1"/>
  <c r="N1536" i="1" s="1"/>
  <c r="N1537" i="1" s="1"/>
  <c r="N1538" i="1" s="1"/>
  <c r="N1539" i="1" s="1"/>
  <c r="N1540" i="1" s="1"/>
  <c r="N1541" i="1" s="1"/>
  <c r="N1542" i="1" s="1"/>
  <c r="N1543" i="1" s="1"/>
  <c r="N1544" i="1" s="1"/>
  <c r="N1545" i="1" s="1"/>
  <c r="N1546" i="1" s="1"/>
  <c r="N1547" i="1" s="1"/>
  <c r="N1548" i="1" s="1"/>
  <c r="N1549" i="1" s="1"/>
  <c r="N1550" i="1" s="1"/>
  <c r="N1551" i="1" s="1"/>
  <c r="N1552" i="1" s="1"/>
  <c r="N1553" i="1" s="1"/>
  <c r="N1554" i="1" s="1"/>
  <c r="N1555" i="1" s="1"/>
  <c r="N1556" i="1" s="1"/>
  <c r="N1557" i="1" s="1"/>
  <c r="N1558" i="1" s="1"/>
  <c r="N1559" i="1" s="1"/>
  <c r="N1560" i="1" s="1"/>
  <c r="N1561" i="1" s="1"/>
  <c r="N1562" i="1" s="1"/>
  <c r="N1563" i="1" s="1"/>
  <c r="N1564" i="1" s="1"/>
  <c r="N1565" i="1" s="1"/>
  <c r="N1566" i="1" s="1"/>
  <c r="N1567" i="1" s="1"/>
  <c r="N1568" i="1" s="1"/>
  <c r="N1569" i="1" s="1"/>
  <c r="N1570" i="1" s="1"/>
  <c r="N1571" i="1" s="1"/>
  <c r="N1572" i="1" s="1"/>
  <c r="N1573" i="1" s="1"/>
  <c r="N1574" i="1" s="1"/>
  <c r="N1575" i="1" s="1"/>
  <c r="N1576" i="1" s="1"/>
  <c r="N1577" i="1" s="1"/>
  <c r="N1578" i="1" s="1"/>
  <c r="N1579" i="1" s="1"/>
  <c r="N1580" i="1" s="1"/>
  <c r="N1581" i="1" s="1"/>
  <c r="N1582" i="1" s="1"/>
  <c r="N1583" i="1" s="1"/>
  <c r="N1584" i="1" s="1"/>
  <c r="N1585" i="1" s="1"/>
  <c r="N1586" i="1" s="1"/>
  <c r="N1587" i="1" s="1"/>
  <c r="N1588" i="1" s="1"/>
  <c r="N1589" i="1" s="1"/>
  <c r="N1590" i="1" s="1"/>
  <c r="N1591" i="1" s="1"/>
  <c r="N1592" i="1" s="1"/>
  <c r="N1593" i="1" s="1"/>
  <c r="N1594" i="1" s="1"/>
  <c r="N1595" i="1" s="1"/>
  <c r="N1596" i="1" s="1"/>
  <c r="N1597" i="1" s="1"/>
  <c r="N1598" i="1" s="1"/>
  <c r="N1599" i="1" s="1"/>
  <c r="N1600" i="1" s="1"/>
  <c r="N1601" i="1" s="1"/>
  <c r="N1602" i="1" s="1"/>
  <c r="N1603" i="1" s="1"/>
  <c r="N1604" i="1" s="1"/>
  <c r="N1605" i="1" s="1"/>
  <c r="N1606" i="1" s="1"/>
  <c r="N1607" i="1" s="1"/>
  <c r="N1608" i="1" s="1"/>
  <c r="N1609" i="1" s="1"/>
  <c r="N1610" i="1" s="1"/>
  <c r="N1611" i="1" s="1"/>
  <c r="N1612" i="1" s="1"/>
  <c r="N1613" i="1" s="1"/>
  <c r="N1614" i="1" s="1"/>
  <c r="N1615" i="1" s="1"/>
  <c r="N1616" i="1" s="1"/>
  <c r="N1617" i="1" s="1"/>
  <c r="N1618" i="1" s="1"/>
  <c r="N1619" i="1" s="1"/>
  <c r="N1620" i="1" s="1"/>
  <c r="N1621" i="1" s="1"/>
  <c r="N1622" i="1" s="1"/>
  <c r="N1623" i="1" s="1"/>
  <c r="N1624" i="1" s="1"/>
  <c r="N1625" i="1" s="1"/>
  <c r="N1626" i="1" s="1"/>
  <c r="N1627" i="1" s="1"/>
  <c r="N1628" i="1" s="1"/>
  <c r="N1629" i="1" s="1"/>
  <c r="N1630" i="1" s="1"/>
  <c r="N1631" i="1" s="1"/>
  <c r="N1632" i="1" s="1"/>
  <c r="N1633" i="1" s="1"/>
  <c r="N1634" i="1" s="1"/>
  <c r="N1635" i="1" s="1"/>
  <c r="N1636" i="1" s="1"/>
  <c r="N1637" i="1" s="1"/>
  <c r="N1638" i="1" s="1"/>
  <c r="N1639" i="1" s="1"/>
  <c r="N1640" i="1" s="1"/>
  <c r="N1641" i="1" s="1"/>
  <c r="N1642" i="1" s="1"/>
  <c r="N1643" i="1" s="1"/>
  <c r="N1644" i="1" s="1"/>
  <c r="N1645" i="1" s="1"/>
  <c r="N1646" i="1" s="1"/>
  <c r="N1647" i="1" s="1"/>
  <c r="N1648" i="1" s="1"/>
  <c r="N1649" i="1" s="1"/>
  <c r="N1650" i="1" s="1"/>
  <c r="N1651" i="1" s="1"/>
  <c r="N1652" i="1" s="1"/>
  <c r="N1653" i="1" s="1"/>
  <c r="N1654" i="1" s="1"/>
  <c r="N1655" i="1" s="1"/>
  <c r="N1656" i="1" s="1"/>
  <c r="N1657" i="1" s="1"/>
  <c r="N1658" i="1" s="1"/>
  <c r="N1659" i="1" s="1"/>
  <c r="N1660" i="1" s="1"/>
  <c r="N1661" i="1" s="1"/>
  <c r="N1662" i="1" s="1"/>
  <c r="N1663" i="1" s="1"/>
  <c r="N1664" i="1" s="1"/>
  <c r="N1665" i="1" s="1"/>
  <c r="N1666" i="1" s="1"/>
  <c r="N1667" i="1" s="1"/>
  <c r="N1668" i="1" s="1"/>
  <c r="N1669" i="1" s="1"/>
  <c r="N1670" i="1" s="1"/>
  <c r="N1671" i="1" s="1"/>
  <c r="N1672" i="1" s="1"/>
  <c r="N1673" i="1" s="1"/>
  <c r="N1674" i="1" s="1"/>
  <c r="N1675" i="1" s="1"/>
  <c r="N1676" i="1" s="1"/>
  <c r="N1677" i="1" s="1"/>
  <c r="N1678" i="1" s="1"/>
  <c r="N1679" i="1" s="1"/>
  <c r="N1680" i="1" s="1"/>
  <c r="N1681" i="1" s="1"/>
  <c r="N1682" i="1" s="1"/>
  <c r="N1683" i="1" s="1"/>
  <c r="N1684" i="1" s="1"/>
  <c r="N1685" i="1" s="1"/>
  <c r="N1686" i="1" s="1"/>
  <c r="N1687" i="1" s="1"/>
  <c r="N1688" i="1" s="1"/>
  <c r="N1689" i="1" s="1"/>
  <c r="N1690" i="1" s="1"/>
  <c r="N1691" i="1" s="1"/>
  <c r="N1692" i="1" s="1"/>
  <c r="N1693" i="1" s="1"/>
  <c r="N1694" i="1" s="1"/>
  <c r="N1695" i="1" s="1"/>
  <c r="N1696" i="1" s="1"/>
  <c r="N1697" i="1" s="1"/>
  <c r="N1698" i="1" s="1"/>
  <c r="N1699" i="1" s="1"/>
  <c r="N1700" i="1" s="1"/>
  <c r="N1701" i="1" s="1"/>
  <c r="N1702" i="1" s="1"/>
  <c r="N1703" i="1" s="1"/>
  <c r="N1704" i="1" s="1"/>
  <c r="N1705" i="1" s="1"/>
  <c r="N1706" i="1" s="1"/>
  <c r="N1707" i="1" s="1"/>
  <c r="N1708" i="1" s="1"/>
  <c r="N1709" i="1" s="1"/>
  <c r="N1710" i="1" s="1"/>
  <c r="N1711" i="1" s="1"/>
  <c r="N1712" i="1" s="1"/>
  <c r="N1713" i="1" s="1"/>
  <c r="N1714" i="1" s="1"/>
  <c r="N1715" i="1" s="1"/>
  <c r="N1716" i="1" s="1"/>
  <c r="N1717" i="1" s="1"/>
  <c r="N1718" i="1" s="1"/>
  <c r="N1719" i="1" s="1"/>
  <c r="N1720" i="1" s="1"/>
  <c r="N1721" i="1" s="1"/>
  <c r="N1722" i="1" s="1"/>
  <c r="N1723" i="1" s="1"/>
  <c r="N1724" i="1" s="1"/>
  <c r="N1725" i="1" s="1"/>
  <c r="N1726" i="1" s="1"/>
  <c r="N1727" i="1" s="1"/>
  <c r="N1728" i="1" s="1"/>
  <c r="N1729" i="1" s="1"/>
  <c r="N1730" i="1" s="1"/>
  <c r="N1731" i="1" s="1"/>
  <c r="N1732" i="1" s="1"/>
  <c r="N1733" i="1" s="1"/>
  <c r="N1734" i="1" s="1"/>
  <c r="N1735" i="1" s="1"/>
  <c r="N1736" i="1" s="1"/>
  <c r="N1737" i="1" s="1"/>
  <c r="N1738" i="1" s="1"/>
  <c r="N1739" i="1" s="1"/>
  <c r="N1740" i="1" s="1"/>
  <c r="N1741" i="1" s="1"/>
  <c r="N1742" i="1" s="1"/>
  <c r="N1743" i="1" s="1"/>
  <c r="N1744" i="1" s="1"/>
  <c r="N1745" i="1" s="1"/>
  <c r="N1746" i="1" s="1"/>
  <c r="N1747" i="1" s="1"/>
  <c r="N1748" i="1" s="1"/>
  <c r="N1749" i="1" s="1"/>
  <c r="N1750" i="1" s="1"/>
  <c r="N1751" i="1" s="1"/>
  <c r="N1752" i="1" s="1"/>
  <c r="N1753" i="1" s="1"/>
  <c r="N1754" i="1" s="1"/>
  <c r="N1755" i="1" s="1"/>
  <c r="N1756" i="1" s="1"/>
  <c r="N1757" i="1" s="1"/>
  <c r="N1758" i="1" s="1"/>
  <c r="N1759" i="1" s="1"/>
  <c r="N1760" i="1" s="1"/>
  <c r="N1761" i="1" s="1"/>
  <c r="N1762" i="1" s="1"/>
  <c r="N1763" i="1" s="1"/>
  <c r="N1764" i="1" s="1"/>
  <c r="N1765" i="1" s="1"/>
  <c r="N1766" i="1" s="1"/>
  <c r="N1767" i="1" s="1"/>
  <c r="N1768" i="1" s="1"/>
  <c r="N1769" i="1" s="1"/>
  <c r="N1770" i="1" s="1"/>
  <c r="N1771" i="1" s="1"/>
  <c r="N1772" i="1" s="1"/>
  <c r="N1773" i="1" s="1"/>
  <c r="N1774" i="1" s="1"/>
  <c r="N1775" i="1" s="1"/>
  <c r="N1776" i="1" s="1"/>
  <c r="N1777" i="1" s="1"/>
  <c r="N1778" i="1" s="1"/>
  <c r="N1779" i="1" s="1"/>
  <c r="N1780" i="1" s="1"/>
  <c r="N1781" i="1" s="1"/>
  <c r="N1782" i="1" s="1"/>
  <c r="N1783" i="1" s="1"/>
  <c r="N1784" i="1" s="1"/>
  <c r="N1785" i="1" s="1"/>
  <c r="N1786" i="1" s="1"/>
  <c r="N1787" i="1" s="1"/>
  <c r="N1788" i="1" s="1"/>
  <c r="N1789" i="1" s="1"/>
  <c r="N1790" i="1" s="1"/>
  <c r="N1791" i="1" s="1"/>
  <c r="N1792" i="1" s="1"/>
  <c r="N1793" i="1" s="1"/>
  <c r="N1794" i="1" s="1"/>
  <c r="N1795" i="1" s="1"/>
  <c r="N1796" i="1" s="1"/>
  <c r="N1797" i="1" s="1"/>
  <c r="N1798" i="1" s="1"/>
  <c r="N1799" i="1" s="1"/>
  <c r="N1800" i="1" s="1"/>
  <c r="N1801" i="1" s="1"/>
  <c r="N1802" i="1" s="1"/>
  <c r="N1803" i="1" s="1"/>
  <c r="N1804" i="1" s="1"/>
  <c r="N1805" i="1" s="1"/>
  <c r="N1806" i="1" s="1"/>
  <c r="N1807" i="1" s="1"/>
  <c r="N1808" i="1" s="1"/>
  <c r="N9" i="1"/>
  <c r="N10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M18" i="1"/>
  <c r="L1788" i="1"/>
  <c r="M1788" i="1" s="1"/>
  <c r="L1704" i="1"/>
  <c r="M1704" i="1" s="1"/>
  <c r="L1188" i="1"/>
  <c r="M1188" i="1" s="1"/>
  <c r="T8" i="1"/>
  <c r="L1482" i="1"/>
  <c r="M1482" i="1" s="1"/>
  <c r="L1790" i="1"/>
  <c r="M1790" i="1" s="1"/>
  <c r="L1571" i="1"/>
  <c r="M1571" i="1" s="1"/>
  <c r="L1736" i="1"/>
  <c r="M1736" i="1" s="1"/>
  <c r="L1616" i="1"/>
  <c r="M1616" i="1" s="1"/>
  <c r="L1801" i="1"/>
  <c r="M1801" i="1" s="1"/>
  <c r="L1693" i="1"/>
  <c r="M1693" i="1" s="1"/>
  <c r="L1681" i="1"/>
  <c r="M1681" i="1" s="1"/>
  <c r="L1561" i="1"/>
  <c r="M1561" i="1" s="1"/>
  <c r="L1549" i="1"/>
  <c r="M1549" i="1" s="1"/>
  <c r="L925" i="1"/>
  <c r="M925" i="1" s="1"/>
  <c r="L1715" i="1"/>
  <c r="M1715" i="1" s="1"/>
  <c r="L1595" i="1"/>
  <c r="M1595" i="1" s="1"/>
  <c r="L1583" i="1"/>
  <c r="M1583" i="1" s="1"/>
  <c r="L22" i="1"/>
  <c r="M22" i="1" s="1"/>
  <c r="L1414" i="1"/>
  <c r="M1414" i="1" s="1"/>
  <c r="L1797" i="1"/>
  <c r="M1797" i="1" s="1"/>
  <c r="L1567" i="1"/>
  <c r="M1567" i="1" s="1"/>
  <c r="L1447" i="1"/>
  <c r="M1447" i="1" s="1"/>
  <c r="L1435" i="1"/>
  <c r="M1435" i="1" s="1"/>
  <c r="L1255" i="1"/>
  <c r="M1255" i="1" s="1"/>
  <c r="L1758" i="1"/>
  <c r="M1758" i="1" s="1"/>
  <c r="L1734" i="1"/>
  <c r="M1734" i="1" s="1"/>
  <c r="L1638" i="1"/>
  <c r="M1638" i="1" s="1"/>
  <c r="L1626" i="1"/>
  <c r="M1626" i="1" s="1"/>
  <c r="L1277" i="1"/>
  <c r="M1277" i="1" s="1"/>
  <c r="L1660" i="1"/>
  <c r="M1660" i="1" s="1"/>
  <c r="L1743" i="1"/>
  <c r="M1743" i="1" s="1"/>
  <c r="L1671" i="1"/>
  <c r="M1671" i="1" s="1"/>
  <c r="L10" i="1"/>
  <c r="M10" i="1" s="1"/>
  <c r="L1769" i="1"/>
  <c r="M1769" i="1" s="1"/>
  <c r="L1266" i="1"/>
  <c r="M1266" i="1" s="1"/>
  <c r="L1804" i="1"/>
  <c r="M1804" i="1" s="1"/>
  <c r="L1600" i="1"/>
  <c r="M1600" i="1" s="1"/>
  <c r="L1747" i="1"/>
  <c r="M1747" i="1" s="1"/>
  <c r="L1649" i="1"/>
  <c r="M1649" i="1" s="1"/>
  <c r="L1779" i="1"/>
  <c r="M1779" i="1" s="1"/>
  <c r="L1725" i="1"/>
  <c r="M1725" i="1" s="1"/>
  <c r="L1605" i="1"/>
  <c r="M1605" i="1" s="1"/>
  <c r="L1539" i="1"/>
  <c r="M1539" i="1" s="1"/>
  <c r="L1425" i="1"/>
  <c r="M1425" i="1" s="1"/>
  <c r="L1335" i="1"/>
  <c r="M1335" i="1" s="1"/>
  <c r="L915" i="1"/>
  <c r="M915" i="1" s="1"/>
  <c r="L903" i="1"/>
  <c r="M903" i="1" s="1"/>
  <c r="L17" i="1"/>
  <c r="M17" i="1" s="1"/>
  <c r="L21" i="1"/>
  <c r="M21" i="1" s="1"/>
  <c r="L1800" i="1"/>
  <c r="M1800" i="1" s="1"/>
  <c r="L1789" i="1"/>
  <c r="M1789" i="1" s="1"/>
  <c r="L1768" i="1"/>
  <c r="M1768" i="1" s="1"/>
  <c r="L1757" i="1"/>
  <c r="M1757" i="1" s="1"/>
  <c r="L1746" i="1"/>
  <c r="M1746" i="1" s="1"/>
  <c r="L1735" i="1"/>
  <c r="M1735" i="1" s="1"/>
  <c r="L1714" i="1"/>
  <c r="M1714" i="1" s="1"/>
  <c r="L1703" i="1"/>
  <c r="M1703" i="1" s="1"/>
  <c r="L1692" i="1"/>
  <c r="M1692" i="1" s="1"/>
  <c r="L1680" i="1"/>
  <c r="M1680" i="1" s="1"/>
  <c r="L1670" i="1"/>
  <c r="M1670" i="1" s="1"/>
  <c r="L1659" i="1"/>
  <c r="M1659" i="1" s="1"/>
  <c r="L1648" i="1"/>
  <c r="M1648" i="1" s="1"/>
  <c r="L1637" i="1"/>
  <c r="M1637" i="1" s="1"/>
  <c r="L1615" i="1"/>
  <c r="M1615" i="1" s="1"/>
  <c r="L1604" i="1"/>
  <c r="M1604" i="1" s="1"/>
  <c r="L1527" i="1"/>
  <c r="M1527" i="1" s="1"/>
  <c r="L1516" i="1"/>
  <c r="M1516" i="1" s="1"/>
  <c r="L1505" i="1"/>
  <c r="M1505" i="1" s="1"/>
  <c r="L1493" i="1"/>
  <c r="M1493" i="1" s="1"/>
  <c r="L1469" i="1"/>
  <c r="M1469" i="1" s="1"/>
  <c r="L1457" i="1"/>
  <c r="M1457" i="1" s="1"/>
  <c r="L1310" i="1"/>
  <c r="M1310" i="1" s="1"/>
  <c r="L1299" i="1"/>
  <c r="M1299" i="1" s="1"/>
  <c r="L1288" i="1"/>
  <c r="M1288" i="1" s="1"/>
  <c r="L1132" i="1"/>
  <c r="M1132" i="1" s="1"/>
  <c r="L1006" i="1"/>
  <c r="M1006" i="1" s="1"/>
  <c r="L994" i="1"/>
  <c r="M994" i="1" s="1"/>
  <c r="L982" i="1"/>
  <c r="M982" i="1" s="1"/>
  <c r="L971" i="1"/>
  <c r="M971" i="1" s="1"/>
  <c r="L959" i="1"/>
  <c r="M959" i="1" s="1"/>
  <c r="L948" i="1"/>
  <c r="M948" i="1" s="1"/>
  <c r="L936" i="1"/>
  <c r="M936" i="1" s="1"/>
  <c r="L684" i="1"/>
  <c r="M684" i="1" s="1"/>
  <c r="L16" i="1"/>
  <c r="M16" i="1" s="1"/>
  <c r="L20" i="1"/>
  <c r="M20" i="1" s="1"/>
  <c r="L1799" i="1"/>
  <c r="M1799" i="1" s="1"/>
  <c r="L1778" i="1"/>
  <c r="M1778" i="1" s="1"/>
  <c r="L1767" i="1"/>
  <c r="M1767" i="1" s="1"/>
  <c r="L1756" i="1"/>
  <c r="M1756" i="1" s="1"/>
  <c r="L1745" i="1"/>
  <c r="M1745" i="1" s="1"/>
  <c r="L1724" i="1"/>
  <c r="M1724" i="1" s="1"/>
  <c r="L1713" i="1"/>
  <c r="M1713" i="1" s="1"/>
  <c r="L1702" i="1"/>
  <c r="M1702" i="1" s="1"/>
  <c r="L1691" i="1"/>
  <c r="M1691" i="1" s="1"/>
  <c r="L1669" i="1"/>
  <c r="M1669" i="1" s="1"/>
  <c r="L1658" i="1"/>
  <c r="M1658" i="1" s="1"/>
  <c r="L1647" i="1"/>
  <c r="M1647" i="1" s="1"/>
  <c r="L1636" i="1"/>
  <c r="M1636" i="1" s="1"/>
  <c r="L1593" i="1"/>
  <c r="M1593" i="1" s="1"/>
  <c r="L1559" i="1"/>
  <c r="M1559" i="1" s="1"/>
  <c r="L1547" i="1"/>
  <c r="M1547" i="1" s="1"/>
  <c r="L1537" i="1"/>
  <c r="M1537" i="1" s="1"/>
  <c r="L1480" i="1"/>
  <c r="M1480" i="1" s="1"/>
  <c r="L1321" i="1"/>
  <c r="M1321" i="1" s="1"/>
  <c r="L1074" i="1"/>
  <c r="M1074" i="1" s="1"/>
  <c r="L1062" i="1"/>
  <c r="M1062" i="1" s="1"/>
  <c r="L1051" i="1"/>
  <c r="M1051" i="1" s="1"/>
  <c r="L1039" i="1"/>
  <c r="M1039" i="1" s="1"/>
  <c r="L1027" i="1"/>
  <c r="M1027" i="1" s="1"/>
  <c r="L1016" i="1"/>
  <c r="M1016" i="1" s="1"/>
  <c r="L15" i="1"/>
  <c r="M15" i="1" s="1"/>
  <c r="L19" i="1"/>
  <c r="M19" i="1" s="1"/>
  <c r="L1798" i="1"/>
  <c r="M1798" i="1" s="1"/>
  <c r="L1777" i="1"/>
  <c r="M1777" i="1" s="1"/>
  <c r="L1766" i="1"/>
  <c r="M1766" i="1" s="1"/>
  <c r="L1755" i="1"/>
  <c r="M1755" i="1" s="1"/>
  <c r="L1744" i="1"/>
  <c r="M1744" i="1" s="1"/>
  <c r="L1723" i="1"/>
  <c r="M1723" i="1" s="1"/>
  <c r="L1712" i="1"/>
  <c r="M1712" i="1" s="1"/>
  <c r="L1701" i="1"/>
  <c r="M1701" i="1" s="1"/>
  <c r="L1690" i="1"/>
  <c r="M1690" i="1" s="1"/>
  <c r="L1635" i="1"/>
  <c r="M1635" i="1" s="1"/>
  <c r="L1624" i="1"/>
  <c r="M1624" i="1" s="1"/>
  <c r="L1613" i="1"/>
  <c r="M1613" i="1" s="1"/>
  <c r="L1603" i="1"/>
  <c r="M1603" i="1" s="1"/>
  <c r="L1580" i="1"/>
  <c r="M1580" i="1" s="1"/>
  <c r="L1568" i="1"/>
  <c r="M1568" i="1" s="1"/>
  <c r="L1558" i="1"/>
  <c r="M1558" i="1" s="1"/>
  <c r="L1536" i="1"/>
  <c r="M1536" i="1" s="1"/>
  <c r="L1525" i="1"/>
  <c r="M1525" i="1" s="1"/>
  <c r="L1514" i="1"/>
  <c r="M1514" i="1" s="1"/>
  <c r="L1503" i="1"/>
  <c r="M1503" i="1" s="1"/>
  <c r="L1491" i="1"/>
  <c r="M1491" i="1" s="1"/>
  <c r="L1366" i="1"/>
  <c r="M1366" i="1" s="1"/>
  <c r="L1332" i="1"/>
  <c r="M1332" i="1" s="1"/>
  <c r="L1096" i="1"/>
  <c r="M1096" i="1" s="1"/>
  <c r="L1084" i="1"/>
  <c r="M1084" i="1" s="1"/>
  <c r="L1015" i="1"/>
  <c r="M1015" i="1" s="1"/>
  <c r="L1808" i="1"/>
  <c r="M1808" i="1" s="1"/>
  <c r="L1787" i="1"/>
  <c r="M1787" i="1" s="1"/>
  <c r="L1776" i="1"/>
  <c r="M1776" i="1" s="1"/>
  <c r="L1765" i="1"/>
  <c r="M1765" i="1" s="1"/>
  <c r="L1754" i="1"/>
  <c r="M1754" i="1" s="1"/>
  <c r="L1733" i="1"/>
  <c r="M1733" i="1" s="1"/>
  <c r="L1722" i="1"/>
  <c r="M1722" i="1" s="1"/>
  <c r="L1689" i="1"/>
  <c r="M1689" i="1" s="1"/>
  <c r="L1678" i="1"/>
  <c r="M1678" i="1" s="1"/>
  <c r="L1667" i="1"/>
  <c r="M1667" i="1" s="1"/>
  <c r="L1656" i="1"/>
  <c r="M1656" i="1" s="1"/>
  <c r="L1645" i="1"/>
  <c r="M1645" i="1" s="1"/>
  <c r="L1591" i="1"/>
  <c r="M1591" i="1" s="1"/>
  <c r="L1579" i="1"/>
  <c r="M1579" i="1" s="1"/>
  <c r="L1557" i="1"/>
  <c r="M1557" i="1" s="1"/>
  <c r="L1545" i="1"/>
  <c r="M1545" i="1" s="1"/>
  <c r="L1490" i="1"/>
  <c r="M1490" i="1" s="1"/>
  <c r="L1331" i="1"/>
  <c r="M1331" i="1" s="1"/>
  <c r="L1162" i="1"/>
  <c r="M1162" i="1" s="1"/>
  <c r="L1129" i="1"/>
  <c r="M1129" i="1" s="1"/>
  <c r="L1118" i="1"/>
  <c r="M1118" i="1" s="1"/>
  <c r="L1107" i="1"/>
  <c r="M1107" i="1" s="1"/>
  <c r="L14" i="1"/>
  <c r="M14" i="1" s="1"/>
  <c r="L1807" i="1"/>
  <c r="M1807" i="1" s="1"/>
  <c r="L1786" i="1"/>
  <c r="M1786" i="1" s="1"/>
  <c r="L1775" i="1"/>
  <c r="M1775" i="1" s="1"/>
  <c r="L1764" i="1"/>
  <c r="M1764" i="1" s="1"/>
  <c r="L1753" i="1"/>
  <c r="M1753" i="1" s="1"/>
  <c r="L1732" i="1"/>
  <c r="M1732" i="1" s="1"/>
  <c r="L1721" i="1"/>
  <c r="M1721" i="1" s="1"/>
  <c r="L1710" i="1"/>
  <c r="M1710" i="1" s="1"/>
  <c r="L1699" i="1"/>
  <c r="M1699" i="1" s="1"/>
  <c r="L1601" i="1"/>
  <c r="M1601" i="1" s="1"/>
  <c r="L1590" i="1"/>
  <c r="M1590" i="1" s="1"/>
  <c r="L1578" i="1"/>
  <c r="M1578" i="1" s="1"/>
  <c r="L1376" i="1"/>
  <c r="M1376" i="1" s="1"/>
  <c r="L1342" i="1"/>
  <c r="M1342" i="1" s="1"/>
  <c r="L1284" i="1"/>
  <c r="M1284" i="1" s="1"/>
  <c r="L1206" i="1"/>
  <c r="M1206" i="1" s="1"/>
  <c r="L1149" i="1"/>
  <c r="M1149" i="1" s="1"/>
  <c r="L1139" i="1"/>
  <c r="M1139" i="1" s="1"/>
  <c r="L783" i="1"/>
  <c r="M783" i="1" s="1"/>
  <c r="L13" i="1"/>
  <c r="M13" i="1" s="1"/>
  <c r="L1806" i="1"/>
  <c r="M1806" i="1" s="1"/>
  <c r="L1796" i="1"/>
  <c r="M1796" i="1" s="1"/>
  <c r="L1785" i="1"/>
  <c r="M1785" i="1" s="1"/>
  <c r="L1774" i="1"/>
  <c r="M1774" i="1" s="1"/>
  <c r="L1763" i="1"/>
  <c r="M1763" i="1" s="1"/>
  <c r="L1752" i="1"/>
  <c r="M1752" i="1" s="1"/>
  <c r="L1742" i="1"/>
  <c r="M1742" i="1" s="1"/>
  <c r="L1632" i="1"/>
  <c r="M1632" i="1" s="1"/>
  <c r="L1621" i="1"/>
  <c r="M1621" i="1" s="1"/>
  <c r="L1610" i="1"/>
  <c r="M1610" i="1" s="1"/>
  <c r="L1589" i="1"/>
  <c r="M1589" i="1" s="1"/>
  <c r="L1555" i="1"/>
  <c r="M1555" i="1" s="1"/>
  <c r="L1543" i="1"/>
  <c r="M1543" i="1" s="1"/>
  <c r="L1476" i="1"/>
  <c r="M1476" i="1" s="1"/>
  <c r="L1397" i="1"/>
  <c r="M1397" i="1" s="1"/>
  <c r="L1363" i="1"/>
  <c r="M1363" i="1" s="1"/>
  <c r="L1352" i="1"/>
  <c r="M1352" i="1" s="1"/>
  <c r="L1317" i="1"/>
  <c r="M1317" i="1" s="1"/>
  <c r="L1160" i="1"/>
  <c r="M1160" i="1" s="1"/>
  <c r="L1686" i="1"/>
  <c r="M1686" i="1" s="1"/>
  <c r="L1675" i="1"/>
  <c r="M1675" i="1" s="1"/>
  <c r="L1664" i="1"/>
  <c r="M1664" i="1" s="1"/>
  <c r="L1653" i="1"/>
  <c r="M1653" i="1" s="1"/>
  <c r="L1643" i="1"/>
  <c r="M1643" i="1" s="1"/>
  <c r="L1631" i="1"/>
  <c r="M1631" i="1" s="1"/>
  <c r="L1620" i="1"/>
  <c r="M1620" i="1" s="1"/>
  <c r="L1609" i="1"/>
  <c r="M1609" i="1" s="1"/>
  <c r="L1588" i="1"/>
  <c r="M1588" i="1" s="1"/>
  <c r="L1576" i="1"/>
  <c r="M1576" i="1" s="1"/>
  <c r="L1565" i="1"/>
  <c r="M1565" i="1" s="1"/>
  <c r="L1554" i="1"/>
  <c r="M1554" i="1" s="1"/>
  <c r="L1487" i="1"/>
  <c r="M1487" i="1" s="1"/>
  <c r="L1374" i="1"/>
  <c r="M1374" i="1" s="1"/>
  <c r="L1351" i="1"/>
  <c r="M1351" i="1" s="1"/>
  <c r="L1248" i="1"/>
  <c r="M1248" i="1" s="1"/>
  <c r="L1181" i="1"/>
  <c r="M1181" i="1" s="1"/>
  <c r="L1170" i="1"/>
  <c r="M1170" i="1" s="1"/>
  <c r="L340" i="1"/>
  <c r="M340" i="1" s="1"/>
  <c r="L329" i="1"/>
  <c r="M329" i="1" s="1"/>
  <c r="L317" i="1"/>
  <c r="M317" i="1" s="1"/>
  <c r="L305" i="1"/>
  <c r="M305" i="1" s="1"/>
  <c r="L294" i="1"/>
  <c r="M294" i="1" s="1"/>
  <c r="L283" i="1"/>
  <c r="M283" i="1" s="1"/>
  <c r="L271" i="1"/>
  <c r="M271" i="1" s="1"/>
  <c r="L11" i="1"/>
  <c r="M11" i="1" s="1"/>
  <c r="L1805" i="1"/>
  <c r="M1805" i="1" s="1"/>
  <c r="L1794" i="1"/>
  <c r="M1794" i="1" s="1"/>
  <c r="L1783" i="1"/>
  <c r="M1783" i="1" s="1"/>
  <c r="L1772" i="1"/>
  <c r="M1772" i="1" s="1"/>
  <c r="L1761" i="1"/>
  <c r="M1761" i="1" s="1"/>
  <c r="L1751" i="1"/>
  <c r="M1751" i="1" s="1"/>
  <c r="L1740" i="1"/>
  <c r="M1740" i="1" s="1"/>
  <c r="L1729" i="1"/>
  <c r="M1729" i="1" s="1"/>
  <c r="L1718" i="1"/>
  <c r="M1718" i="1" s="1"/>
  <c r="L1707" i="1"/>
  <c r="M1707" i="1" s="1"/>
  <c r="L1697" i="1"/>
  <c r="M1697" i="1" s="1"/>
  <c r="L1685" i="1"/>
  <c r="M1685" i="1" s="1"/>
  <c r="L1674" i="1"/>
  <c r="M1674" i="1" s="1"/>
  <c r="L1663" i="1"/>
  <c r="M1663" i="1" s="1"/>
  <c r="L1642" i="1"/>
  <c r="M1642" i="1" s="1"/>
  <c r="L1630" i="1"/>
  <c r="M1630" i="1" s="1"/>
  <c r="L1619" i="1"/>
  <c r="M1619" i="1" s="1"/>
  <c r="L1608" i="1"/>
  <c r="M1608" i="1" s="1"/>
  <c r="L1587" i="1"/>
  <c r="M1587" i="1" s="1"/>
  <c r="L1575" i="1"/>
  <c r="M1575" i="1" s="1"/>
  <c r="L1564" i="1"/>
  <c r="M1564" i="1" s="1"/>
  <c r="L1531" i="1"/>
  <c r="M1531" i="1" s="1"/>
  <c r="L1520" i="1"/>
  <c r="M1520" i="1" s="1"/>
  <c r="L1509" i="1"/>
  <c r="M1509" i="1" s="1"/>
  <c r="L1498" i="1"/>
  <c r="M1498" i="1" s="1"/>
  <c r="L1395" i="1"/>
  <c r="M1395" i="1" s="1"/>
  <c r="L1384" i="1"/>
  <c r="M1384" i="1" s="1"/>
  <c r="L1373" i="1"/>
  <c r="M1373" i="1" s="1"/>
  <c r="L1361" i="1"/>
  <c r="M1361" i="1" s="1"/>
  <c r="L1247" i="1"/>
  <c r="M1247" i="1" s="1"/>
  <c r="L1192" i="1"/>
  <c r="M1192" i="1" s="1"/>
  <c r="L1158" i="1"/>
  <c r="M1158" i="1" s="1"/>
  <c r="L1103" i="1"/>
  <c r="M1103" i="1" s="1"/>
  <c r="L666" i="1"/>
  <c r="M666" i="1" s="1"/>
  <c r="L654" i="1"/>
  <c r="M654" i="1" s="1"/>
  <c r="L642" i="1"/>
  <c r="M642" i="1" s="1"/>
  <c r="L631" i="1"/>
  <c r="M631" i="1" s="1"/>
  <c r="L620" i="1"/>
  <c r="M620" i="1" s="1"/>
  <c r="L566" i="1"/>
  <c r="M566" i="1" s="1"/>
  <c r="L512" i="1"/>
  <c r="M512" i="1" s="1"/>
  <c r="L1793" i="1"/>
  <c r="M1793" i="1" s="1"/>
  <c r="L1782" i="1"/>
  <c r="M1782" i="1" s="1"/>
  <c r="L1771" i="1"/>
  <c r="M1771" i="1" s="1"/>
  <c r="L1750" i="1"/>
  <c r="M1750" i="1" s="1"/>
  <c r="L1739" i="1"/>
  <c r="M1739" i="1" s="1"/>
  <c r="L1728" i="1"/>
  <c r="M1728" i="1" s="1"/>
  <c r="L1717" i="1"/>
  <c r="M1717" i="1" s="1"/>
  <c r="L1696" i="1"/>
  <c r="M1696" i="1" s="1"/>
  <c r="L1684" i="1"/>
  <c r="M1684" i="1" s="1"/>
  <c r="L1673" i="1"/>
  <c r="M1673" i="1" s="1"/>
  <c r="L1662" i="1"/>
  <c r="M1662" i="1" s="1"/>
  <c r="L1652" i="1"/>
  <c r="M1652" i="1" s="1"/>
  <c r="L1641" i="1"/>
  <c r="M1641" i="1" s="1"/>
  <c r="L1598" i="1"/>
  <c r="M1598" i="1" s="1"/>
  <c r="L1586" i="1"/>
  <c r="M1586" i="1" s="1"/>
  <c r="L1574" i="1"/>
  <c r="M1574" i="1" s="1"/>
  <c r="L1563" i="1"/>
  <c r="M1563" i="1" s="1"/>
  <c r="L1541" i="1"/>
  <c r="M1541" i="1" s="1"/>
  <c r="L1473" i="1"/>
  <c r="M1473" i="1" s="1"/>
  <c r="L1461" i="1"/>
  <c r="M1461" i="1" s="1"/>
  <c r="L1450" i="1"/>
  <c r="M1450" i="1" s="1"/>
  <c r="L1202" i="1"/>
  <c r="M1202" i="1" s="1"/>
  <c r="L895" i="1"/>
  <c r="M895" i="1" s="1"/>
  <c r="L779" i="1"/>
  <c r="M779" i="1" s="1"/>
  <c r="L745" i="1"/>
  <c r="M745" i="1" s="1"/>
  <c r="L9" i="1"/>
  <c r="M9" i="1" s="1"/>
  <c r="L1803" i="1"/>
  <c r="M1803" i="1" s="1"/>
  <c r="L1792" i="1"/>
  <c r="M1792" i="1" s="1"/>
  <c r="L1781" i="1"/>
  <c r="M1781" i="1" s="1"/>
  <c r="L1770" i="1"/>
  <c r="M1770" i="1" s="1"/>
  <c r="L1760" i="1"/>
  <c r="M1760" i="1" s="1"/>
  <c r="L1749" i="1"/>
  <c r="M1749" i="1" s="1"/>
  <c r="L1738" i="1"/>
  <c r="M1738" i="1" s="1"/>
  <c r="L1727" i="1"/>
  <c r="M1727" i="1" s="1"/>
  <c r="L1716" i="1"/>
  <c r="M1716" i="1" s="1"/>
  <c r="L1706" i="1"/>
  <c r="M1706" i="1" s="1"/>
  <c r="L1695" i="1"/>
  <c r="M1695" i="1" s="1"/>
  <c r="L1628" i="1"/>
  <c r="M1628" i="1" s="1"/>
  <c r="L1617" i="1"/>
  <c r="M1617" i="1" s="1"/>
  <c r="L1607" i="1"/>
  <c r="M1607" i="1" s="1"/>
  <c r="L1597" i="1"/>
  <c r="M1597" i="1" s="1"/>
  <c r="L1551" i="1"/>
  <c r="M1551" i="1" s="1"/>
  <c r="L1484" i="1"/>
  <c r="M1484" i="1" s="1"/>
  <c r="L1437" i="1"/>
  <c r="M1437" i="1" s="1"/>
  <c r="L1426" i="1"/>
  <c r="M1426" i="1" s="1"/>
  <c r="L1416" i="1"/>
  <c r="M1416" i="1" s="1"/>
  <c r="L1405" i="1"/>
  <c r="M1405" i="1" s="1"/>
  <c r="L1393" i="1"/>
  <c r="M1393" i="1" s="1"/>
  <c r="L1382" i="1"/>
  <c r="M1382" i="1" s="1"/>
  <c r="L1245" i="1"/>
  <c r="M1245" i="1" s="1"/>
  <c r="L1234" i="1"/>
  <c r="M1234" i="1" s="1"/>
  <c r="L1224" i="1"/>
  <c r="M1224" i="1" s="1"/>
  <c r="L1213" i="1"/>
  <c r="M1213" i="1" s="1"/>
  <c r="L1201" i="1"/>
  <c r="M1201" i="1" s="1"/>
  <c r="L1078" i="1"/>
  <c r="M1078" i="1" s="1"/>
  <c r="L927" i="1"/>
  <c r="M927" i="1" s="1"/>
  <c r="L847" i="1"/>
  <c r="M847" i="1" s="1"/>
  <c r="L835" i="1"/>
  <c r="M835" i="1" s="1"/>
  <c r="L823" i="1"/>
  <c r="M823" i="1" s="1"/>
  <c r="L811" i="1"/>
  <c r="M811" i="1" s="1"/>
  <c r="L800" i="1"/>
  <c r="M800" i="1" s="1"/>
  <c r="L790" i="1"/>
  <c r="M790" i="1" s="1"/>
  <c r="L429" i="1"/>
  <c r="M429" i="1" s="1"/>
  <c r="L8" i="1"/>
  <c r="M8" i="1" s="1"/>
  <c r="L23" i="1"/>
  <c r="M23" i="1" s="1"/>
  <c r="L1802" i="1"/>
  <c r="M1802" i="1" s="1"/>
  <c r="L1791" i="1"/>
  <c r="M1791" i="1" s="1"/>
  <c r="L1780" i="1"/>
  <c r="M1780" i="1" s="1"/>
  <c r="L1682" i="1"/>
  <c r="M1682" i="1" s="1"/>
  <c r="L1661" i="1"/>
  <c r="M1661" i="1" s="1"/>
  <c r="L1650" i="1"/>
  <c r="M1650" i="1" s="1"/>
  <c r="L1639" i="1"/>
  <c r="M1639" i="1" s="1"/>
  <c r="L1627" i="1"/>
  <c r="M1627" i="1" s="1"/>
  <c r="L1606" i="1"/>
  <c r="M1606" i="1" s="1"/>
  <c r="L1596" i="1"/>
  <c r="M1596" i="1" s="1"/>
  <c r="L1528" i="1"/>
  <c r="M1528" i="1" s="1"/>
  <c r="L1518" i="1"/>
  <c r="M1518" i="1" s="1"/>
  <c r="L1507" i="1"/>
  <c r="M1507" i="1" s="1"/>
  <c r="L1495" i="1"/>
  <c r="M1495" i="1" s="1"/>
  <c r="L1471" i="1"/>
  <c r="M1471" i="1" s="1"/>
  <c r="L1459" i="1"/>
  <c r="M1459" i="1" s="1"/>
  <c r="L1448" i="1"/>
  <c r="M1448" i="1" s="1"/>
  <c r="L1404" i="1"/>
  <c r="M1404" i="1" s="1"/>
  <c r="L893" i="1"/>
  <c r="M893" i="1" s="1"/>
  <c r="L881" i="1"/>
  <c r="M881" i="1" s="1"/>
  <c r="L869" i="1"/>
  <c r="M869" i="1" s="1"/>
  <c r="L857" i="1"/>
  <c r="M857" i="1" s="1"/>
  <c r="L1544" i="1"/>
  <c r="M1544" i="1" s="1"/>
  <c r="L1535" i="1"/>
  <c r="M1535" i="1" s="1"/>
  <c r="L1524" i="1"/>
  <c r="M1524" i="1" s="1"/>
  <c r="L1513" i="1"/>
  <c r="M1513" i="1" s="1"/>
  <c r="L1502" i="1"/>
  <c r="M1502" i="1" s="1"/>
  <c r="L1479" i="1"/>
  <c r="M1479" i="1" s="1"/>
  <c r="L1468" i="1"/>
  <c r="M1468" i="1" s="1"/>
  <c r="L1456" i="1"/>
  <c r="M1456" i="1" s="1"/>
  <c r="L1446" i="1"/>
  <c r="M1446" i="1" s="1"/>
  <c r="L1434" i="1"/>
  <c r="M1434" i="1" s="1"/>
  <c r="L1424" i="1"/>
  <c r="M1424" i="1" s="1"/>
  <c r="L1413" i="1"/>
  <c r="M1413" i="1" s="1"/>
  <c r="L1403" i="1"/>
  <c r="M1403" i="1" s="1"/>
  <c r="L1392" i="1"/>
  <c r="M1392" i="1" s="1"/>
  <c r="L1381" i="1"/>
  <c r="M1381" i="1" s="1"/>
  <c r="L1372" i="1"/>
  <c r="M1372" i="1" s="1"/>
  <c r="L1362" i="1"/>
  <c r="M1362" i="1" s="1"/>
  <c r="L1341" i="1"/>
  <c r="M1341" i="1" s="1"/>
  <c r="L1320" i="1"/>
  <c r="M1320" i="1" s="1"/>
  <c r="L1309" i="1"/>
  <c r="M1309" i="1" s="1"/>
  <c r="L1298" i="1"/>
  <c r="M1298" i="1" s="1"/>
  <c r="L1287" i="1"/>
  <c r="M1287" i="1" s="1"/>
  <c r="L1276" i="1"/>
  <c r="M1276" i="1" s="1"/>
  <c r="L1265" i="1"/>
  <c r="M1265" i="1" s="1"/>
  <c r="L1254" i="1"/>
  <c r="M1254" i="1" s="1"/>
  <c r="L1244" i="1"/>
  <c r="M1244" i="1" s="1"/>
  <c r="L1223" i="1"/>
  <c r="M1223" i="1" s="1"/>
  <c r="L1212" i="1"/>
  <c r="M1212" i="1" s="1"/>
  <c r="L1191" i="1"/>
  <c r="M1191" i="1" s="1"/>
  <c r="L1180" i="1"/>
  <c r="M1180" i="1" s="1"/>
  <c r="L1169" i="1"/>
  <c r="M1169" i="1" s="1"/>
  <c r="L1159" i="1"/>
  <c r="M1159" i="1" s="1"/>
  <c r="L1138" i="1"/>
  <c r="M1138" i="1" s="1"/>
  <c r="L1128" i="1"/>
  <c r="M1128" i="1" s="1"/>
  <c r="L1117" i="1"/>
  <c r="M1117" i="1" s="1"/>
  <c r="L1106" i="1"/>
  <c r="M1106" i="1" s="1"/>
  <c r="L1095" i="1"/>
  <c r="M1095" i="1" s="1"/>
  <c r="L1083" i="1"/>
  <c r="M1083" i="1" s="1"/>
  <c r="L1061" i="1"/>
  <c r="M1061" i="1" s="1"/>
  <c r="L1050" i="1"/>
  <c r="M1050" i="1" s="1"/>
  <c r="L1038" i="1"/>
  <c r="M1038" i="1" s="1"/>
  <c r="L1026" i="1"/>
  <c r="M1026" i="1" s="1"/>
  <c r="L1005" i="1"/>
  <c r="M1005" i="1" s="1"/>
  <c r="L993" i="1"/>
  <c r="M993" i="1" s="1"/>
  <c r="L981" i="1"/>
  <c r="M981" i="1" s="1"/>
  <c r="L970" i="1"/>
  <c r="M970" i="1" s="1"/>
  <c r="L846" i="1"/>
  <c r="M846" i="1" s="1"/>
  <c r="L677" i="1"/>
  <c r="M677" i="1" s="1"/>
  <c r="L665" i="1"/>
  <c r="M665" i="1" s="1"/>
  <c r="L653" i="1"/>
  <c r="M653" i="1" s="1"/>
  <c r="L630" i="1"/>
  <c r="M630" i="1" s="1"/>
  <c r="L619" i="1"/>
  <c r="M619" i="1" s="1"/>
  <c r="L588" i="1"/>
  <c r="M588" i="1" s="1"/>
  <c r="L565" i="1"/>
  <c r="M565" i="1" s="1"/>
  <c r="L554" i="1"/>
  <c r="M554" i="1" s="1"/>
  <c r="L545" i="1"/>
  <c r="M545" i="1" s="1"/>
  <c r="L535" i="1"/>
  <c r="M535" i="1" s="1"/>
  <c r="L523" i="1"/>
  <c r="M523" i="1" s="1"/>
  <c r="L465" i="1"/>
  <c r="M465" i="1" s="1"/>
  <c r="L361" i="1"/>
  <c r="M361" i="1" s="1"/>
  <c r="L350" i="1"/>
  <c r="M350" i="1" s="1"/>
  <c r="L339" i="1"/>
  <c r="M339" i="1" s="1"/>
  <c r="L328" i="1"/>
  <c r="M328" i="1" s="1"/>
  <c r="L316" i="1"/>
  <c r="M316" i="1" s="1"/>
  <c r="L304" i="1"/>
  <c r="M304" i="1" s="1"/>
  <c r="L293" i="1"/>
  <c r="M293" i="1" s="1"/>
  <c r="L282" i="1"/>
  <c r="M282" i="1" s="1"/>
  <c r="L1534" i="1"/>
  <c r="M1534" i="1" s="1"/>
  <c r="L1523" i="1"/>
  <c r="M1523" i="1" s="1"/>
  <c r="L1512" i="1"/>
  <c r="M1512" i="1" s="1"/>
  <c r="L1501" i="1"/>
  <c r="M1501" i="1" s="1"/>
  <c r="L1478" i="1"/>
  <c r="M1478" i="1" s="1"/>
  <c r="L1467" i="1"/>
  <c r="M1467" i="1" s="1"/>
  <c r="L1455" i="1"/>
  <c r="M1455" i="1" s="1"/>
  <c r="L1445" i="1"/>
  <c r="M1445" i="1" s="1"/>
  <c r="L1433" i="1"/>
  <c r="M1433" i="1" s="1"/>
  <c r="L1423" i="1"/>
  <c r="M1423" i="1" s="1"/>
  <c r="L1412" i="1"/>
  <c r="M1412" i="1" s="1"/>
  <c r="L1402" i="1"/>
  <c r="M1402" i="1" s="1"/>
  <c r="L1391" i="1"/>
  <c r="M1391" i="1" s="1"/>
  <c r="L1380" i="1"/>
  <c r="M1380" i="1" s="1"/>
  <c r="L1371" i="1"/>
  <c r="M1371" i="1" s="1"/>
  <c r="L1340" i="1"/>
  <c r="M1340" i="1" s="1"/>
  <c r="L1319" i="1"/>
  <c r="M1319" i="1" s="1"/>
  <c r="L1308" i="1"/>
  <c r="M1308" i="1" s="1"/>
  <c r="L1297" i="1"/>
  <c r="M1297" i="1" s="1"/>
  <c r="L1286" i="1"/>
  <c r="M1286" i="1" s="1"/>
  <c r="L1275" i="1"/>
  <c r="M1275" i="1" s="1"/>
  <c r="L1264" i="1"/>
  <c r="M1264" i="1" s="1"/>
  <c r="L1253" i="1"/>
  <c r="M1253" i="1" s="1"/>
  <c r="L1243" i="1"/>
  <c r="M1243" i="1" s="1"/>
  <c r="L1233" i="1"/>
  <c r="M1233" i="1" s="1"/>
  <c r="L1222" i="1"/>
  <c r="M1222" i="1" s="1"/>
  <c r="L1211" i="1"/>
  <c r="M1211" i="1" s="1"/>
  <c r="L1190" i="1"/>
  <c r="M1190" i="1" s="1"/>
  <c r="L1179" i="1"/>
  <c r="M1179" i="1" s="1"/>
  <c r="L1168" i="1"/>
  <c r="M1168" i="1" s="1"/>
  <c r="L1148" i="1"/>
  <c r="M1148" i="1" s="1"/>
  <c r="L1137" i="1"/>
  <c r="M1137" i="1" s="1"/>
  <c r="L1127" i="1"/>
  <c r="M1127" i="1" s="1"/>
  <c r="L1116" i="1"/>
  <c r="M1116" i="1" s="1"/>
  <c r="L1105" i="1"/>
  <c r="M1105" i="1" s="1"/>
  <c r="L1094" i="1"/>
  <c r="M1094" i="1" s="1"/>
  <c r="L1082" i="1"/>
  <c r="M1082" i="1" s="1"/>
  <c r="L1072" i="1"/>
  <c r="M1072" i="1" s="1"/>
  <c r="L1060" i="1"/>
  <c r="M1060" i="1" s="1"/>
  <c r="L1049" i="1"/>
  <c r="M1049" i="1" s="1"/>
  <c r="L1037" i="1"/>
  <c r="M1037" i="1" s="1"/>
  <c r="L1025" i="1"/>
  <c r="M1025" i="1" s="1"/>
  <c r="L1004" i="1"/>
  <c r="M1004" i="1" s="1"/>
  <c r="L992" i="1"/>
  <c r="M992" i="1" s="1"/>
  <c r="L969" i="1"/>
  <c r="M969" i="1" s="1"/>
  <c r="L957" i="1"/>
  <c r="M957" i="1" s="1"/>
  <c r="L946" i="1"/>
  <c r="M946" i="1" s="1"/>
  <c r="L934" i="1"/>
  <c r="M934" i="1" s="1"/>
  <c r="L924" i="1"/>
  <c r="M924" i="1" s="1"/>
  <c r="L913" i="1"/>
  <c r="M913" i="1" s="1"/>
  <c r="L902" i="1"/>
  <c r="M902" i="1" s="1"/>
  <c r="L891" i="1"/>
  <c r="M891" i="1" s="1"/>
  <c r="L879" i="1"/>
  <c r="M879" i="1" s="1"/>
  <c r="L867" i="1"/>
  <c r="M867" i="1" s="1"/>
  <c r="L855" i="1"/>
  <c r="M855" i="1" s="1"/>
  <c r="L845" i="1"/>
  <c r="M845" i="1" s="1"/>
  <c r="L833" i="1"/>
  <c r="M833" i="1" s="1"/>
  <c r="L721" i="1"/>
  <c r="M721" i="1" s="1"/>
  <c r="L709" i="1"/>
  <c r="M709" i="1" s="1"/>
  <c r="L698" i="1"/>
  <c r="M698" i="1" s="1"/>
  <c r="L686" i="1"/>
  <c r="M686" i="1" s="1"/>
  <c r="L676" i="1"/>
  <c r="M676" i="1" s="1"/>
  <c r="L664" i="1"/>
  <c r="M664" i="1" s="1"/>
  <c r="L652" i="1"/>
  <c r="M652" i="1" s="1"/>
  <c r="L641" i="1"/>
  <c r="M641" i="1" s="1"/>
  <c r="L522" i="1"/>
  <c r="M522" i="1" s="1"/>
  <c r="L476" i="1"/>
  <c r="M476" i="1" s="1"/>
  <c r="L418" i="1"/>
  <c r="M418" i="1" s="1"/>
  <c r="L406" i="1"/>
  <c r="M406" i="1" s="1"/>
  <c r="L395" i="1"/>
  <c r="M395" i="1" s="1"/>
  <c r="L383" i="1"/>
  <c r="M383" i="1" s="1"/>
  <c r="L372" i="1"/>
  <c r="M372" i="1" s="1"/>
  <c r="L360" i="1"/>
  <c r="M360" i="1" s="1"/>
  <c r="L338" i="1"/>
  <c r="M338" i="1" s="1"/>
  <c r="L1585" i="1"/>
  <c r="M1585" i="1" s="1"/>
  <c r="L1573" i="1"/>
  <c r="M1573" i="1" s="1"/>
  <c r="L1562" i="1"/>
  <c r="M1562" i="1" s="1"/>
  <c r="L1553" i="1"/>
  <c r="M1553" i="1" s="1"/>
  <c r="L1542" i="1"/>
  <c r="M1542" i="1" s="1"/>
  <c r="L1533" i="1"/>
  <c r="M1533" i="1" s="1"/>
  <c r="L1522" i="1"/>
  <c r="M1522" i="1" s="1"/>
  <c r="L1511" i="1"/>
  <c r="M1511" i="1" s="1"/>
  <c r="L1500" i="1"/>
  <c r="M1500" i="1" s="1"/>
  <c r="L1489" i="1"/>
  <c r="M1489" i="1" s="1"/>
  <c r="L1477" i="1"/>
  <c r="M1477" i="1" s="1"/>
  <c r="L1466" i="1"/>
  <c r="M1466" i="1" s="1"/>
  <c r="L1454" i="1"/>
  <c r="M1454" i="1" s="1"/>
  <c r="L1444" i="1"/>
  <c r="M1444" i="1" s="1"/>
  <c r="L1422" i="1"/>
  <c r="M1422" i="1" s="1"/>
  <c r="L1411" i="1"/>
  <c r="M1411" i="1" s="1"/>
  <c r="L1401" i="1"/>
  <c r="M1401" i="1" s="1"/>
  <c r="L1390" i="1"/>
  <c r="M1390" i="1" s="1"/>
  <c r="L1379" i="1"/>
  <c r="M1379" i="1" s="1"/>
  <c r="L1370" i="1"/>
  <c r="M1370" i="1" s="1"/>
  <c r="L1360" i="1"/>
  <c r="M1360" i="1" s="1"/>
  <c r="L1350" i="1"/>
  <c r="M1350" i="1" s="1"/>
  <c r="L1339" i="1"/>
  <c r="M1339" i="1" s="1"/>
  <c r="L1330" i="1"/>
  <c r="M1330" i="1" s="1"/>
  <c r="L1318" i="1"/>
  <c r="M1318" i="1" s="1"/>
  <c r="L1307" i="1"/>
  <c r="M1307" i="1" s="1"/>
  <c r="L1296" i="1"/>
  <c r="M1296" i="1" s="1"/>
  <c r="L1285" i="1"/>
  <c r="M1285" i="1" s="1"/>
  <c r="L1274" i="1"/>
  <c r="M1274" i="1" s="1"/>
  <c r="L1263" i="1"/>
  <c r="M1263" i="1" s="1"/>
  <c r="L1252" i="1"/>
  <c r="M1252" i="1" s="1"/>
  <c r="L1232" i="1"/>
  <c r="M1232" i="1" s="1"/>
  <c r="L1221" i="1"/>
  <c r="M1221" i="1" s="1"/>
  <c r="L1210" i="1"/>
  <c r="M1210" i="1" s="1"/>
  <c r="L1200" i="1"/>
  <c r="M1200" i="1" s="1"/>
  <c r="L1189" i="1"/>
  <c r="M1189" i="1" s="1"/>
  <c r="L1178" i="1"/>
  <c r="M1178" i="1" s="1"/>
  <c r="L1167" i="1"/>
  <c r="M1167" i="1" s="1"/>
  <c r="L1147" i="1"/>
  <c r="M1147" i="1" s="1"/>
  <c r="L1126" i="1"/>
  <c r="M1126" i="1" s="1"/>
  <c r="L1104" i="1"/>
  <c r="M1104" i="1" s="1"/>
  <c r="L1093" i="1"/>
  <c r="M1093" i="1" s="1"/>
  <c r="L1081" i="1"/>
  <c r="M1081" i="1" s="1"/>
  <c r="L1071" i="1"/>
  <c r="M1071" i="1" s="1"/>
  <c r="L1048" i="1"/>
  <c r="M1048" i="1" s="1"/>
  <c r="L1036" i="1"/>
  <c r="M1036" i="1" s="1"/>
  <c r="L1024" i="1"/>
  <c r="M1024" i="1" s="1"/>
  <c r="L979" i="1"/>
  <c r="M979" i="1" s="1"/>
  <c r="L968" i="1"/>
  <c r="M968" i="1" s="1"/>
  <c r="L956" i="1"/>
  <c r="M956" i="1" s="1"/>
  <c r="L945" i="1"/>
  <c r="M945" i="1" s="1"/>
  <c r="L933" i="1"/>
  <c r="M933" i="1" s="1"/>
  <c r="L923" i="1"/>
  <c r="M923" i="1" s="1"/>
  <c r="L912" i="1"/>
  <c r="M912" i="1" s="1"/>
  <c r="L901" i="1"/>
  <c r="M901" i="1" s="1"/>
  <c r="L890" i="1"/>
  <c r="M890" i="1" s="1"/>
  <c r="L878" i="1"/>
  <c r="M878" i="1" s="1"/>
  <c r="L866" i="1"/>
  <c r="M866" i="1" s="1"/>
  <c r="L753" i="1"/>
  <c r="M753" i="1" s="1"/>
  <c r="L731" i="1"/>
  <c r="M731" i="1" s="1"/>
  <c r="L720" i="1"/>
  <c r="M720" i="1" s="1"/>
  <c r="L708" i="1"/>
  <c r="M708" i="1" s="1"/>
  <c r="L697" i="1"/>
  <c r="M697" i="1" s="1"/>
  <c r="L685" i="1"/>
  <c r="M685" i="1" s="1"/>
  <c r="L675" i="1"/>
  <c r="M675" i="1" s="1"/>
  <c r="L663" i="1"/>
  <c r="M663" i="1" s="1"/>
  <c r="L651" i="1"/>
  <c r="M651" i="1" s="1"/>
  <c r="L629" i="1"/>
  <c r="M629" i="1" s="1"/>
  <c r="L575" i="1"/>
  <c r="M575" i="1" s="1"/>
  <c r="L564" i="1"/>
  <c r="M564" i="1" s="1"/>
  <c r="L486" i="1"/>
  <c r="M486" i="1" s="1"/>
  <c r="L463" i="1"/>
  <c r="M463" i="1" s="1"/>
  <c r="L451" i="1"/>
  <c r="M451" i="1" s="1"/>
  <c r="L440" i="1"/>
  <c r="M440" i="1" s="1"/>
  <c r="L417" i="1"/>
  <c r="M417" i="1" s="1"/>
  <c r="L405" i="1"/>
  <c r="M405" i="1" s="1"/>
  <c r="L394" i="1"/>
  <c r="M394" i="1" s="1"/>
  <c r="L382" i="1"/>
  <c r="M382" i="1" s="1"/>
  <c r="L371" i="1"/>
  <c r="M371" i="1" s="1"/>
  <c r="L337" i="1"/>
  <c r="M337" i="1" s="1"/>
  <c r="L326" i="1"/>
  <c r="M326" i="1" s="1"/>
  <c r="L314" i="1"/>
  <c r="M314" i="1" s="1"/>
  <c r="L302" i="1"/>
  <c r="M302" i="1" s="1"/>
  <c r="L291" i="1"/>
  <c r="M291" i="1" s="1"/>
  <c r="L280" i="1"/>
  <c r="M280" i="1" s="1"/>
  <c r="L1711" i="1"/>
  <c r="M1711" i="1" s="1"/>
  <c r="L1700" i="1"/>
  <c r="M1700" i="1" s="1"/>
  <c r="L1679" i="1"/>
  <c r="M1679" i="1" s="1"/>
  <c r="L1668" i="1"/>
  <c r="M1668" i="1" s="1"/>
  <c r="L1657" i="1"/>
  <c r="M1657" i="1" s="1"/>
  <c r="L1646" i="1"/>
  <c r="M1646" i="1" s="1"/>
  <c r="L1625" i="1"/>
  <c r="M1625" i="1" s="1"/>
  <c r="L1614" i="1"/>
  <c r="M1614" i="1" s="1"/>
  <c r="L1594" i="1"/>
  <c r="M1594" i="1" s="1"/>
  <c r="L1584" i="1"/>
  <c r="M1584" i="1" s="1"/>
  <c r="L1572" i="1"/>
  <c r="M1572" i="1" s="1"/>
  <c r="L1552" i="1"/>
  <c r="M1552" i="1" s="1"/>
  <c r="L1532" i="1"/>
  <c r="M1532" i="1" s="1"/>
  <c r="L1521" i="1"/>
  <c r="M1521" i="1" s="1"/>
  <c r="L1510" i="1"/>
  <c r="M1510" i="1" s="1"/>
  <c r="L1499" i="1"/>
  <c r="M1499" i="1" s="1"/>
  <c r="L1488" i="1"/>
  <c r="M1488" i="1" s="1"/>
  <c r="L1465" i="1"/>
  <c r="M1465" i="1" s="1"/>
  <c r="L1453" i="1"/>
  <c r="M1453" i="1" s="1"/>
  <c r="L1443" i="1"/>
  <c r="M1443" i="1" s="1"/>
  <c r="L1432" i="1"/>
  <c r="M1432" i="1" s="1"/>
  <c r="L1410" i="1"/>
  <c r="M1410" i="1" s="1"/>
  <c r="L1400" i="1"/>
  <c r="M1400" i="1" s="1"/>
  <c r="L1389" i="1"/>
  <c r="M1389" i="1" s="1"/>
  <c r="L1369" i="1"/>
  <c r="M1369" i="1" s="1"/>
  <c r="L1359" i="1"/>
  <c r="M1359" i="1" s="1"/>
  <c r="L1349" i="1"/>
  <c r="M1349" i="1" s="1"/>
  <c r="L1338" i="1"/>
  <c r="M1338" i="1" s="1"/>
  <c r="L1329" i="1"/>
  <c r="M1329" i="1" s="1"/>
  <c r="L1295" i="1"/>
  <c r="M1295" i="1" s="1"/>
  <c r="L1273" i="1"/>
  <c r="M1273" i="1" s="1"/>
  <c r="L1262" i="1"/>
  <c r="M1262" i="1" s="1"/>
  <c r="L1251" i="1"/>
  <c r="M1251" i="1" s="1"/>
  <c r="L1242" i="1"/>
  <c r="M1242" i="1" s="1"/>
  <c r="L1231" i="1"/>
  <c r="M1231" i="1" s="1"/>
  <c r="L1209" i="1"/>
  <c r="M1209" i="1" s="1"/>
  <c r="L1199" i="1"/>
  <c r="M1199" i="1" s="1"/>
  <c r="L1177" i="1"/>
  <c r="M1177" i="1" s="1"/>
  <c r="L1157" i="1"/>
  <c r="M1157" i="1" s="1"/>
  <c r="L1146" i="1"/>
  <c r="M1146" i="1" s="1"/>
  <c r="L1136" i="1"/>
  <c r="M1136" i="1" s="1"/>
  <c r="L1125" i="1"/>
  <c r="M1125" i="1" s="1"/>
  <c r="L1115" i="1"/>
  <c r="M1115" i="1" s="1"/>
  <c r="L1092" i="1"/>
  <c r="M1092" i="1" s="1"/>
  <c r="L1070" i="1"/>
  <c r="M1070" i="1" s="1"/>
  <c r="L1059" i="1"/>
  <c r="M1059" i="1" s="1"/>
  <c r="L1013" i="1"/>
  <c r="M1013" i="1" s="1"/>
  <c r="L1002" i="1"/>
  <c r="M1002" i="1" s="1"/>
  <c r="L990" i="1"/>
  <c r="M990" i="1" s="1"/>
  <c r="L831" i="1"/>
  <c r="M831" i="1" s="1"/>
  <c r="L775" i="1"/>
  <c r="M775" i="1" s="1"/>
  <c r="L741" i="1"/>
  <c r="M741" i="1" s="1"/>
  <c r="L730" i="1"/>
  <c r="M730" i="1" s="1"/>
  <c r="L719" i="1"/>
  <c r="M719" i="1" s="1"/>
  <c r="L707" i="1"/>
  <c r="M707" i="1" s="1"/>
  <c r="L696" i="1"/>
  <c r="M696" i="1" s="1"/>
  <c r="L674" i="1"/>
  <c r="M674" i="1" s="1"/>
  <c r="L595" i="1"/>
  <c r="M595" i="1" s="1"/>
  <c r="L574" i="1"/>
  <c r="M574" i="1" s="1"/>
  <c r="L563" i="1"/>
  <c r="M563" i="1" s="1"/>
  <c r="L474" i="1"/>
  <c r="M474" i="1" s="1"/>
  <c r="L462" i="1"/>
  <c r="M462" i="1" s="1"/>
  <c r="L450" i="1"/>
  <c r="M450" i="1" s="1"/>
  <c r="L439" i="1"/>
  <c r="M439" i="1" s="1"/>
  <c r="L359" i="1"/>
  <c r="M359" i="1" s="1"/>
  <c r="L348" i="1"/>
  <c r="M348" i="1" s="1"/>
  <c r="L1464" i="1"/>
  <c r="M1464" i="1" s="1"/>
  <c r="L1452" i="1"/>
  <c r="M1452" i="1" s="1"/>
  <c r="L1442" i="1"/>
  <c r="M1442" i="1" s="1"/>
  <c r="L1431" i="1"/>
  <c r="M1431" i="1" s="1"/>
  <c r="L1421" i="1"/>
  <c r="M1421" i="1" s="1"/>
  <c r="L1409" i="1"/>
  <c r="M1409" i="1" s="1"/>
  <c r="L1399" i="1"/>
  <c r="M1399" i="1" s="1"/>
  <c r="L1388" i="1"/>
  <c r="M1388" i="1" s="1"/>
  <c r="L1378" i="1"/>
  <c r="M1378" i="1" s="1"/>
  <c r="L1368" i="1"/>
  <c r="M1368" i="1" s="1"/>
  <c r="L1358" i="1"/>
  <c r="M1358" i="1" s="1"/>
  <c r="L1348" i="1"/>
  <c r="M1348" i="1" s="1"/>
  <c r="L1337" i="1"/>
  <c r="M1337" i="1" s="1"/>
  <c r="L1328" i="1"/>
  <c r="M1328" i="1" s="1"/>
  <c r="L1306" i="1"/>
  <c r="M1306" i="1" s="1"/>
  <c r="L1294" i="1"/>
  <c r="M1294" i="1" s="1"/>
  <c r="L1272" i="1"/>
  <c r="M1272" i="1" s="1"/>
  <c r="L1261" i="1"/>
  <c r="M1261" i="1" s="1"/>
  <c r="L1250" i="1"/>
  <c r="M1250" i="1" s="1"/>
  <c r="L1241" i="1"/>
  <c r="M1241" i="1" s="1"/>
  <c r="L1230" i="1"/>
  <c r="M1230" i="1" s="1"/>
  <c r="L1220" i="1"/>
  <c r="M1220" i="1" s="1"/>
  <c r="L1208" i="1"/>
  <c r="M1208" i="1" s="1"/>
  <c r="L1198" i="1"/>
  <c r="M1198" i="1" s="1"/>
  <c r="L1176" i="1"/>
  <c r="M1176" i="1" s="1"/>
  <c r="L1166" i="1"/>
  <c r="M1166" i="1" s="1"/>
  <c r="L1156" i="1"/>
  <c r="M1156" i="1" s="1"/>
  <c r="L1145" i="1"/>
  <c r="M1145" i="1" s="1"/>
  <c r="L1135" i="1"/>
  <c r="M1135" i="1" s="1"/>
  <c r="L1124" i="1"/>
  <c r="M1124" i="1" s="1"/>
  <c r="L1114" i="1"/>
  <c r="M1114" i="1" s="1"/>
  <c r="L1091" i="1"/>
  <c r="M1091" i="1" s="1"/>
  <c r="L1080" i="1"/>
  <c r="M1080" i="1" s="1"/>
  <c r="L1069" i="1"/>
  <c r="M1069" i="1" s="1"/>
  <c r="L1058" i="1"/>
  <c r="M1058" i="1" s="1"/>
  <c r="L1046" i="1"/>
  <c r="M1046" i="1" s="1"/>
  <c r="L1034" i="1"/>
  <c r="M1034" i="1" s="1"/>
  <c r="L1023" i="1"/>
  <c r="M1023" i="1" s="1"/>
  <c r="L1012" i="1"/>
  <c r="M1012" i="1" s="1"/>
  <c r="L1001" i="1"/>
  <c r="M1001" i="1" s="1"/>
  <c r="L989" i="1"/>
  <c r="M989" i="1" s="1"/>
  <c r="L978" i="1"/>
  <c r="M978" i="1" s="1"/>
  <c r="L966" i="1"/>
  <c r="M966" i="1" s="1"/>
  <c r="L954" i="1"/>
  <c r="M954" i="1" s="1"/>
  <c r="L943" i="1"/>
  <c r="M943" i="1" s="1"/>
  <c r="L931" i="1"/>
  <c r="M931" i="1" s="1"/>
  <c r="L921" i="1"/>
  <c r="M921" i="1" s="1"/>
  <c r="L910" i="1"/>
  <c r="M910" i="1" s="1"/>
  <c r="L899" i="1"/>
  <c r="M899" i="1" s="1"/>
  <c r="L888" i="1"/>
  <c r="M888" i="1" s="1"/>
  <c r="L876" i="1"/>
  <c r="M876" i="1" s="1"/>
  <c r="L864" i="1"/>
  <c r="M864" i="1" s="1"/>
  <c r="L751" i="1"/>
  <c r="M751" i="1" s="1"/>
  <c r="L740" i="1"/>
  <c r="M740" i="1" s="1"/>
  <c r="L729" i="1"/>
  <c r="M729" i="1" s="1"/>
  <c r="L718" i="1"/>
  <c r="M718" i="1" s="1"/>
  <c r="L706" i="1"/>
  <c r="M706" i="1" s="1"/>
  <c r="L695" i="1"/>
  <c r="M695" i="1" s="1"/>
  <c r="L673" i="1"/>
  <c r="M673" i="1" s="1"/>
  <c r="L584" i="1"/>
  <c r="M584" i="1" s="1"/>
  <c r="L573" i="1"/>
  <c r="M573" i="1" s="1"/>
  <c r="L484" i="1"/>
  <c r="M484" i="1" s="1"/>
  <c r="L473" i="1"/>
  <c r="M473" i="1" s="1"/>
  <c r="L427" i="1"/>
  <c r="M427" i="1" s="1"/>
  <c r="L415" i="1"/>
  <c r="M415" i="1" s="1"/>
  <c r="L403" i="1"/>
  <c r="M403" i="1" s="1"/>
  <c r="L392" i="1"/>
  <c r="M392" i="1" s="1"/>
  <c r="L380" i="1"/>
  <c r="M380" i="1" s="1"/>
  <c r="L369" i="1"/>
  <c r="M369" i="1" s="1"/>
  <c r="L1731" i="1"/>
  <c r="M1731" i="1" s="1"/>
  <c r="L1720" i="1"/>
  <c r="M1720" i="1" s="1"/>
  <c r="L1709" i="1"/>
  <c r="M1709" i="1" s="1"/>
  <c r="L1698" i="1"/>
  <c r="M1698" i="1" s="1"/>
  <c r="L1688" i="1"/>
  <c r="M1688" i="1" s="1"/>
  <c r="L1677" i="1"/>
  <c r="M1677" i="1" s="1"/>
  <c r="L1666" i="1"/>
  <c r="M1666" i="1" s="1"/>
  <c r="L1655" i="1"/>
  <c r="M1655" i="1" s="1"/>
  <c r="L1644" i="1"/>
  <c r="M1644" i="1" s="1"/>
  <c r="L1634" i="1"/>
  <c r="M1634" i="1" s="1"/>
  <c r="L1623" i="1"/>
  <c r="M1623" i="1" s="1"/>
  <c r="L1612" i="1"/>
  <c r="M1612" i="1" s="1"/>
  <c r="L1602" i="1"/>
  <c r="M1602" i="1" s="1"/>
  <c r="L1592" i="1"/>
  <c r="M1592" i="1" s="1"/>
  <c r="L1582" i="1"/>
  <c r="M1582" i="1" s="1"/>
  <c r="L1570" i="1"/>
  <c r="M1570" i="1" s="1"/>
  <c r="L1560" i="1"/>
  <c r="M1560" i="1" s="1"/>
  <c r="L1550" i="1"/>
  <c r="M1550" i="1" s="1"/>
  <c r="L1530" i="1"/>
  <c r="M1530" i="1" s="1"/>
  <c r="L1519" i="1"/>
  <c r="M1519" i="1" s="1"/>
  <c r="L1508" i="1"/>
  <c r="M1508" i="1" s="1"/>
  <c r="L1497" i="1"/>
  <c r="M1497" i="1" s="1"/>
  <c r="L1486" i="1"/>
  <c r="M1486" i="1" s="1"/>
  <c r="L1475" i="1"/>
  <c r="M1475" i="1" s="1"/>
  <c r="L1463" i="1"/>
  <c r="M1463" i="1" s="1"/>
  <c r="L1451" i="1"/>
  <c r="M1451" i="1" s="1"/>
  <c r="L1441" i="1"/>
  <c r="M1441" i="1" s="1"/>
  <c r="L1430" i="1"/>
  <c r="M1430" i="1" s="1"/>
  <c r="L1420" i="1"/>
  <c r="M1420" i="1" s="1"/>
  <c r="L1408" i="1"/>
  <c r="M1408" i="1" s="1"/>
  <c r="L1398" i="1"/>
  <c r="M1398" i="1" s="1"/>
  <c r="L1387" i="1"/>
  <c r="M1387" i="1" s="1"/>
  <c r="L1377" i="1"/>
  <c r="M1377" i="1" s="1"/>
  <c r="L1367" i="1"/>
  <c r="M1367" i="1" s="1"/>
  <c r="L1347" i="1"/>
  <c r="M1347" i="1" s="1"/>
  <c r="L1336" i="1"/>
  <c r="M1336" i="1" s="1"/>
  <c r="L1327" i="1"/>
  <c r="M1327" i="1" s="1"/>
  <c r="L1316" i="1"/>
  <c r="M1316" i="1" s="1"/>
  <c r="L1305" i="1"/>
  <c r="M1305" i="1" s="1"/>
  <c r="L1293" i="1"/>
  <c r="M1293" i="1" s="1"/>
  <c r="L1283" i="1"/>
  <c r="M1283" i="1" s="1"/>
  <c r="L1271" i="1"/>
  <c r="M1271" i="1" s="1"/>
  <c r="L1249" i="1"/>
  <c r="M1249" i="1" s="1"/>
  <c r="L1240" i="1"/>
  <c r="M1240" i="1" s="1"/>
  <c r="L1219" i="1"/>
  <c r="M1219" i="1" s="1"/>
  <c r="L1207" i="1"/>
  <c r="M1207" i="1" s="1"/>
  <c r="L1197" i="1"/>
  <c r="M1197" i="1" s="1"/>
  <c r="L1187" i="1"/>
  <c r="M1187" i="1" s="1"/>
  <c r="L1175" i="1"/>
  <c r="M1175" i="1" s="1"/>
  <c r="L1165" i="1"/>
  <c r="M1165" i="1" s="1"/>
  <c r="L1155" i="1"/>
  <c r="M1155" i="1" s="1"/>
  <c r="L1144" i="1"/>
  <c r="M1144" i="1" s="1"/>
  <c r="L1134" i="1"/>
  <c r="M1134" i="1" s="1"/>
  <c r="L1123" i="1"/>
  <c r="M1123" i="1" s="1"/>
  <c r="L1113" i="1"/>
  <c r="M1113" i="1" s="1"/>
  <c r="L1102" i="1"/>
  <c r="M1102" i="1" s="1"/>
  <c r="L1090" i="1"/>
  <c r="M1090" i="1" s="1"/>
  <c r="L1057" i="1"/>
  <c r="M1057" i="1" s="1"/>
  <c r="L1045" i="1"/>
  <c r="M1045" i="1" s="1"/>
  <c r="L1033" i="1"/>
  <c r="M1033" i="1" s="1"/>
  <c r="L1022" i="1"/>
  <c r="M1022" i="1" s="1"/>
  <c r="L988" i="1"/>
  <c r="M988" i="1" s="1"/>
  <c r="L773" i="1"/>
  <c r="M773" i="1" s="1"/>
  <c r="L762" i="1"/>
  <c r="M762" i="1" s="1"/>
  <c r="L739" i="1"/>
  <c r="M739" i="1" s="1"/>
  <c r="L728" i="1"/>
  <c r="M728" i="1" s="1"/>
  <c r="L683" i="1"/>
  <c r="M683" i="1" s="1"/>
  <c r="L626" i="1"/>
  <c r="M626" i="1" s="1"/>
  <c r="L593" i="1"/>
  <c r="M593" i="1" s="1"/>
  <c r="L583" i="1"/>
  <c r="M583" i="1" s="1"/>
  <c r="L572" i="1"/>
  <c r="M572" i="1" s="1"/>
  <c r="L483" i="1"/>
  <c r="M483" i="1" s="1"/>
  <c r="L460" i="1"/>
  <c r="M460" i="1" s="1"/>
  <c r="L449" i="1"/>
  <c r="M449" i="1" s="1"/>
  <c r="L437" i="1"/>
  <c r="M437" i="1" s="1"/>
  <c r="L368" i="1"/>
  <c r="M368" i="1" s="1"/>
  <c r="L12" i="1"/>
  <c r="M12" i="1" s="1"/>
  <c r="L1795" i="1"/>
  <c r="M1795" i="1" s="1"/>
  <c r="L1784" i="1"/>
  <c r="M1784" i="1" s="1"/>
  <c r="L1773" i="1"/>
  <c r="M1773" i="1" s="1"/>
  <c r="L1762" i="1"/>
  <c r="M1762" i="1" s="1"/>
  <c r="L1741" i="1"/>
  <c r="M1741" i="1" s="1"/>
  <c r="L1730" i="1"/>
  <c r="M1730" i="1" s="1"/>
  <c r="L1719" i="1"/>
  <c r="M1719" i="1" s="1"/>
  <c r="L1708" i="1"/>
  <c r="M1708" i="1" s="1"/>
  <c r="L1687" i="1"/>
  <c r="M1687" i="1" s="1"/>
  <c r="L1676" i="1"/>
  <c r="M1676" i="1" s="1"/>
  <c r="L1665" i="1"/>
  <c r="M1665" i="1" s="1"/>
  <c r="L1654" i="1"/>
  <c r="M1654" i="1" s="1"/>
  <c r="L1633" i="1"/>
  <c r="M1633" i="1" s="1"/>
  <c r="L1622" i="1"/>
  <c r="M1622" i="1" s="1"/>
  <c r="L1611" i="1"/>
  <c r="M1611" i="1" s="1"/>
  <c r="L1581" i="1"/>
  <c r="M1581" i="1" s="1"/>
  <c r="L1569" i="1"/>
  <c r="M1569" i="1" s="1"/>
  <c r="L1540" i="1"/>
  <c r="M1540" i="1" s="1"/>
  <c r="L1529" i="1"/>
  <c r="M1529" i="1" s="1"/>
  <c r="L1496" i="1"/>
  <c r="M1496" i="1" s="1"/>
  <c r="L1485" i="1"/>
  <c r="M1485" i="1" s="1"/>
  <c r="L1474" i="1"/>
  <c r="M1474" i="1" s="1"/>
  <c r="L1462" i="1"/>
  <c r="M1462" i="1" s="1"/>
  <c r="L1440" i="1"/>
  <c r="M1440" i="1" s="1"/>
  <c r="L1429" i="1"/>
  <c r="M1429" i="1" s="1"/>
  <c r="L1419" i="1"/>
  <c r="M1419" i="1" s="1"/>
  <c r="L1386" i="1"/>
  <c r="M1386" i="1" s="1"/>
  <c r="L1357" i="1"/>
  <c r="M1357" i="1" s="1"/>
  <c r="L1346" i="1"/>
  <c r="M1346" i="1" s="1"/>
  <c r="L1326" i="1"/>
  <c r="M1326" i="1" s="1"/>
  <c r="L1315" i="1"/>
  <c r="M1315" i="1" s="1"/>
  <c r="L1304" i="1"/>
  <c r="M1304" i="1" s="1"/>
  <c r="L1292" i="1"/>
  <c r="M1292" i="1" s="1"/>
  <c r="L1282" i="1"/>
  <c r="M1282" i="1" s="1"/>
  <c r="L1260" i="1"/>
  <c r="M1260" i="1" s="1"/>
  <c r="L1239" i="1"/>
  <c r="M1239" i="1" s="1"/>
  <c r="L1229" i="1"/>
  <c r="M1229" i="1" s="1"/>
  <c r="L1218" i="1"/>
  <c r="M1218" i="1" s="1"/>
  <c r="L1196" i="1"/>
  <c r="M1196" i="1" s="1"/>
  <c r="L1186" i="1"/>
  <c r="M1186" i="1" s="1"/>
  <c r="L1174" i="1"/>
  <c r="M1174" i="1" s="1"/>
  <c r="L1164" i="1"/>
  <c r="M1164" i="1" s="1"/>
  <c r="L1154" i="1"/>
  <c r="M1154" i="1" s="1"/>
  <c r="L1143" i="1"/>
  <c r="M1143" i="1" s="1"/>
  <c r="L1133" i="1"/>
  <c r="M1133" i="1" s="1"/>
  <c r="L1122" i="1"/>
  <c r="M1122" i="1" s="1"/>
  <c r="L1112" i="1"/>
  <c r="M1112" i="1" s="1"/>
  <c r="L1101" i="1"/>
  <c r="M1101" i="1" s="1"/>
  <c r="L1089" i="1"/>
  <c r="M1089" i="1" s="1"/>
  <c r="L1067" i="1"/>
  <c r="M1067" i="1" s="1"/>
  <c r="L1056" i="1"/>
  <c r="M1056" i="1" s="1"/>
  <c r="L1021" i="1"/>
  <c r="M1021" i="1" s="1"/>
  <c r="L1010" i="1"/>
  <c r="M1010" i="1" s="1"/>
  <c r="L999" i="1"/>
  <c r="M999" i="1" s="1"/>
  <c r="L976" i="1"/>
  <c r="M976" i="1" s="1"/>
  <c r="L964" i="1"/>
  <c r="M964" i="1" s="1"/>
  <c r="L816" i="1"/>
  <c r="M816" i="1" s="1"/>
  <c r="L804" i="1"/>
  <c r="M804" i="1" s="1"/>
  <c r="L794" i="1"/>
  <c r="M794" i="1" s="1"/>
  <c r="L772" i="1"/>
  <c r="M772" i="1" s="1"/>
  <c r="L761" i="1"/>
  <c r="M761" i="1" s="1"/>
  <c r="L750" i="1"/>
  <c r="M750" i="1" s="1"/>
  <c r="L647" i="1"/>
  <c r="M647" i="1" s="1"/>
  <c r="L613" i="1"/>
  <c r="M613" i="1" s="1"/>
  <c r="L592" i="1"/>
  <c r="M592" i="1" s="1"/>
  <c r="L494" i="1"/>
  <c r="M494" i="1" s="1"/>
  <c r="L471" i="1"/>
  <c r="M471" i="1" s="1"/>
  <c r="L436" i="1"/>
  <c r="M436" i="1" s="1"/>
  <c r="L218" i="1"/>
  <c r="M218" i="1" s="1"/>
  <c r="L1439" i="1"/>
  <c r="M1439" i="1" s="1"/>
  <c r="L1428" i="1"/>
  <c r="M1428" i="1" s="1"/>
  <c r="L1418" i="1"/>
  <c r="M1418" i="1" s="1"/>
  <c r="L1407" i="1"/>
  <c r="M1407" i="1" s="1"/>
  <c r="L1385" i="1"/>
  <c r="M1385" i="1" s="1"/>
  <c r="L1356" i="1"/>
  <c r="M1356" i="1" s="1"/>
  <c r="L1345" i="1"/>
  <c r="M1345" i="1" s="1"/>
  <c r="L1325" i="1"/>
  <c r="M1325" i="1" s="1"/>
  <c r="L1314" i="1"/>
  <c r="M1314" i="1" s="1"/>
  <c r="L1303" i="1"/>
  <c r="M1303" i="1" s="1"/>
  <c r="L1291" i="1"/>
  <c r="M1291" i="1" s="1"/>
  <c r="L1281" i="1"/>
  <c r="M1281" i="1" s="1"/>
  <c r="L1270" i="1"/>
  <c r="M1270" i="1" s="1"/>
  <c r="L1259" i="1"/>
  <c r="M1259" i="1" s="1"/>
  <c r="L1238" i="1"/>
  <c r="M1238" i="1" s="1"/>
  <c r="L1228" i="1"/>
  <c r="M1228" i="1" s="1"/>
  <c r="L1217" i="1"/>
  <c r="M1217" i="1" s="1"/>
  <c r="L1195" i="1"/>
  <c r="M1195" i="1" s="1"/>
  <c r="L1185" i="1"/>
  <c r="M1185" i="1" s="1"/>
  <c r="L1173" i="1"/>
  <c r="M1173" i="1" s="1"/>
  <c r="L1163" i="1"/>
  <c r="M1163" i="1" s="1"/>
  <c r="L1153" i="1"/>
  <c r="M1153" i="1" s="1"/>
  <c r="L1142" i="1"/>
  <c r="M1142" i="1" s="1"/>
  <c r="L1121" i="1"/>
  <c r="M1121" i="1" s="1"/>
  <c r="L1111" i="1"/>
  <c r="M1111" i="1" s="1"/>
  <c r="L1100" i="1"/>
  <c r="M1100" i="1" s="1"/>
  <c r="L1088" i="1"/>
  <c r="M1088" i="1" s="1"/>
  <c r="L1066" i="1"/>
  <c r="M1066" i="1" s="1"/>
  <c r="L1043" i="1"/>
  <c r="M1043" i="1" s="1"/>
  <c r="L1031" i="1"/>
  <c r="M1031" i="1" s="1"/>
  <c r="L1020" i="1"/>
  <c r="M1020" i="1" s="1"/>
  <c r="L1009" i="1"/>
  <c r="M1009" i="1" s="1"/>
  <c r="L998" i="1"/>
  <c r="M998" i="1" s="1"/>
  <c r="L986" i="1"/>
  <c r="M986" i="1" s="1"/>
  <c r="L827" i="1"/>
  <c r="M827" i="1" s="1"/>
  <c r="L815" i="1"/>
  <c r="M815" i="1" s="1"/>
  <c r="L803" i="1"/>
  <c r="M803" i="1" s="1"/>
  <c r="L793" i="1"/>
  <c r="M793" i="1" s="1"/>
  <c r="L771" i="1"/>
  <c r="M771" i="1" s="1"/>
  <c r="L760" i="1"/>
  <c r="M760" i="1" s="1"/>
  <c r="L749" i="1"/>
  <c r="M749" i="1" s="1"/>
  <c r="L612" i="1"/>
  <c r="M612" i="1" s="1"/>
  <c r="L602" i="1"/>
  <c r="M602" i="1" s="1"/>
  <c r="L582" i="1"/>
  <c r="M582" i="1" s="1"/>
  <c r="L559" i="1"/>
  <c r="M559" i="1" s="1"/>
  <c r="L504" i="1"/>
  <c r="M504" i="1" s="1"/>
  <c r="L493" i="1"/>
  <c r="M493" i="1" s="1"/>
  <c r="L482" i="1"/>
  <c r="M482" i="1" s="1"/>
  <c r="L1548" i="1"/>
  <c r="M1548" i="1" s="1"/>
  <c r="L1538" i="1"/>
  <c r="M1538" i="1" s="1"/>
  <c r="L1517" i="1"/>
  <c r="M1517" i="1" s="1"/>
  <c r="L1506" i="1"/>
  <c r="M1506" i="1" s="1"/>
  <c r="L1494" i="1"/>
  <c r="M1494" i="1" s="1"/>
  <c r="L1483" i="1"/>
  <c r="M1483" i="1" s="1"/>
  <c r="L1472" i="1"/>
  <c r="M1472" i="1" s="1"/>
  <c r="L1460" i="1"/>
  <c r="M1460" i="1" s="1"/>
  <c r="L1449" i="1"/>
  <c r="M1449" i="1" s="1"/>
  <c r="L1438" i="1"/>
  <c r="M1438" i="1" s="1"/>
  <c r="L1427" i="1"/>
  <c r="M1427" i="1" s="1"/>
  <c r="L1417" i="1"/>
  <c r="M1417" i="1" s="1"/>
  <c r="L1406" i="1"/>
  <c r="M1406" i="1" s="1"/>
  <c r="L1396" i="1"/>
  <c r="M1396" i="1" s="1"/>
  <c r="L1375" i="1"/>
  <c r="M1375" i="1" s="1"/>
  <c r="L1365" i="1"/>
  <c r="M1365" i="1" s="1"/>
  <c r="L1355" i="1"/>
  <c r="M1355" i="1" s="1"/>
  <c r="L1344" i="1"/>
  <c r="M1344" i="1" s="1"/>
  <c r="L1334" i="1"/>
  <c r="M1334" i="1" s="1"/>
  <c r="L1324" i="1"/>
  <c r="M1324" i="1" s="1"/>
  <c r="L1313" i="1"/>
  <c r="M1313" i="1" s="1"/>
  <c r="L1302" i="1"/>
  <c r="M1302" i="1" s="1"/>
  <c r="L1290" i="1"/>
  <c r="M1290" i="1" s="1"/>
  <c r="L1280" i="1"/>
  <c r="M1280" i="1" s="1"/>
  <c r="L1269" i="1"/>
  <c r="M1269" i="1" s="1"/>
  <c r="L1258" i="1"/>
  <c r="M1258" i="1" s="1"/>
  <c r="L1237" i="1"/>
  <c r="M1237" i="1" s="1"/>
  <c r="L1227" i="1"/>
  <c r="M1227" i="1" s="1"/>
  <c r="L1216" i="1"/>
  <c r="M1216" i="1" s="1"/>
  <c r="L1205" i="1"/>
  <c r="M1205" i="1" s="1"/>
  <c r="L1194" i="1"/>
  <c r="M1194" i="1" s="1"/>
  <c r="L1184" i="1"/>
  <c r="M1184" i="1" s="1"/>
  <c r="L1172" i="1"/>
  <c r="M1172" i="1" s="1"/>
  <c r="L1152" i="1"/>
  <c r="M1152" i="1" s="1"/>
  <c r="L1141" i="1"/>
  <c r="M1141" i="1" s="1"/>
  <c r="L1131" i="1"/>
  <c r="M1131" i="1" s="1"/>
  <c r="L1120" i="1"/>
  <c r="M1120" i="1" s="1"/>
  <c r="L1110" i="1"/>
  <c r="M1110" i="1" s="1"/>
  <c r="L1099" i="1"/>
  <c r="M1099" i="1" s="1"/>
  <c r="L1087" i="1"/>
  <c r="M1087" i="1" s="1"/>
  <c r="L1054" i="1"/>
  <c r="M1054" i="1" s="1"/>
  <c r="L1042" i="1"/>
  <c r="M1042" i="1" s="1"/>
  <c r="L1030" i="1"/>
  <c r="M1030" i="1" s="1"/>
  <c r="L1019" i="1"/>
  <c r="M1019" i="1" s="1"/>
  <c r="L1008" i="1"/>
  <c r="M1008" i="1" s="1"/>
  <c r="L997" i="1"/>
  <c r="M997" i="1" s="1"/>
  <c r="L974" i="1"/>
  <c r="M974" i="1" s="1"/>
  <c r="L962" i="1"/>
  <c r="M962" i="1" s="1"/>
  <c r="L951" i="1"/>
  <c r="M951" i="1" s="1"/>
  <c r="L939" i="1"/>
  <c r="M939" i="1" s="1"/>
  <c r="L918" i="1"/>
  <c r="M918" i="1" s="1"/>
  <c r="L906" i="1"/>
  <c r="M906" i="1" s="1"/>
  <c r="L884" i="1"/>
  <c r="M884" i="1" s="1"/>
  <c r="L872" i="1"/>
  <c r="M872" i="1" s="1"/>
  <c r="L860" i="1"/>
  <c r="M860" i="1" s="1"/>
  <c r="L849" i="1"/>
  <c r="M849" i="1" s="1"/>
  <c r="L838" i="1"/>
  <c r="M838" i="1" s="1"/>
  <c r="L826" i="1"/>
  <c r="M826" i="1" s="1"/>
  <c r="L814" i="1"/>
  <c r="M814" i="1" s="1"/>
  <c r="L802" i="1"/>
  <c r="M802" i="1" s="1"/>
  <c r="L782" i="1"/>
  <c r="M782" i="1" s="1"/>
  <c r="L770" i="1"/>
  <c r="M770" i="1" s="1"/>
  <c r="L759" i="1"/>
  <c r="M759" i="1" s="1"/>
  <c r="L611" i="1"/>
  <c r="M611" i="1" s="1"/>
  <c r="L590" i="1"/>
  <c r="M590" i="1" s="1"/>
  <c r="L581" i="1"/>
  <c r="M581" i="1" s="1"/>
  <c r="L515" i="1"/>
  <c r="M515" i="1" s="1"/>
  <c r="L503" i="1"/>
  <c r="M503" i="1" s="1"/>
  <c r="L492" i="1"/>
  <c r="M492" i="1" s="1"/>
  <c r="L216" i="1"/>
  <c r="M216" i="1" s="1"/>
  <c r="L204" i="1"/>
  <c r="M204" i="1" s="1"/>
  <c r="L1364" i="1"/>
  <c r="M1364" i="1" s="1"/>
  <c r="L1354" i="1"/>
  <c r="M1354" i="1" s="1"/>
  <c r="L1343" i="1"/>
  <c r="M1343" i="1" s="1"/>
  <c r="L1333" i="1"/>
  <c r="M1333" i="1" s="1"/>
  <c r="L1323" i="1"/>
  <c r="M1323" i="1" s="1"/>
  <c r="L1312" i="1"/>
  <c r="M1312" i="1" s="1"/>
  <c r="L1301" i="1"/>
  <c r="M1301" i="1" s="1"/>
  <c r="L1289" i="1"/>
  <c r="M1289" i="1" s="1"/>
  <c r="L1279" i="1"/>
  <c r="M1279" i="1" s="1"/>
  <c r="L1268" i="1"/>
  <c r="M1268" i="1" s="1"/>
  <c r="L1257" i="1"/>
  <c r="M1257" i="1" s="1"/>
  <c r="L1236" i="1"/>
  <c r="M1236" i="1" s="1"/>
  <c r="L1226" i="1"/>
  <c r="M1226" i="1" s="1"/>
  <c r="L1215" i="1"/>
  <c r="M1215" i="1" s="1"/>
  <c r="L1204" i="1"/>
  <c r="M1204" i="1" s="1"/>
  <c r="L1193" i="1"/>
  <c r="M1193" i="1" s="1"/>
  <c r="L1183" i="1"/>
  <c r="M1183" i="1" s="1"/>
  <c r="L1171" i="1"/>
  <c r="M1171" i="1" s="1"/>
  <c r="L1151" i="1"/>
  <c r="M1151" i="1" s="1"/>
  <c r="L1140" i="1"/>
  <c r="M1140" i="1" s="1"/>
  <c r="L1130" i="1"/>
  <c r="M1130" i="1" s="1"/>
  <c r="L1119" i="1"/>
  <c r="M1119" i="1" s="1"/>
  <c r="L1109" i="1"/>
  <c r="M1109" i="1" s="1"/>
  <c r="L1098" i="1"/>
  <c r="M1098" i="1" s="1"/>
  <c r="L1086" i="1"/>
  <c r="M1086" i="1" s="1"/>
  <c r="L1076" i="1"/>
  <c r="M1076" i="1" s="1"/>
  <c r="L1064" i="1"/>
  <c r="M1064" i="1" s="1"/>
  <c r="L1053" i="1"/>
  <c r="M1053" i="1" s="1"/>
  <c r="L1041" i="1"/>
  <c r="M1041" i="1" s="1"/>
  <c r="L1029" i="1"/>
  <c r="M1029" i="1" s="1"/>
  <c r="L984" i="1"/>
  <c r="M984" i="1" s="1"/>
  <c r="L973" i="1"/>
  <c r="M973" i="1" s="1"/>
  <c r="L961" i="1"/>
  <c r="M961" i="1" s="1"/>
  <c r="L950" i="1"/>
  <c r="M950" i="1" s="1"/>
  <c r="L938" i="1"/>
  <c r="M938" i="1" s="1"/>
  <c r="L917" i="1"/>
  <c r="M917" i="1" s="1"/>
  <c r="L905" i="1"/>
  <c r="M905" i="1" s="1"/>
  <c r="L883" i="1"/>
  <c r="M883" i="1" s="1"/>
  <c r="L871" i="1"/>
  <c r="M871" i="1" s="1"/>
  <c r="L859" i="1"/>
  <c r="M859" i="1" s="1"/>
  <c r="L848" i="1"/>
  <c r="M848" i="1" s="1"/>
  <c r="L837" i="1"/>
  <c r="M837" i="1" s="1"/>
  <c r="L825" i="1"/>
  <c r="M825" i="1" s="1"/>
  <c r="L813" i="1"/>
  <c r="M813" i="1" s="1"/>
  <c r="L801" i="1"/>
  <c r="M801" i="1" s="1"/>
  <c r="L792" i="1"/>
  <c r="M792" i="1" s="1"/>
  <c r="L781" i="1"/>
  <c r="M781" i="1" s="1"/>
  <c r="L622" i="1"/>
  <c r="M622" i="1" s="1"/>
  <c r="L601" i="1"/>
  <c r="M601" i="1" s="1"/>
  <c r="L557" i="1"/>
  <c r="M557" i="1" s="1"/>
  <c r="L547" i="1"/>
  <c r="M547" i="1" s="1"/>
  <c r="L538" i="1"/>
  <c r="M538" i="1" s="1"/>
  <c r="L526" i="1"/>
  <c r="M526" i="1" s="1"/>
  <c r="L514" i="1"/>
  <c r="M514" i="1" s="1"/>
  <c r="L342" i="1"/>
  <c r="M342" i="1" s="1"/>
  <c r="L261" i="1"/>
  <c r="M261" i="1" s="1"/>
  <c r="L249" i="1"/>
  <c r="M249" i="1" s="1"/>
  <c r="L239" i="1"/>
  <c r="M239" i="1" s="1"/>
  <c r="L227" i="1"/>
  <c r="M227" i="1" s="1"/>
  <c r="L179" i="1"/>
  <c r="M179" i="1" s="1"/>
  <c r="L168" i="1"/>
  <c r="M168" i="1" s="1"/>
  <c r="L157" i="1"/>
  <c r="M157" i="1" s="1"/>
  <c r="L122" i="1"/>
  <c r="M122" i="1" s="1"/>
  <c r="L110" i="1"/>
  <c r="M110" i="1" s="1"/>
  <c r="L1759" i="1"/>
  <c r="M1759" i="1" s="1"/>
  <c r="L1748" i="1"/>
  <c r="M1748" i="1" s="1"/>
  <c r="L1737" i="1"/>
  <c r="M1737" i="1" s="1"/>
  <c r="L1726" i="1"/>
  <c r="M1726" i="1" s="1"/>
  <c r="L1705" i="1"/>
  <c r="M1705" i="1" s="1"/>
  <c r="L1694" i="1"/>
  <c r="M1694" i="1" s="1"/>
  <c r="L1683" i="1"/>
  <c r="M1683" i="1" s="1"/>
  <c r="L1672" i="1"/>
  <c r="M1672" i="1" s="1"/>
  <c r="L1651" i="1"/>
  <c r="M1651" i="1" s="1"/>
  <c r="L1640" i="1"/>
  <c r="M1640" i="1" s="1"/>
  <c r="L1629" i="1"/>
  <c r="M1629" i="1" s="1"/>
  <c r="L1618" i="1"/>
  <c r="M1618" i="1" s="1"/>
  <c r="L1599" i="1"/>
  <c r="M1599" i="1" s="1"/>
  <c r="L1577" i="1"/>
  <c r="M1577" i="1" s="1"/>
  <c r="L1566" i="1"/>
  <c r="M1566" i="1" s="1"/>
  <c r="L1556" i="1"/>
  <c r="M1556" i="1" s="1"/>
  <c r="L1546" i="1"/>
  <c r="M1546" i="1" s="1"/>
  <c r="L1526" i="1"/>
  <c r="M1526" i="1" s="1"/>
  <c r="L1515" i="1"/>
  <c r="M1515" i="1" s="1"/>
  <c r="L1504" i="1"/>
  <c r="M1504" i="1" s="1"/>
  <c r="L1492" i="1"/>
  <c r="M1492" i="1" s="1"/>
  <c r="L1481" i="1"/>
  <c r="M1481" i="1" s="1"/>
  <c r="L1470" i="1"/>
  <c r="M1470" i="1" s="1"/>
  <c r="L1458" i="1"/>
  <c r="M1458" i="1" s="1"/>
  <c r="L1436" i="1"/>
  <c r="M1436" i="1" s="1"/>
  <c r="L1415" i="1"/>
  <c r="M1415" i="1" s="1"/>
  <c r="L1394" i="1"/>
  <c r="M1394" i="1" s="1"/>
  <c r="L1383" i="1"/>
  <c r="M1383" i="1" s="1"/>
  <c r="L1353" i="1"/>
  <c r="M1353" i="1" s="1"/>
  <c r="L1322" i="1"/>
  <c r="M1322" i="1" s="1"/>
  <c r="L1311" i="1"/>
  <c r="M1311" i="1" s="1"/>
  <c r="L1300" i="1"/>
  <c r="M1300" i="1" s="1"/>
  <c r="L1278" i="1"/>
  <c r="M1278" i="1" s="1"/>
  <c r="L1267" i="1"/>
  <c r="M1267" i="1" s="1"/>
  <c r="L1256" i="1"/>
  <c r="M1256" i="1" s="1"/>
  <c r="L1246" i="1"/>
  <c r="M1246" i="1" s="1"/>
  <c r="L1235" i="1"/>
  <c r="M1235" i="1" s="1"/>
  <c r="L1225" i="1"/>
  <c r="M1225" i="1" s="1"/>
  <c r="L1214" i="1"/>
  <c r="M1214" i="1" s="1"/>
  <c r="L1203" i="1"/>
  <c r="M1203" i="1" s="1"/>
  <c r="L1182" i="1"/>
  <c r="M1182" i="1" s="1"/>
  <c r="L1161" i="1"/>
  <c r="M1161" i="1" s="1"/>
  <c r="L1150" i="1"/>
  <c r="M1150" i="1" s="1"/>
  <c r="L1108" i="1"/>
  <c r="M1108" i="1" s="1"/>
  <c r="L1097" i="1"/>
  <c r="M1097" i="1" s="1"/>
  <c r="L1085" i="1"/>
  <c r="M1085" i="1" s="1"/>
  <c r="L1075" i="1"/>
  <c r="M1075" i="1" s="1"/>
  <c r="L1063" i="1"/>
  <c r="M1063" i="1" s="1"/>
  <c r="L1052" i="1"/>
  <c r="M1052" i="1" s="1"/>
  <c r="L1017" i="1"/>
  <c r="M1017" i="1" s="1"/>
  <c r="L1007" i="1"/>
  <c r="M1007" i="1" s="1"/>
  <c r="L995" i="1"/>
  <c r="M995" i="1" s="1"/>
  <c r="L983" i="1"/>
  <c r="M983" i="1" s="1"/>
  <c r="L972" i="1"/>
  <c r="M972" i="1" s="1"/>
  <c r="L960" i="1"/>
  <c r="M960" i="1" s="1"/>
  <c r="L949" i="1"/>
  <c r="M949" i="1" s="1"/>
  <c r="L937" i="1"/>
  <c r="M937" i="1" s="1"/>
  <c r="L926" i="1"/>
  <c r="M926" i="1" s="1"/>
  <c r="L916" i="1"/>
  <c r="M916" i="1" s="1"/>
  <c r="L904" i="1"/>
  <c r="M904" i="1" s="1"/>
  <c r="L894" i="1"/>
  <c r="M894" i="1" s="1"/>
  <c r="L882" i="1"/>
  <c r="M882" i="1" s="1"/>
  <c r="L870" i="1"/>
  <c r="M870" i="1" s="1"/>
  <c r="L858" i="1"/>
  <c r="M858" i="1" s="1"/>
  <c r="L836" i="1"/>
  <c r="M836" i="1" s="1"/>
  <c r="L824" i="1"/>
  <c r="M824" i="1" s="1"/>
  <c r="L768" i="1"/>
  <c r="M768" i="1" s="1"/>
  <c r="L757" i="1"/>
  <c r="M757" i="1" s="1"/>
  <c r="L735" i="1"/>
  <c r="M735" i="1" s="1"/>
  <c r="L643" i="1"/>
  <c r="M643" i="1" s="1"/>
  <c r="L632" i="1"/>
  <c r="M632" i="1" s="1"/>
  <c r="L621" i="1"/>
  <c r="M621" i="1" s="1"/>
  <c r="L610" i="1"/>
  <c r="M610" i="1" s="1"/>
  <c r="L556" i="1"/>
  <c r="M556" i="1" s="1"/>
  <c r="L537" i="1"/>
  <c r="M537" i="1" s="1"/>
  <c r="L525" i="1"/>
  <c r="M525" i="1" s="1"/>
  <c r="L501" i="1"/>
  <c r="M501" i="1" s="1"/>
  <c r="L272" i="1"/>
  <c r="M272" i="1" s="1"/>
  <c r="L260" i="1"/>
  <c r="M260" i="1" s="1"/>
  <c r="L248" i="1"/>
  <c r="M248" i="1" s="1"/>
  <c r="L238" i="1"/>
  <c r="M238" i="1" s="1"/>
  <c r="L146" i="1"/>
  <c r="M146" i="1" s="1"/>
  <c r="L134" i="1"/>
  <c r="M134" i="1" s="1"/>
  <c r="L123" i="1"/>
  <c r="M123" i="1" s="1"/>
  <c r="L111" i="1"/>
  <c r="M111" i="1" s="1"/>
  <c r="L591" i="1"/>
  <c r="M591" i="1" s="1"/>
  <c r="L555" i="1"/>
  <c r="M555" i="1" s="1"/>
  <c r="L546" i="1"/>
  <c r="M546" i="1" s="1"/>
  <c r="L536" i="1"/>
  <c r="M536" i="1" s="1"/>
  <c r="L524" i="1"/>
  <c r="M524" i="1" s="1"/>
  <c r="L513" i="1"/>
  <c r="M513" i="1" s="1"/>
  <c r="L502" i="1"/>
  <c r="M502" i="1" s="1"/>
  <c r="L472" i="1"/>
  <c r="M472" i="1" s="1"/>
  <c r="L461" i="1"/>
  <c r="M461" i="1" s="1"/>
  <c r="L438" i="1"/>
  <c r="M438" i="1" s="1"/>
  <c r="L428" i="1"/>
  <c r="M428" i="1" s="1"/>
  <c r="L416" i="1"/>
  <c r="M416" i="1" s="1"/>
  <c r="L404" i="1"/>
  <c r="M404" i="1" s="1"/>
  <c r="L393" i="1"/>
  <c r="M393" i="1" s="1"/>
  <c r="L381" i="1"/>
  <c r="M381" i="1" s="1"/>
  <c r="L370" i="1"/>
  <c r="M370" i="1" s="1"/>
  <c r="L349" i="1"/>
  <c r="M349" i="1" s="1"/>
  <c r="L327" i="1"/>
  <c r="M327" i="1" s="1"/>
  <c r="L315" i="1"/>
  <c r="M315" i="1" s="1"/>
  <c r="L303" i="1"/>
  <c r="M303" i="1" s="1"/>
  <c r="L292" i="1"/>
  <c r="M292" i="1" s="1"/>
  <c r="L281" i="1"/>
  <c r="M281" i="1" s="1"/>
  <c r="L270" i="1"/>
  <c r="M270" i="1" s="1"/>
  <c r="L259" i="1"/>
  <c r="M259" i="1" s="1"/>
  <c r="L190" i="1"/>
  <c r="M190" i="1" s="1"/>
  <c r="L109" i="1"/>
  <c r="M109" i="1" s="1"/>
  <c r="L269" i="1"/>
  <c r="M269" i="1" s="1"/>
  <c r="L258" i="1"/>
  <c r="M258" i="1" s="1"/>
  <c r="L224" i="1"/>
  <c r="M224" i="1" s="1"/>
  <c r="L213" i="1"/>
  <c r="M213" i="1" s="1"/>
  <c r="L201" i="1"/>
  <c r="M201" i="1" s="1"/>
  <c r="L189" i="1"/>
  <c r="M189" i="1" s="1"/>
  <c r="L177" i="1"/>
  <c r="M177" i="1" s="1"/>
  <c r="L143" i="1"/>
  <c r="M143" i="1" s="1"/>
  <c r="L131" i="1"/>
  <c r="M131" i="1" s="1"/>
  <c r="L120" i="1"/>
  <c r="M120" i="1" s="1"/>
  <c r="L1079" i="1"/>
  <c r="M1079" i="1" s="1"/>
  <c r="L1068" i="1"/>
  <c r="M1068" i="1" s="1"/>
  <c r="L1047" i="1"/>
  <c r="M1047" i="1" s="1"/>
  <c r="L1035" i="1"/>
  <c r="M1035" i="1" s="1"/>
  <c r="L1014" i="1"/>
  <c r="M1014" i="1" s="1"/>
  <c r="L1003" i="1"/>
  <c r="M1003" i="1" s="1"/>
  <c r="L991" i="1"/>
  <c r="M991" i="1" s="1"/>
  <c r="L980" i="1"/>
  <c r="M980" i="1" s="1"/>
  <c r="L958" i="1"/>
  <c r="M958" i="1" s="1"/>
  <c r="L947" i="1"/>
  <c r="M947" i="1" s="1"/>
  <c r="L935" i="1"/>
  <c r="M935" i="1" s="1"/>
  <c r="L914" i="1"/>
  <c r="M914" i="1" s="1"/>
  <c r="L892" i="1"/>
  <c r="M892" i="1" s="1"/>
  <c r="L880" i="1"/>
  <c r="M880" i="1" s="1"/>
  <c r="L868" i="1"/>
  <c r="M868" i="1" s="1"/>
  <c r="L856" i="1"/>
  <c r="M856" i="1" s="1"/>
  <c r="L834" i="1"/>
  <c r="M834" i="1" s="1"/>
  <c r="L812" i="1"/>
  <c r="M812" i="1" s="1"/>
  <c r="L791" i="1"/>
  <c r="M791" i="1" s="1"/>
  <c r="L780" i="1"/>
  <c r="M780" i="1" s="1"/>
  <c r="L769" i="1"/>
  <c r="M769" i="1" s="1"/>
  <c r="L758" i="1"/>
  <c r="M758" i="1" s="1"/>
  <c r="L748" i="1"/>
  <c r="M748" i="1" s="1"/>
  <c r="L738" i="1"/>
  <c r="M738" i="1" s="1"/>
  <c r="L727" i="1"/>
  <c r="M727" i="1" s="1"/>
  <c r="L717" i="1"/>
  <c r="M717" i="1" s="1"/>
  <c r="L705" i="1"/>
  <c r="M705" i="1" s="1"/>
  <c r="L694" i="1"/>
  <c r="M694" i="1" s="1"/>
  <c r="L662" i="1"/>
  <c r="M662" i="1" s="1"/>
  <c r="L650" i="1"/>
  <c r="M650" i="1" s="1"/>
  <c r="L640" i="1"/>
  <c r="M640" i="1" s="1"/>
  <c r="L618" i="1"/>
  <c r="M618" i="1" s="1"/>
  <c r="L609" i="1"/>
  <c r="M609" i="1" s="1"/>
  <c r="L600" i="1"/>
  <c r="M600" i="1" s="1"/>
  <c r="L534" i="1"/>
  <c r="M534" i="1" s="1"/>
  <c r="L511" i="1"/>
  <c r="M511" i="1" s="1"/>
  <c r="L491" i="1"/>
  <c r="M491" i="1" s="1"/>
  <c r="L481" i="1"/>
  <c r="M481" i="1" s="1"/>
  <c r="L470" i="1"/>
  <c r="M470" i="1" s="1"/>
  <c r="L459" i="1"/>
  <c r="M459" i="1" s="1"/>
  <c r="L448" i="1"/>
  <c r="M448" i="1" s="1"/>
  <c r="L426" i="1"/>
  <c r="M426" i="1" s="1"/>
  <c r="L414" i="1"/>
  <c r="M414" i="1" s="1"/>
  <c r="L402" i="1"/>
  <c r="M402" i="1" s="1"/>
  <c r="L391" i="1"/>
  <c r="M391" i="1" s="1"/>
  <c r="L379" i="1"/>
  <c r="M379" i="1" s="1"/>
  <c r="L358" i="1"/>
  <c r="M358" i="1" s="1"/>
  <c r="L347" i="1"/>
  <c r="M347" i="1" s="1"/>
  <c r="L336" i="1"/>
  <c r="M336" i="1" s="1"/>
  <c r="L325" i="1"/>
  <c r="M325" i="1" s="1"/>
  <c r="L313" i="1"/>
  <c r="M313" i="1" s="1"/>
  <c r="L290" i="1"/>
  <c r="M290" i="1" s="1"/>
  <c r="L279" i="1"/>
  <c r="M279" i="1" s="1"/>
  <c r="L268" i="1"/>
  <c r="M268" i="1" s="1"/>
  <c r="L257" i="1"/>
  <c r="M257" i="1" s="1"/>
  <c r="L246" i="1"/>
  <c r="M246" i="1" s="1"/>
  <c r="L235" i="1"/>
  <c r="M235" i="1" s="1"/>
  <c r="L200" i="1"/>
  <c r="M200" i="1" s="1"/>
  <c r="L188" i="1"/>
  <c r="M188" i="1" s="1"/>
  <c r="L176" i="1"/>
  <c r="M176" i="1" s="1"/>
  <c r="L165" i="1"/>
  <c r="M165" i="1" s="1"/>
  <c r="L154" i="1"/>
  <c r="M154" i="1" s="1"/>
  <c r="L38" i="1"/>
  <c r="M38" i="1" s="1"/>
  <c r="L26" i="1"/>
  <c r="M26" i="1" s="1"/>
  <c r="L747" i="1"/>
  <c r="M747" i="1" s="1"/>
  <c r="L737" i="1"/>
  <c r="M737" i="1" s="1"/>
  <c r="L726" i="1"/>
  <c r="M726" i="1" s="1"/>
  <c r="L716" i="1"/>
  <c r="M716" i="1" s="1"/>
  <c r="L704" i="1"/>
  <c r="M704" i="1" s="1"/>
  <c r="L693" i="1"/>
  <c r="M693" i="1" s="1"/>
  <c r="L661" i="1"/>
  <c r="M661" i="1" s="1"/>
  <c r="L649" i="1"/>
  <c r="M649" i="1" s="1"/>
  <c r="L639" i="1"/>
  <c r="M639" i="1" s="1"/>
  <c r="L617" i="1"/>
  <c r="M617" i="1" s="1"/>
  <c r="L608" i="1"/>
  <c r="M608" i="1" s="1"/>
  <c r="L599" i="1"/>
  <c r="M599" i="1" s="1"/>
  <c r="L589" i="1"/>
  <c r="M589" i="1" s="1"/>
  <c r="L553" i="1"/>
  <c r="M553" i="1" s="1"/>
  <c r="L544" i="1"/>
  <c r="M544" i="1" s="1"/>
  <c r="L533" i="1"/>
  <c r="M533" i="1" s="1"/>
  <c r="L510" i="1"/>
  <c r="M510" i="1" s="1"/>
  <c r="L500" i="1"/>
  <c r="M500" i="1" s="1"/>
  <c r="L490" i="1"/>
  <c r="M490" i="1" s="1"/>
  <c r="L480" i="1"/>
  <c r="M480" i="1" s="1"/>
  <c r="L469" i="1"/>
  <c r="M469" i="1" s="1"/>
  <c r="L458" i="1"/>
  <c r="M458" i="1" s="1"/>
  <c r="L447" i="1"/>
  <c r="M447" i="1" s="1"/>
  <c r="L425" i="1"/>
  <c r="M425" i="1" s="1"/>
  <c r="L413" i="1"/>
  <c r="M413" i="1" s="1"/>
  <c r="L401" i="1"/>
  <c r="M401" i="1" s="1"/>
  <c r="L390" i="1"/>
  <c r="M390" i="1" s="1"/>
  <c r="L378" i="1"/>
  <c r="M378" i="1" s="1"/>
  <c r="L357" i="1"/>
  <c r="M357" i="1" s="1"/>
  <c r="L346" i="1"/>
  <c r="M346" i="1" s="1"/>
  <c r="L335" i="1"/>
  <c r="M335" i="1" s="1"/>
  <c r="L324" i="1"/>
  <c r="M324" i="1" s="1"/>
  <c r="L312" i="1"/>
  <c r="M312" i="1" s="1"/>
  <c r="L301" i="1"/>
  <c r="M301" i="1" s="1"/>
  <c r="L222" i="1"/>
  <c r="M222" i="1" s="1"/>
  <c r="L211" i="1"/>
  <c r="M211" i="1" s="1"/>
  <c r="L199" i="1"/>
  <c r="M199" i="1" s="1"/>
  <c r="L106" i="1"/>
  <c r="M106" i="1" s="1"/>
  <c r="L96" i="1"/>
  <c r="M96" i="1" s="1"/>
  <c r="L84" i="1"/>
  <c r="M84" i="1" s="1"/>
  <c r="L72" i="1"/>
  <c r="M72" i="1" s="1"/>
  <c r="L60" i="1"/>
  <c r="M60" i="1" s="1"/>
  <c r="L48" i="1"/>
  <c r="M48" i="1" s="1"/>
  <c r="L37" i="1"/>
  <c r="M37" i="1" s="1"/>
  <c r="L25" i="1"/>
  <c r="M25" i="1" s="1"/>
  <c r="L844" i="1"/>
  <c r="M844" i="1" s="1"/>
  <c r="L832" i="1"/>
  <c r="M832" i="1" s="1"/>
  <c r="L822" i="1"/>
  <c r="M822" i="1" s="1"/>
  <c r="L810" i="1"/>
  <c r="M810" i="1" s="1"/>
  <c r="L799" i="1"/>
  <c r="M799" i="1" s="1"/>
  <c r="L789" i="1"/>
  <c r="M789" i="1" s="1"/>
  <c r="L778" i="1"/>
  <c r="M778" i="1" s="1"/>
  <c r="L767" i="1"/>
  <c r="M767" i="1" s="1"/>
  <c r="L756" i="1"/>
  <c r="M756" i="1" s="1"/>
  <c r="L746" i="1"/>
  <c r="M746" i="1" s="1"/>
  <c r="L736" i="1"/>
  <c r="M736" i="1" s="1"/>
  <c r="L725" i="1"/>
  <c r="M725" i="1" s="1"/>
  <c r="L715" i="1"/>
  <c r="M715" i="1" s="1"/>
  <c r="L703" i="1"/>
  <c r="M703" i="1" s="1"/>
  <c r="L692" i="1"/>
  <c r="M692" i="1" s="1"/>
  <c r="L682" i="1"/>
  <c r="M682" i="1" s="1"/>
  <c r="L672" i="1"/>
  <c r="M672" i="1" s="1"/>
  <c r="L660" i="1"/>
  <c r="M660" i="1" s="1"/>
  <c r="L648" i="1"/>
  <c r="M648" i="1" s="1"/>
  <c r="L638" i="1"/>
  <c r="M638" i="1" s="1"/>
  <c r="L628" i="1"/>
  <c r="M628" i="1" s="1"/>
  <c r="L616" i="1"/>
  <c r="M616" i="1" s="1"/>
  <c r="L607" i="1"/>
  <c r="M607" i="1" s="1"/>
  <c r="L598" i="1"/>
  <c r="M598" i="1" s="1"/>
  <c r="L580" i="1"/>
  <c r="M580" i="1" s="1"/>
  <c r="L571" i="1"/>
  <c r="M571" i="1" s="1"/>
  <c r="L562" i="1"/>
  <c r="M562" i="1" s="1"/>
  <c r="L552" i="1"/>
  <c r="M552" i="1" s="1"/>
  <c r="L543" i="1"/>
  <c r="M543" i="1" s="1"/>
  <c r="L532" i="1"/>
  <c r="M532" i="1" s="1"/>
  <c r="L521" i="1"/>
  <c r="M521" i="1" s="1"/>
  <c r="L509" i="1"/>
  <c r="M509" i="1" s="1"/>
  <c r="L499" i="1"/>
  <c r="M499" i="1" s="1"/>
  <c r="L489" i="1"/>
  <c r="M489" i="1" s="1"/>
  <c r="L479" i="1"/>
  <c r="M479" i="1" s="1"/>
  <c r="L468" i="1"/>
  <c r="M468" i="1" s="1"/>
  <c r="L457" i="1"/>
  <c r="M457" i="1" s="1"/>
  <c r="L446" i="1"/>
  <c r="M446" i="1" s="1"/>
  <c r="L435" i="1"/>
  <c r="M435" i="1" s="1"/>
  <c r="L424" i="1"/>
  <c r="M424" i="1" s="1"/>
  <c r="L412" i="1"/>
  <c r="M412" i="1" s="1"/>
  <c r="L400" i="1"/>
  <c r="M400" i="1" s="1"/>
  <c r="L389" i="1"/>
  <c r="M389" i="1" s="1"/>
  <c r="L367" i="1"/>
  <c r="M367" i="1" s="1"/>
  <c r="L356" i="1"/>
  <c r="M356" i="1" s="1"/>
  <c r="L345" i="1"/>
  <c r="M345" i="1" s="1"/>
  <c r="L334" i="1"/>
  <c r="M334" i="1" s="1"/>
  <c r="L323" i="1"/>
  <c r="M323" i="1" s="1"/>
  <c r="L311" i="1"/>
  <c r="M311" i="1" s="1"/>
  <c r="L300" i="1"/>
  <c r="M300" i="1" s="1"/>
  <c r="L289" i="1"/>
  <c r="M289" i="1" s="1"/>
  <c r="L277" i="1"/>
  <c r="M277" i="1" s="1"/>
  <c r="L266" i="1"/>
  <c r="M266" i="1" s="1"/>
  <c r="L255" i="1"/>
  <c r="M255" i="1" s="1"/>
  <c r="L244" i="1"/>
  <c r="M244" i="1" s="1"/>
  <c r="L233" i="1"/>
  <c r="M233" i="1" s="1"/>
  <c r="L221" i="1"/>
  <c r="M221" i="1" s="1"/>
  <c r="L210" i="1"/>
  <c r="M210" i="1" s="1"/>
  <c r="L140" i="1"/>
  <c r="M140" i="1" s="1"/>
  <c r="L128" i="1"/>
  <c r="M128" i="1" s="1"/>
  <c r="L117" i="1"/>
  <c r="M117" i="1" s="1"/>
  <c r="L105" i="1"/>
  <c r="M105" i="1" s="1"/>
  <c r="L95" i="1"/>
  <c r="M95" i="1" s="1"/>
  <c r="L83" i="1"/>
  <c r="M83" i="1" s="1"/>
  <c r="L71" i="1"/>
  <c r="M71" i="1" s="1"/>
  <c r="L59" i="1"/>
  <c r="M59" i="1" s="1"/>
  <c r="L47" i="1"/>
  <c r="M47" i="1" s="1"/>
  <c r="L36" i="1"/>
  <c r="M36" i="1" s="1"/>
  <c r="L1077" i="1"/>
  <c r="M1077" i="1" s="1"/>
  <c r="L1065" i="1"/>
  <c r="M1065" i="1" s="1"/>
  <c r="L1055" i="1"/>
  <c r="M1055" i="1" s="1"/>
  <c r="L1044" i="1"/>
  <c r="M1044" i="1" s="1"/>
  <c r="L1032" i="1"/>
  <c r="M1032" i="1" s="1"/>
  <c r="L1011" i="1"/>
  <c r="M1011" i="1" s="1"/>
  <c r="L1000" i="1"/>
  <c r="M1000" i="1" s="1"/>
  <c r="L967" i="1"/>
  <c r="M967" i="1" s="1"/>
  <c r="L955" i="1"/>
  <c r="M955" i="1" s="1"/>
  <c r="L944" i="1"/>
  <c r="M944" i="1" s="1"/>
  <c r="L932" i="1"/>
  <c r="M932" i="1" s="1"/>
  <c r="L922" i="1"/>
  <c r="M922" i="1" s="1"/>
  <c r="L911" i="1"/>
  <c r="M911" i="1" s="1"/>
  <c r="L900" i="1"/>
  <c r="M900" i="1" s="1"/>
  <c r="L889" i="1"/>
  <c r="M889" i="1" s="1"/>
  <c r="L877" i="1"/>
  <c r="M877" i="1" s="1"/>
  <c r="L865" i="1"/>
  <c r="M865" i="1" s="1"/>
  <c r="L854" i="1"/>
  <c r="M854" i="1" s="1"/>
  <c r="L843" i="1"/>
  <c r="M843" i="1" s="1"/>
  <c r="L821" i="1"/>
  <c r="M821" i="1" s="1"/>
  <c r="L809" i="1"/>
  <c r="M809" i="1" s="1"/>
  <c r="L798" i="1"/>
  <c r="M798" i="1" s="1"/>
  <c r="L788" i="1"/>
  <c r="M788" i="1" s="1"/>
  <c r="L777" i="1"/>
  <c r="M777" i="1" s="1"/>
  <c r="L766" i="1"/>
  <c r="M766" i="1" s="1"/>
  <c r="L755" i="1"/>
  <c r="M755" i="1" s="1"/>
  <c r="L724" i="1"/>
  <c r="M724" i="1" s="1"/>
  <c r="L714" i="1"/>
  <c r="M714" i="1" s="1"/>
  <c r="L702" i="1"/>
  <c r="M702" i="1" s="1"/>
  <c r="L691" i="1"/>
  <c r="M691" i="1" s="1"/>
  <c r="L681" i="1"/>
  <c r="M681" i="1" s="1"/>
  <c r="L671" i="1"/>
  <c r="M671" i="1" s="1"/>
  <c r="L659" i="1"/>
  <c r="M659" i="1" s="1"/>
  <c r="L637" i="1"/>
  <c r="M637" i="1" s="1"/>
  <c r="L627" i="1"/>
  <c r="M627" i="1" s="1"/>
  <c r="L615" i="1"/>
  <c r="M615" i="1" s="1"/>
  <c r="L606" i="1"/>
  <c r="M606" i="1" s="1"/>
  <c r="L597" i="1"/>
  <c r="M597" i="1" s="1"/>
  <c r="L579" i="1"/>
  <c r="M579" i="1" s="1"/>
  <c r="L570" i="1"/>
  <c r="M570" i="1" s="1"/>
  <c r="L561" i="1"/>
  <c r="M561" i="1" s="1"/>
  <c r="L551" i="1"/>
  <c r="M551" i="1" s="1"/>
  <c r="L542" i="1"/>
  <c r="M542" i="1" s="1"/>
  <c r="L531" i="1"/>
  <c r="M531" i="1" s="1"/>
  <c r="L520" i="1"/>
  <c r="M520" i="1" s="1"/>
  <c r="L508" i="1"/>
  <c r="M508" i="1" s="1"/>
  <c r="L498" i="1"/>
  <c r="M498" i="1" s="1"/>
  <c r="L488" i="1"/>
  <c r="M488" i="1" s="1"/>
  <c r="L478" i="1"/>
  <c r="M478" i="1" s="1"/>
  <c r="L467" i="1"/>
  <c r="M467" i="1" s="1"/>
  <c r="L456" i="1"/>
  <c r="M456" i="1" s="1"/>
  <c r="L445" i="1"/>
  <c r="M445" i="1" s="1"/>
  <c r="L434" i="1"/>
  <c r="M434" i="1" s="1"/>
  <c r="L423" i="1"/>
  <c r="M423" i="1" s="1"/>
  <c r="L411" i="1"/>
  <c r="M411" i="1" s="1"/>
  <c r="L388" i="1"/>
  <c r="M388" i="1" s="1"/>
  <c r="L377" i="1"/>
  <c r="M377" i="1" s="1"/>
  <c r="L366" i="1"/>
  <c r="M366" i="1" s="1"/>
  <c r="L355" i="1"/>
  <c r="M355" i="1" s="1"/>
  <c r="L344" i="1"/>
  <c r="M344" i="1" s="1"/>
  <c r="L333" i="1"/>
  <c r="M333" i="1" s="1"/>
  <c r="L322" i="1"/>
  <c r="M322" i="1" s="1"/>
  <c r="L310" i="1"/>
  <c r="M310" i="1" s="1"/>
  <c r="L299" i="1"/>
  <c r="M299" i="1" s="1"/>
  <c r="L288" i="1"/>
  <c r="M288" i="1" s="1"/>
  <c r="L276" i="1"/>
  <c r="M276" i="1" s="1"/>
  <c r="L265" i="1"/>
  <c r="M265" i="1" s="1"/>
  <c r="L254" i="1"/>
  <c r="M254" i="1" s="1"/>
  <c r="L243" i="1"/>
  <c r="M243" i="1" s="1"/>
  <c r="L232" i="1"/>
  <c r="M232" i="1" s="1"/>
  <c r="L185" i="1"/>
  <c r="M185" i="1" s="1"/>
  <c r="L174" i="1"/>
  <c r="M174" i="1" s="1"/>
  <c r="L162" i="1"/>
  <c r="M162" i="1" s="1"/>
  <c r="L151" i="1"/>
  <c r="M151" i="1" s="1"/>
  <c r="L139" i="1"/>
  <c r="M139" i="1" s="1"/>
  <c r="L116" i="1"/>
  <c r="M116" i="1" s="1"/>
  <c r="L94" i="1"/>
  <c r="M94" i="1" s="1"/>
  <c r="L82" i="1"/>
  <c r="M82" i="1" s="1"/>
  <c r="L70" i="1"/>
  <c r="M70" i="1" s="1"/>
  <c r="L58" i="1"/>
  <c r="M58" i="1" s="1"/>
  <c r="L46" i="1"/>
  <c r="M46" i="1" s="1"/>
  <c r="L35" i="1"/>
  <c r="M35" i="1" s="1"/>
  <c r="L853" i="1"/>
  <c r="M853" i="1" s="1"/>
  <c r="L842" i="1"/>
  <c r="M842" i="1" s="1"/>
  <c r="L820" i="1"/>
  <c r="M820" i="1" s="1"/>
  <c r="L808" i="1"/>
  <c r="M808" i="1" s="1"/>
  <c r="L797" i="1"/>
  <c r="M797" i="1" s="1"/>
  <c r="L787" i="1"/>
  <c r="M787" i="1" s="1"/>
  <c r="L776" i="1"/>
  <c r="M776" i="1" s="1"/>
  <c r="L765" i="1"/>
  <c r="M765" i="1" s="1"/>
  <c r="L754" i="1"/>
  <c r="M754" i="1" s="1"/>
  <c r="L723" i="1"/>
  <c r="M723" i="1" s="1"/>
  <c r="L713" i="1"/>
  <c r="M713" i="1" s="1"/>
  <c r="L701" i="1"/>
  <c r="M701" i="1" s="1"/>
  <c r="L690" i="1"/>
  <c r="M690" i="1" s="1"/>
  <c r="L680" i="1"/>
  <c r="M680" i="1" s="1"/>
  <c r="L670" i="1"/>
  <c r="M670" i="1" s="1"/>
  <c r="L658" i="1"/>
  <c r="M658" i="1" s="1"/>
  <c r="L636" i="1"/>
  <c r="M636" i="1" s="1"/>
  <c r="L614" i="1"/>
  <c r="M614" i="1" s="1"/>
  <c r="L605" i="1"/>
  <c r="M605" i="1" s="1"/>
  <c r="L596" i="1"/>
  <c r="M596" i="1" s="1"/>
  <c r="L578" i="1"/>
  <c r="M578" i="1" s="1"/>
  <c r="L569" i="1"/>
  <c r="M569" i="1" s="1"/>
  <c r="L560" i="1"/>
  <c r="M560" i="1" s="1"/>
  <c r="L550" i="1"/>
  <c r="M550" i="1" s="1"/>
  <c r="L541" i="1"/>
  <c r="M541" i="1" s="1"/>
  <c r="L530" i="1"/>
  <c r="M530" i="1" s="1"/>
  <c r="L519" i="1"/>
  <c r="M519" i="1" s="1"/>
  <c r="L507" i="1"/>
  <c r="M507" i="1" s="1"/>
  <c r="L497" i="1"/>
  <c r="M497" i="1" s="1"/>
  <c r="L487" i="1"/>
  <c r="M487" i="1" s="1"/>
  <c r="L477" i="1"/>
  <c r="M477" i="1" s="1"/>
  <c r="L466" i="1"/>
  <c r="M466" i="1" s="1"/>
  <c r="L455" i="1"/>
  <c r="M455" i="1" s="1"/>
  <c r="L444" i="1"/>
  <c r="M444" i="1" s="1"/>
  <c r="L433" i="1"/>
  <c r="M433" i="1" s="1"/>
  <c r="L422" i="1"/>
  <c r="M422" i="1" s="1"/>
  <c r="L410" i="1"/>
  <c r="M410" i="1" s="1"/>
  <c r="L399" i="1"/>
  <c r="M399" i="1" s="1"/>
  <c r="L387" i="1"/>
  <c r="M387" i="1" s="1"/>
  <c r="L376" i="1"/>
  <c r="M376" i="1" s="1"/>
  <c r="L365" i="1"/>
  <c r="M365" i="1" s="1"/>
  <c r="L354" i="1"/>
  <c r="M354" i="1" s="1"/>
  <c r="L343" i="1"/>
  <c r="M343" i="1" s="1"/>
  <c r="L332" i="1"/>
  <c r="M332" i="1" s="1"/>
  <c r="L321" i="1"/>
  <c r="M321" i="1" s="1"/>
  <c r="L309" i="1"/>
  <c r="M309" i="1" s="1"/>
  <c r="L298" i="1"/>
  <c r="M298" i="1" s="1"/>
  <c r="L287" i="1"/>
  <c r="M287" i="1" s="1"/>
  <c r="L275" i="1"/>
  <c r="M275" i="1" s="1"/>
  <c r="L264" i="1"/>
  <c r="M264" i="1" s="1"/>
  <c r="L242" i="1"/>
  <c r="M242" i="1" s="1"/>
  <c r="L196" i="1"/>
  <c r="M196" i="1" s="1"/>
  <c r="L184" i="1"/>
  <c r="M184" i="1" s="1"/>
  <c r="L173" i="1"/>
  <c r="M173" i="1" s="1"/>
  <c r="L161" i="1"/>
  <c r="M161" i="1" s="1"/>
  <c r="L150" i="1"/>
  <c r="M150" i="1" s="1"/>
  <c r="L138" i="1"/>
  <c r="M138" i="1" s="1"/>
  <c r="L127" i="1"/>
  <c r="M127" i="1" s="1"/>
  <c r="L115" i="1"/>
  <c r="M115" i="1" s="1"/>
  <c r="L104" i="1"/>
  <c r="M104" i="1" s="1"/>
  <c r="L93" i="1"/>
  <c r="M93" i="1" s="1"/>
  <c r="L81" i="1"/>
  <c r="M81" i="1" s="1"/>
  <c r="L69" i="1"/>
  <c r="M69" i="1" s="1"/>
  <c r="L57" i="1"/>
  <c r="M57" i="1" s="1"/>
  <c r="L45" i="1"/>
  <c r="M45" i="1" s="1"/>
  <c r="L987" i="1"/>
  <c r="M987" i="1" s="1"/>
  <c r="L977" i="1"/>
  <c r="M977" i="1" s="1"/>
  <c r="L965" i="1"/>
  <c r="M965" i="1" s="1"/>
  <c r="L942" i="1"/>
  <c r="M942" i="1" s="1"/>
  <c r="L930" i="1"/>
  <c r="M930" i="1" s="1"/>
  <c r="L920" i="1"/>
  <c r="M920" i="1" s="1"/>
  <c r="L909" i="1"/>
  <c r="M909" i="1" s="1"/>
  <c r="L898" i="1"/>
  <c r="M898" i="1" s="1"/>
  <c r="L887" i="1"/>
  <c r="M887" i="1" s="1"/>
  <c r="L875" i="1"/>
  <c r="M875" i="1" s="1"/>
  <c r="L863" i="1"/>
  <c r="M863" i="1" s="1"/>
  <c r="L852" i="1"/>
  <c r="M852" i="1" s="1"/>
  <c r="L841" i="1"/>
  <c r="M841" i="1" s="1"/>
  <c r="L830" i="1"/>
  <c r="M830" i="1" s="1"/>
  <c r="L819" i="1"/>
  <c r="M819" i="1" s="1"/>
  <c r="L807" i="1"/>
  <c r="M807" i="1" s="1"/>
  <c r="L796" i="1"/>
  <c r="M796" i="1" s="1"/>
  <c r="L786" i="1"/>
  <c r="M786" i="1" s="1"/>
  <c r="L764" i="1"/>
  <c r="M764" i="1" s="1"/>
  <c r="L744" i="1"/>
  <c r="M744" i="1" s="1"/>
  <c r="L734" i="1"/>
  <c r="M734" i="1" s="1"/>
  <c r="L712" i="1"/>
  <c r="M712" i="1" s="1"/>
  <c r="L689" i="1"/>
  <c r="M689" i="1" s="1"/>
  <c r="L679" i="1"/>
  <c r="M679" i="1" s="1"/>
  <c r="L669" i="1"/>
  <c r="M669" i="1" s="1"/>
  <c r="L657" i="1"/>
  <c r="M657" i="1" s="1"/>
  <c r="L646" i="1"/>
  <c r="M646" i="1" s="1"/>
  <c r="L635" i="1"/>
  <c r="M635" i="1" s="1"/>
  <c r="L625" i="1"/>
  <c r="M625" i="1" s="1"/>
  <c r="L587" i="1"/>
  <c r="M587" i="1" s="1"/>
  <c r="L577" i="1"/>
  <c r="M577" i="1" s="1"/>
  <c r="L568" i="1"/>
  <c r="M568" i="1" s="1"/>
  <c r="L549" i="1"/>
  <c r="M549" i="1" s="1"/>
  <c r="L540" i="1"/>
  <c r="M540" i="1" s="1"/>
  <c r="L529" i="1"/>
  <c r="M529" i="1" s="1"/>
  <c r="L518" i="1"/>
  <c r="M518" i="1" s="1"/>
  <c r="L506" i="1"/>
  <c r="M506" i="1" s="1"/>
  <c r="L496" i="1"/>
  <c r="M496" i="1" s="1"/>
  <c r="L454" i="1"/>
  <c r="M454" i="1" s="1"/>
  <c r="L443" i="1"/>
  <c r="M443" i="1" s="1"/>
  <c r="L432" i="1"/>
  <c r="M432" i="1" s="1"/>
  <c r="L421" i="1"/>
  <c r="M421" i="1" s="1"/>
  <c r="L409" i="1"/>
  <c r="M409" i="1" s="1"/>
  <c r="L398" i="1"/>
  <c r="M398" i="1" s="1"/>
  <c r="L386" i="1"/>
  <c r="M386" i="1" s="1"/>
  <c r="L375" i="1"/>
  <c r="M375" i="1" s="1"/>
  <c r="L364" i="1"/>
  <c r="M364" i="1" s="1"/>
  <c r="L353" i="1"/>
  <c r="M353" i="1" s="1"/>
  <c r="L320" i="1"/>
  <c r="M320" i="1" s="1"/>
  <c r="L308" i="1"/>
  <c r="M308" i="1" s="1"/>
  <c r="L297" i="1"/>
  <c r="M297" i="1" s="1"/>
  <c r="L286" i="1"/>
  <c r="M286" i="1" s="1"/>
  <c r="L274" i="1"/>
  <c r="M274" i="1" s="1"/>
  <c r="L230" i="1"/>
  <c r="M230" i="1" s="1"/>
  <c r="L207" i="1"/>
  <c r="M207" i="1" s="1"/>
  <c r="L195" i="1"/>
  <c r="M195" i="1" s="1"/>
  <c r="L183" i="1"/>
  <c r="M183" i="1" s="1"/>
  <c r="L172" i="1"/>
  <c r="M172" i="1" s="1"/>
  <c r="L160" i="1"/>
  <c r="M160" i="1" s="1"/>
  <c r="L149" i="1"/>
  <c r="M149" i="1" s="1"/>
  <c r="L137" i="1"/>
  <c r="M137" i="1" s="1"/>
  <c r="L126" i="1"/>
  <c r="M126" i="1" s="1"/>
  <c r="L114" i="1"/>
  <c r="M114" i="1" s="1"/>
  <c r="L44" i="1"/>
  <c r="M44" i="1" s="1"/>
  <c r="L953" i="1"/>
  <c r="M953" i="1" s="1"/>
  <c r="L941" i="1"/>
  <c r="M941" i="1" s="1"/>
  <c r="L929" i="1"/>
  <c r="M929" i="1" s="1"/>
  <c r="L919" i="1"/>
  <c r="M919" i="1" s="1"/>
  <c r="L908" i="1"/>
  <c r="M908" i="1" s="1"/>
  <c r="L897" i="1"/>
  <c r="M897" i="1" s="1"/>
  <c r="L886" i="1"/>
  <c r="M886" i="1" s="1"/>
  <c r="L874" i="1"/>
  <c r="M874" i="1" s="1"/>
  <c r="L862" i="1"/>
  <c r="M862" i="1" s="1"/>
  <c r="L851" i="1"/>
  <c r="M851" i="1" s="1"/>
  <c r="L840" i="1"/>
  <c r="M840" i="1" s="1"/>
  <c r="L829" i="1"/>
  <c r="M829" i="1" s="1"/>
  <c r="L818" i="1"/>
  <c r="M818" i="1" s="1"/>
  <c r="L806" i="1"/>
  <c r="M806" i="1" s="1"/>
  <c r="L795" i="1"/>
  <c r="M795" i="1" s="1"/>
  <c r="L785" i="1"/>
  <c r="M785" i="1" s="1"/>
  <c r="L763" i="1"/>
  <c r="M763" i="1" s="1"/>
  <c r="L743" i="1"/>
  <c r="M743" i="1" s="1"/>
  <c r="L733" i="1"/>
  <c r="M733" i="1" s="1"/>
  <c r="L722" i="1"/>
  <c r="M722" i="1" s="1"/>
  <c r="L711" i="1"/>
  <c r="M711" i="1" s="1"/>
  <c r="L700" i="1"/>
  <c r="M700" i="1" s="1"/>
  <c r="L688" i="1"/>
  <c r="M688" i="1" s="1"/>
  <c r="L678" i="1"/>
  <c r="M678" i="1" s="1"/>
  <c r="L668" i="1"/>
  <c r="M668" i="1" s="1"/>
  <c r="L656" i="1"/>
  <c r="M656" i="1" s="1"/>
  <c r="L645" i="1"/>
  <c r="M645" i="1" s="1"/>
  <c r="L634" i="1"/>
  <c r="M634" i="1" s="1"/>
  <c r="L624" i="1"/>
  <c r="M624" i="1" s="1"/>
  <c r="L604" i="1"/>
  <c r="M604" i="1" s="1"/>
  <c r="L586" i="1"/>
  <c r="M586" i="1" s="1"/>
  <c r="L576" i="1"/>
  <c r="M576" i="1" s="1"/>
  <c r="L567" i="1"/>
  <c r="M567" i="1" s="1"/>
  <c r="L548" i="1"/>
  <c r="M548" i="1" s="1"/>
  <c r="L539" i="1"/>
  <c r="M539" i="1" s="1"/>
  <c r="L528" i="1"/>
  <c r="M528" i="1" s="1"/>
  <c r="L517" i="1"/>
  <c r="M517" i="1" s="1"/>
  <c r="L505" i="1"/>
  <c r="M505" i="1" s="1"/>
  <c r="L495" i="1"/>
  <c r="M495" i="1" s="1"/>
  <c r="L453" i="1"/>
  <c r="M453" i="1" s="1"/>
  <c r="L442" i="1"/>
  <c r="M442" i="1" s="1"/>
  <c r="L431" i="1"/>
  <c r="M431" i="1" s="1"/>
  <c r="L420" i="1"/>
  <c r="M420" i="1" s="1"/>
  <c r="L408" i="1"/>
  <c r="M408" i="1" s="1"/>
  <c r="L397" i="1"/>
  <c r="M397" i="1" s="1"/>
  <c r="L385" i="1"/>
  <c r="M385" i="1" s="1"/>
  <c r="L374" i="1"/>
  <c r="M374" i="1" s="1"/>
  <c r="L363" i="1"/>
  <c r="M363" i="1" s="1"/>
  <c r="L352" i="1"/>
  <c r="M352" i="1" s="1"/>
  <c r="L331" i="1"/>
  <c r="M331" i="1" s="1"/>
  <c r="L319" i="1"/>
  <c r="M319" i="1" s="1"/>
  <c r="L307" i="1"/>
  <c r="M307" i="1" s="1"/>
  <c r="L296" i="1"/>
  <c r="M296" i="1" s="1"/>
  <c r="L285" i="1"/>
  <c r="M285" i="1" s="1"/>
  <c r="L273" i="1"/>
  <c r="M273" i="1" s="1"/>
  <c r="L262" i="1"/>
  <c r="M262" i="1" s="1"/>
  <c r="L251" i="1"/>
  <c r="M251" i="1" s="1"/>
  <c r="L241" i="1"/>
  <c r="M241" i="1" s="1"/>
  <c r="L229" i="1"/>
  <c r="M229" i="1" s="1"/>
  <c r="L206" i="1"/>
  <c r="M206" i="1" s="1"/>
  <c r="L194" i="1"/>
  <c r="M194" i="1" s="1"/>
  <c r="L182" i="1"/>
  <c r="M182" i="1" s="1"/>
  <c r="L171" i="1"/>
  <c r="M171" i="1" s="1"/>
  <c r="L159" i="1"/>
  <c r="M159" i="1" s="1"/>
  <c r="L148" i="1"/>
  <c r="M148" i="1" s="1"/>
  <c r="L43" i="1"/>
  <c r="M43" i="1" s="1"/>
  <c r="L32" i="1"/>
  <c r="M32" i="1" s="1"/>
  <c r="L1073" i="1"/>
  <c r="M1073" i="1" s="1"/>
  <c r="L1040" i="1"/>
  <c r="M1040" i="1" s="1"/>
  <c r="L1028" i="1"/>
  <c r="M1028" i="1" s="1"/>
  <c r="L1018" i="1"/>
  <c r="M1018" i="1" s="1"/>
  <c r="L996" i="1"/>
  <c r="M996" i="1" s="1"/>
  <c r="L985" i="1"/>
  <c r="M985" i="1" s="1"/>
  <c r="L975" i="1"/>
  <c r="M975" i="1" s="1"/>
  <c r="L963" i="1"/>
  <c r="M963" i="1" s="1"/>
  <c r="L952" i="1"/>
  <c r="M952" i="1" s="1"/>
  <c r="L940" i="1"/>
  <c r="M940" i="1" s="1"/>
  <c r="L928" i="1"/>
  <c r="M928" i="1" s="1"/>
  <c r="L907" i="1"/>
  <c r="M907" i="1" s="1"/>
  <c r="L896" i="1"/>
  <c r="M896" i="1" s="1"/>
  <c r="L885" i="1"/>
  <c r="M885" i="1" s="1"/>
  <c r="L873" i="1"/>
  <c r="M873" i="1" s="1"/>
  <c r="L861" i="1"/>
  <c r="M861" i="1" s="1"/>
  <c r="L850" i="1"/>
  <c r="M850" i="1" s="1"/>
  <c r="L839" i="1"/>
  <c r="M839" i="1" s="1"/>
  <c r="L828" i="1"/>
  <c r="M828" i="1" s="1"/>
  <c r="L817" i="1"/>
  <c r="M817" i="1" s="1"/>
  <c r="L805" i="1"/>
  <c r="M805" i="1" s="1"/>
  <c r="L784" i="1"/>
  <c r="M784" i="1" s="1"/>
  <c r="L774" i="1"/>
  <c r="M774" i="1" s="1"/>
  <c r="L752" i="1"/>
  <c r="M752" i="1" s="1"/>
  <c r="L742" i="1"/>
  <c r="M742" i="1" s="1"/>
  <c r="L732" i="1"/>
  <c r="M732" i="1" s="1"/>
  <c r="L710" i="1"/>
  <c r="M710" i="1" s="1"/>
  <c r="L699" i="1"/>
  <c r="M699" i="1" s="1"/>
  <c r="L687" i="1"/>
  <c r="M687" i="1" s="1"/>
  <c r="L667" i="1"/>
  <c r="M667" i="1" s="1"/>
  <c r="L655" i="1"/>
  <c r="M655" i="1" s="1"/>
  <c r="L644" i="1"/>
  <c r="M644" i="1" s="1"/>
  <c r="L633" i="1"/>
  <c r="M633" i="1" s="1"/>
  <c r="L623" i="1"/>
  <c r="M623" i="1" s="1"/>
  <c r="L603" i="1"/>
  <c r="M603" i="1" s="1"/>
  <c r="L594" i="1"/>
  <c r="M594" i="1" s="1"/>
  <c r="L585" i="1"/>
  <c r="M585" i="1" s="1"/>
  <c r="L558" i="1"/>
  <c r="M558" i="1" s="1"/>
  <c r="L527" i="1"/>
  <c r="M527" i="1" s="1"/>
  <c r="L516" i="1"/>
  <c r="M516" i="1" s="1"/>
  <c r="L485" i="1"/>
  <c r="M485" i="1" s="1"/>
  <c r="L475" i="1"/>
  <c r="M475" i="1" s="1"/>
  <c r="L464" i="1"/>
  <c r="M464" i="1" s="1"/>
  <c r="L452" i="1"/>
  <c r="M452" i="1" s="1"/>
  <c r="L441" i="1"/>
  <c r="M441" i="1" s="1"/>
  <c r="L430" i="1"/>
  <c r="M430" i="1" s="1"/>
  <c r="L419" i="1"/>
  <c r="M419" i="1" s="1"/>
  <c r="L407" i="1"/>
  <c r="M407" i="1" s="1"/>
  <c r="L396" i="1"/>
  <c r="M396" i="1" s="1"/>
  <c r="L384" i="1"/>
  <c r="M384" i="1" s="1"/>
  <c r="L373" i="1"/>
  <c r="M373" i="1" s="1"/>
  <c r="L362" i="1"/>
  <c r="M362" i="1" s="1"/>
  <c r="L351" i="1"/>
  <c r="M351" i="1" s="1"/>
  <c r="L341" i="1"/>
  <c r="M341" i="1" s="1"/>
  <c r="L330" i="1"/>
  <c r="M330" i="1" s="1"/>
  <c r="L318" i="1"/>
  <c r="M318" i="1" s="1"/>
  <c r="L306" i="1"/>
  <c r="M306" i="1" s="1"/>
  <c r="L295" i="1"/>
  <c r="M295" i="1" s="1"/>
  <c r="L284" i="1"/>
  <c r="M284" i="1" s="1"/>
  <c r="L250" i="1"/>
  <c r="M250" i="1" s="1"/>
  <c r="L240" i="1"/>
  <c r="M240" i="1" s="1"/>
  <c r="L228" i="1"/>
  <c r="M228" i="1" s="1"/>
  <c r="L217" i="1"/>
  <c r="M217" i="1" s="1"/>
  <c r="L205" i="1"/>
  <c r="M205" i="1" s="1"/>
  <c r="L193" i="1"/>
  <c r="M193" i="1" s="1"/>
  <c r="L170" i="1"/>
  <c r="M170" i="1" s="1"/>
  <c r="L101" i="1"/>
  <c r="M101" i="1" s="1"/>
  <c r="L90" i="1"/>
  <c r="M90" i="1" s="1"/>
  <c r="L78" i="1"/>
  <c r="M78" i="1" s="1"/>
  <c r="L66" i="1"/>
  <c r="M66" i="1" s="1"/>
  <c r="L54" i="1"/>
  <c r="M54" i="1" s="1"/>
  <c r="L24" i="1"/>
  <c r="M24" i="1" s="1"/>
  <c r="L237" i="1"/>
  <c r="M237" i="1" s="1"/>
  <c r="L226" i="1"/>
  <c r="M226" i="1" s="1"/>
  <c r="L215" i="1"/>
  <c r="M215" i="1" s="1"/>
  <c r="L203" i="1"/>
  <c r="M203" i="1" s="1"/>
  <c r="L192" i="1"/>
  <c r="M192" i="1" s="1"/>
  <c r="L181" i="1"/>
  <c r="M181" i="1" s="1"/>
  <c r="L158" i="1"/>
  <c r="M158" i="1" s="1"/>
  <c r="L147" i="1"/>
  <c r="M147" i="1" s="1"/>
  <c r="L136" i="1"/>
  <c r="M136" i="1" s="1"/>
  <c r="L125" i="1"/>
  <c r="M125" i="1" s="1"/>
  <c r="L113" i="1"/>
  <c r="M113" i="1" s="1"/>
  <c r="L103" i="1"/>
  <c r="M103" i="1" s="1"/>
  <c r="L92" i="1"/>
  <c r="M92" i="1" s="1"/>
  <c r="L80" i="1"/>
  <c r="M80" i="1" s="1"/>
  <c r="L68" i="1"/>
  <c r="M68" i="1" s="1"/>
  <c r="L56" i="1"/>
  <c r="M56" i="1" s="1"/>
  <c r="L34" i="1"/>
  <c r="M34" i="1" s="1"/>
  <c r="L247" i="1"/>
  <c r="M247" i="1" s="1"/>
  <c r="L236" i="1"/>
  <c r="M236" i="1" s="1"/>
  <c r="L225" i="1"/>
  <c r="M225" i="1" s="1"/>
  <c r="L214" i="1"/>
  <c r="M214" i="1" s="1"/>
  <c r="L202" i="1"/>
  <c r="M202" i="1" s="1"/>
  <c r="L191" i="1"/>
  <c r="M191" i="1" s="1"/>
  <c r="L180" i="1"/>
  <c r="M180" i="1" s="1"/>
  <c r="L169" i="1"/>
  <c r="M169" i="1" s="1"/>
  <c r="L135" i="1"/>
  <c r="M135" i="1" s="1"/>
  <c r="L124" i="1"/>
  <c r="M124" i="1" s="1"/>
  <c r="L112" i="1"/>
  <c r="M112" i="1" s="1"/>
  <c r="L102" i="1"/>
  <c r="M102" i="1" s="1"/>
  <c r="L91" i="1"/>
  <c r="M91" i="1" s="1"/>
  <c r="L79" i="1"/>
  <c r="M79" i="1" s="1"/>
  <c r="L67" i="1"/>
  <c r="M67" i="1" s="1"/>
  <c r="L55" i="1"/>
  <c r="M55" i="1" s="1"/>
  <c r="L33" i="1"/>
  <c r="M33" i="1" s="1"/>
  <c r="L278" i="1"/>
  <c r="M278" i="1" s="1"/>
  <c r="L267" i="1"/>
  <c r="M267" i="1" s="1"/>
  <c r="L256" i="1"/>
  <c r="M256" i="1" s="1"/>
  <c r="L245" i="1"/>
  <c r="M245" i="1" s="1"/>
  <c r="L234" i="1"/>
  <c r="M234" i="1" s="1"/>
  <c r="L223" i="1"/>
  <c r="M223" i="1" s="1"/>
  <c r="L212" i="1"/>
  <c r="M212" i="1" s="1"/>
  <c r="L178" i="1"/>
  <c r="M178" i="1" s="1"/>
  <c r="L167" i="1"/>
  <c r="M167" i="1" s="1"/>
  <c r="L156" i="1"/>
  <c r="M156" i="1" s="1"/>
  <c r="L145" i="1"/>
  <c r="M145" i="1" s="1"/>
  <c r="L133" i="1"/>
  <c r="M133" i="1" s="1"/>
  <c r="L100" i="1"/>
  <c r="M100" i="1" s="1"/>
  <c r="L89" i="1"/>
  <c r="M89" i="1" s="1"/>
  <c r="L77" i="1"/>
  <c r="M77" i="1" s="1"/>
  <c r="L65" i="1"/>
  <c r="M65" i="1" s="1"/>
  <c r="L53" i="1"/>
  <c r="M53" i="1" s="1"/>
  <c r="L42" i="1"/>
  <c r="M42" i="1" s="1"/>
  <c r="L31" i="1"/>
  <c r="M31" i="1" s="1"/>
  <c r="L166" i="1"/>
  <c r="M166" i="1" s="1"/>
  <c r="L155" i="1"/>
  <c r="M155" i="1" s="1"/>
  <c r="L144" i="1"/>
  <c r="M144" i="1" s="1"/>
  <c r="L132" i="1"/>
  <c r="M132" i="1" s="1"/>
  <c r="L121" i="1"/>
  <c r="M121" i="1" s="1"/>
  <c r="L99" i="1"/>
  <c r="M99" i="1" s="1"/>
  <c r="L88" i="1"/>
  <c r="M88" i="1" s="1"/>
  <c r="L76" i="1"/>
  <c r="M76" i="1" s="1"/>
  <c r="L64" i="1"/>
  <c r="M64" i="1" s="1"/>
  <c r="L52" i="1"/>
  <c r="M52" i="1" s="1"/>
  <c r="L41" i="1"/>
  <c r="M41" i="1" s="1"/>
  <c r="L30" i="1"/>
  <c r="M30" i="1" s="1"/>
  <c r="L98" i="1"/>
  <c r="M98" i="1" s="1"/>
  <c r="L87" i="1"/>
  <c r="M87" i="1" s="1"/>
  <c r="L75" i="1"/>
  <c r="M75" i="1" s="1"/>
  <c r="L63" i="1"/>
  <c r="M63" i="1" s="1"/>
  <c r="L51" i="1"/>
  <c r="M51" i="1" s="1"/>
  <c r="L40" i="1"/>
  <c r="M40" i="1" s="1"/>
  <c r="L29" i="1"/>
  <c r="M29" i="1" s="1"/>
  <c r="L253" i="1"/>
  <c r="M253" i="1" s="1"/>
  <c r="L231" i="1"/>
  <c r="M231" i="1" s="1"/>
  <c r="L220" i="1"/>
  <c r="M220" i="1" s="1"/>
  <c r="L209" i="1"/>
  <c r="M209" i="1" s="1"/>
  <c r="L198" i="1"/>
  <c r="M198" i="1" s="1"/>
  <c r="L187" i="1"/>
  <c r="M187" i="1" s="1"/>
  <c r="L164" i="1"/>
  <c r="M164" i="1" s="1"/>
  <c r="L153" i="1"/>
  <c r="M153" i="1" s="1"/>
  <c r="L142" i="1"/>
  <c r="M142" i="1" s="1"/>
  <c r="L130" i="1"/>
  <c r="M130" i="1" s="1"/>
  <c r="L119" i="1"/>
  <c r="M119" i="1" s="1"/>
  <c r="L108" i="1"/>
  <c r="M108" i="1" s="1"/>
  <c r="L86" i="1"/>
  <c r="M86" i="1" s="1"/>
  <c r="L74" i="1"/>
  <c r="M74" i="1" s="1"/>
  <c r="L62" i="1"/>
  <c r="M62" i="1" s="1"/>
  <c r="L50" i="1"/>
  <c r="M50" i="1" s="1"/>
  <c r="L28" i="1"/>
  <c r="M28" i="1" s="1"/>
  <c r="L263" i="1"/>
  <c r="M263" i="1" s="1"/>
  <c r="L252" i="1"/>
  <c r="M252" i="1" s="1"/>
  <c r="L219" i="1"/>
  <c r="M219" i="1" s="1"/>
  <c r="L208" i="1"/>
  <c r="M208" i="1" s="1"/>
  <c r="L197" i="1"/>
  <c r="M197" i="1" s="1"/>
  <c r="L186" i="1"/>
  <c r="M186" i="1" s="1"/>
  <c r="L175" i="1"/>
  <c r="M175" i="1" s="1"/>
  <c r="L163" i="1"/>
  <c r="M163" i="1" s="1"/>
  <c r="L152" i="1"/>
  <c r="M152" i="1" s="1"/>
  <c r="L141" i="1"/>
  <c r="M141" i="1" s="1"/>
  <c r="L129" i="1"/>
  <c r="M129" i="1" s="1"/>
  <c r="L118" i="1"/>
  <c r="M118" i="1" s="1"/>
  <c r="L107" i="1"/>
  <c r="M107" i="1" s="1"/>
  <c r="L97" i="1"/>
  <c r="M97" i="1" s="1"/>
  <c r="L85" i="1"/>
  <c r="M85" i="1" s="1"/>
  <c r="L73" i="1"/>
  <c r="M73" i="1" s="1"/>
  <c r="L61" i="1"/>
  <c r="M61" i="1" s="1"/>
  <c r="L49" i="1"/>
  <c r="M49" i="1" s="1"/>
  <c r="L39" i="1"/>
  <c r="M39" i="1" s="1"/>
  <c r="L27" i="1"/>
  <c r="M27" i="1" s="1"/>
  <c r="R12" i="1"/>
  <c r="Y10" i="1"/>
  <c r="T9" i="1"/>
  <c r="X9" i="1" s="1"/>
  <c r="Z8" i="1"/>
  <c r="X8" i="1"/>
  <c r="Y11" i="1"/>
  <c r="T10" i="1"/>
  <c r="X10" i="1" s="1"/>
  <c r="S9" i="1"/>
  <c r="U9" i="1" s="1"/>
  <c r="Y8" i="1"/>
  <c r="T11" i="1"/>
  <c r="X11" i="1" s="1"/>
  <c r="S8" i="1"/>
  <c r="S10" i="1"/>
  <c r="U10" i="1" s="1"/>
  <c r="S11" i="1"/>
  <c r="U11" i="1" s="1"/>
  <c r="V8" i="1"/>
  <c r="V9" i="1"/>
  <c r="V10" i="1"/>
  <c r="Z10" i="1"/>
  <c r="V11" i="1"/>
  <c r="Z9" i="1"/>
  <c r="Y9" i="1"/>
  <c r="Z11" i="1"/>
  <c r="W8" i="1" l="1"/>
  <c r="S12" i="1"/>
  <c r="U8" i="1"/>
  <c r="W10" i="1"/>
  <c r="T12" i="1"/>
  <c r="W9" i="1"/>
  <c r="W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<sst xmlns="http://schemas.openxmlformats.org/spreadsheetml/2006/main" count="1864" uniqueCount="52">
  <si>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</si>
  <si>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</si>
  <si>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</si>
  <si>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</si>
  <si>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</si>
  <si>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</si>
  <si>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</si>
  <si>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</si>
  <si>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</si>
  <si>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</si>
  <si>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</si>
  <si>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</si>
  <si>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</si>
  <si>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</si>
  <si>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</si>
  <si>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</si>
  <si>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</si>
  <si>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</si>
  <si>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</si>
  <si>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</si>
  <si>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</si>
  <si>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</si>
  <si>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</si>
  <si>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</si>
  <si>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</si>
  <si>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</si>
  <si>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</si>
  <si>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</si>
  <si>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</si>
  <si>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</si>
  <si>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</si>
  <si>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N</t>
  </si>
  <si>
    <t>Arodnamic drag resistance</t>
  </si>
  <si>
    <t>Rolling resistance</t>
  </si>
  <si>
    <t>Column1</t>
  </si>
  <si>
    <t>Column2</t>
  </si>
  <si>
    <t>Column3</t>
  </si>
  <si>
    <t>Column4</t>
  </si>
  <si>
    <t>Mass KG</t>
  </si>
  <si>
    <t>Rolling ressistance coefficient</t>
  </si>
  <si>
    <t>Drag coefficient</t>
  </si>
  <si>
    <t>Frontal area m^2</t>
  </si>
  <si>
    <t>Acceleraion Force</t>
  </si>
  <si>
    <t>Total force</t>
  </si>
  <si>
    <t>m/s</t>
  </si>
  <si>
    <t>power</t>
  </si>
  <si>
    <t>W</t>
  </si>
  <si>
    <t>Cumulative tractive energy</t>
  </si>
  <si>
    <t>J</t>
  </si>
  <si>
    <t>cumulative braking energy</t>
  </si>
  <si>
    <t>Column5</t>
  </si>
  <si>
    <t>energy (magnitude order)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</si>
</sst>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164" fontId="1" fillId="2" borderId="0" xfId="0" applyNumberFormat="1" applyFont="1" applyFill="1" applyBorder="1" applyAlignment="1">
      <alignment vertical="center"/>
    </xf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chartsheet" Target="chartsheets/sheet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chartsheet" Target="chartsheets/sheet3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Forces</a:t>
            </a:r>
            <a:r>
              <a:rPr lang="en-GB" baseline="0"/>
              <a:t> acting upon the vehicle over entire test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WLTC_class_3!$K$6:$K$7</c:f>
              <c:strCache>
                <c:ptCount val="2"/>
                <c:pt idx="0">
                  <c:v>Arodnamic drag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WLTC_class_3!$K$8:$K$1808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1.1781595555555556E-3</c:v>
                </c:pt>
                <c:pt idx="13">
                  <c:v>8.5122027888888868E-2</c:v>
                </c:pt>
                <c:pt idx="14">
                  <c:v>0.8588783160000002</c:v>
                </c:pt>
                <c:pt idx="15">
                  <c:v>2.8867854509999997</c:v>
                </c:pt>
                <c:pt idx="16">
                  <c:v>5.0545990332222219</c:v>
                </c:pt>
                <c:pt idx="17">
                  <c:v>8.4123537665555546</c:v>
                </c:pt>
                <c:pt idx="18">
                  <c:v>13.869588827888885</c:v>
                </c:pt>
                <c:pt idx="19">
                  <c:v>19.910896488888888</c:v>
                </c:pt>
                <c:pt idx="20">
                  <c:v>22.274579097222219</c:v>
                </c:pt>
                <c:pt idx="21">
                  <c:v>23.257164166555558</c:v>
                </c:pt>
                <c:pt idx="22">
                  <c:v>23.589405161222221</c:v>
                </c:pt>
                <c:pt idx="23">
                  <c:v>24.430316543999997</c:v>
                </c:pt>
                <c:pt idx="24">
                  <c:v>24.941932331</c:v>
                </c:pt>
                <c:pt idx="25">
                  <c:v>27.941232019555553</c:v>
                </c:pt>
                <c:pt idx="26">
                  <c:v>29.972673633222215</c:v>
                </c:pt>
                <c:pt idx="27">
                  <c:v>34.24939281988889</c:v>
                </c:pt>
                <c:pt idx="28">
                  <c:v>39.455385356000001</c:v>
                </c:pt>
                <c:pt idx="29">
                  <c:v>45.029552753222227</c:v>
                </c:pt>
                <c:pt idx="30">
                  <c:v>50.239374307888873</c:v>
                </c:pt>
                <c:pt idx="31">
                  <c:v>53.201267430555546</c:v>
                </c:pt>
                <c:pt idx="32">
                  <c:v>55.222989227888867</c:v>
                </c:pt>
                <c:pt idx="33">
                  <c:v>56.76402192655555</c:v>
                </c:pt>
                <c:pt idx="34">
                  <c:v>58.064415535999991</c:v>
                </c:pt>
                <c:pt idx="35">
                  <c:v>58.326261497222234</c:v>
                </c:pt>
                <c:pt idx="36">
                  <c:v>57.542490852888889</c:v>
                </c:pt>
                <c:pt idx="37">
                  <c:v>53.703163401222227</c:v>
                </c:pt>
                <c:pt idx="38">
                  <c:v>46.891044850999997</c:v>
                </c:pt>
                <c:pt idx="39">
                  <c:v>40.322510788888891</c:v>
                </c:pt>
                <c:pt idx="40">
                  <c:v>35.261137338222227</c:v>
                </c:pt>
                <c:pt idx="41">
                  <c:v>30.729052067888876</c:v>
                </c:pt>
                <c:pt idx="42">
                  <c:v>24.770804655555551</c:v>
                </c:pt>
                <c:pt idx="43">
                  <c:v>18.556307539888891</c:v>
                </c:pt>
                <c:pt idx="44">
                  <c:v>14.516103883999998</c:v>
                </c:pt>
                <c:pt idx="45">
                  <c:v>12.865796886555554</c:v>
                </c:pt>
                <c:pt idx="46">
                  <c:v>12.257572015999999</c:v>
                </c:pt>
                <c:pt idx="47">
                  <c:v>11.199879275000001</c:v>
                </c:pt>
                <c:pt idx="48">
                  <c:v>9.9719424782222195</c:v>
                </c:pt>
                <c:pt idx="49">
                  <c:v>9.3322018395555553</c:v>
                </c:pt>
                <c:pt idx="50">
                  <c:v>9.3322018395555553</c:v>
                </c:pt>
                <c:pt idx="51">
                  <c:v>8.9174896759999971</c:v>
                </c:pt>
                <c:pt idx="52">
                  <c:v>7.2601137212222202</c:v>
                </c:pt>
                <c:pt idx="53">
                  <c:v>5.0545990332222219</c:v>
                </c:pt>
                <c:pt idx="54">
                  <c:v>4.3123585132222217</c:v>
                </c:pt>
                <c:pt idx="55">
                  <c:v>4.2413743999999998</c:v>
                </c:pt>
                <c:pt idx="56">
                  <c:v>4.2413743999999998</c:v>
                </c:pt>
                <c:pt idx="57">
                  <c:v>4.2413743999999998</c:v>
                </c:pt>
                <c:pt idx="58">
                  <c:v>4.4560939790000003</c:v>
                </c:pt>
                <c:pt idx="59">
                  <c:v>4.6761152759999991</c:v>
                </c:pt>
                <c:pt idx="60">
                  <c:v>6.3647124589999979</c:v>
                </c:pt>
                <c:pt idx="61">
                  <c:v>6.8948842589999995</c:v>
                </c:pt>
                <c:pt idx="62">
                  <c:v>7.4462629309999997</c:v>
                </c:pt>
                <c:pt idx="63">
                  <c:v>7.7299048439999991</c:v>
                </c:pt>
                <c:pt idx="64">
                  <c:v>8.6126408910000016</c:v>
                </c:pt>
                <c:pt idx="65">
                  <c:v>9.3322018395555553</c:v>
                </c:pt>
                <c:pt idx="66">
                  <c:v>9.6494212998888909</c:v>
                </c:pt>
                <c:pt idx="67">
                  <c:v>9.9719424782222195</c:v>
                </c:pt>
                <c:pt idx="68">
                  <c:v>12.137694281222222</c:v>
                </c:pt>
                <c:pt idx="69">
                  <c:v>15.853314979555554</c:v>
                </c:pt>
                <c:pt idx="70">
                  <c:v>20.684063697222221</c:v>
                </c:pt>
                <c:pt idx="71">
                  <c:v>26.156320292888893</c:v>
                </c:pt>
                <c:pt idx="72">
                  <c:v>31.302521231555563</c:v>
                </c:pt>
                <c:pt idx="73">
                  <c:v>34.854672291555545</c:v>
                </c:pt>
                <c:pt idx="74">
                  <c:v>37.119389497222208</c:v>
                </c:pt>
                <c:pt idx="75">
                  <c:v>39.02535711822221</c:v>
                </c:pt>
                <c:pt idx="76">
                  <c:v>41.199061498222221</c:v>
                </c:pt>
                <c:pt idx="77">
                  <c:v>43.658175030555547</c:v>
                </c:pt>
                <c:pt idx="78">
                  <c:v>45.491391298999986</c:v>
                </c:pt>
                <c:pt idx="79">
                  <c:v>45.955586163888889</c:v>
                </c:pt>
                <c:pt idx="80">
                  <c:v>44.799517100000003</c:v>
                </c:pt>
                <c:pt idx="81">
                  <c:v>43.658175030555547</c:v>
                </c:pt>
                <c:pt idx="82">
                  <c:v>40.979040201222212</c:v>
                </c:pt>
                <c:pt idx="83">
                  <c:v>40.322510788888891</c:v>
                </c:pt>
                <c:pt idx="84">
                  <c:v>39.671283094555562</c:v>
                </c:pt>
                <c:pt idx="85">
                  <c:v>37.960595419888875</c:v>
                </c:pt>
                <c:pt idx="86">
                  <c:v>36.702321014555551</c:v>
                </c:pt>
                <c:pt idx="87">
                  <c:v>35.261137338222227</c:v>
                </c:pt>
                <c:pt idx="88">
                  <c:v>34.450563564000007</c:v>
                </c:pt>
                <c:pt idx="89">
                  <c:v>29.972673633222215</c:v>
                </c:pt>
                <c:pt idx="90">
                  <c:v>21.951763378999999</c:v>
                </c:pt>
                <c:pt idx="91">
                  <c:v>14.255730622222222</c:v>
                </c:pt>
                <c:pt idx="92">
                  <c:v>8.5122027888888869</c:v>
                </c:pt>
                <c:pt idx="93">
                  <c:v>5.9391023195555555</c:v>
                </c:pt>
                <c:pt idx="94">
                  <c:v>4.2413743999999998</c:v>
                </c:pt>
                <c:pt idx="95">
                  <c:v>2.4390848198888881</c:v>
                </c:pt>
                <c:pt idx="96">
                  <c:v>0.99083218622222213</c:v>
                </c:pt>
                <c:pt idx="97">
                  <c:v>0.38172369599999995</c:v>
                </c:pt>
                <c:pt idx="98">
                  <c:v>0.14255730622222221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1.1781595555555556E-3</c:v>
                </c:pt>
                <c:pt idx="139">
                  <c:v>0.10632889988888888</c:v>
                </c:pt>
                <c:pt idx="140">
                  <c:v>1.0959829265555554</c:v>
                </c:pt>
                <c:pt idx="141">
                  <c:v>4.0319565389999994</c:v>
                </c:pt>
                <c:pt idx="142">
                  <c:v>7.9219448515555539</c:v>
                </c:pt>
                <c:pt idx="143">
                  <c:v>10.521259370999999</c:v>
                </c:pt>
                <c:pt idx="144">
                  <c:v>11.664074139888887</c:v>
                </c:pt>
                <c:pt idx="145">
                  <c:v>12.74297375288889</c:v>
                </c:pt>
                <c:pt idx="146">
                  <c:v>15.311361584000002</c:v>
                </c:pt>
                <c:pt idx="147">
                  <c:v>19.00253547155555</c:v>
                </c:pt>
                <c:pt idx="148">
                  <c:v>22.599751134555554</c:v>
                </c:pt>
                <c:pt idx="149">
                  <c:v>25.113649086222214</c:v>
                </c:pt>
                <c:pt idx="150">
                  <c:v>26.156320292888893</c:v>
                </c:pt>
                <c:pt idx="151">
                  <c:v>25.458849835999992</c:v>
                </c:pt>
                <c:pt idx="152">
                  <c:v>21.79123913955555</c:v>
                </c:pt>
                <c:pt idx="153">
                  <c:v>15.04391936488889</c:v>
                </c:pt>
                <c:pt idx="154">
                  <c:v>8.8152843345555567</c:v>
                </c:pt>
                <c:pt idx="155">
                  <c:v>5.2101160945555556</c:v>
                </c:pt>
                <c:pt idx="156">
                  <c:v>4.2413743999999998</c:v>
                </c:pt>
                <c:pt idx="157">
                  <c:v>4.6761152759999991</c:v>
                </c:pt>
                <c:pt idx="158">
                  <c:v>5.8557475310000004</c:v>
                </c:pt>
                <c:pt idx="159">
                  <c:v>8.7136680728888862</c:v>
                </c:pt>
                <c:pt idx="160">
                  <c:v>11.899706051000001</c:v>
                </c:pt>
                <c:pt idx="161">
                  <c:v>16.127826155999998</c:v>
                </c:pt>
                <c:pt idx="162">
                  <c:v>19.152456275000002</c:v>
                </c:pt>
                <c:pt idx="163">
                  <c:v>22.436870576</c:v>
                </c:pt>
                <c:pt idx="164">
                  <c:v>25.632333830555552</c:v>
                </c:pt>
                <c:pt idx="165">
                  <c:v>28.488192593222223</c:v>
                </c:pt>
                <c:pt idx="166">
                  <c:v>30.349684691000007</c:v>
                </c:pt>
                <c:pt idx="167">
                  <c:v>32.465364712888892</c:v>
                </c:pt>
                <c:pt idx="168">
                  <c:v>36.494670392888885</c:v>
                </c:pt>
                <c:pt idx="169">
                  <c:v>40.759607983999999</c:v>
                </c:pt>
                <c:pt idx="170">
                  <c:v>42.531559955555544</c:v>
                </c:pt>
                <c:pt idx="171">
                  <c:v>41.199061498222221</c:v>
                </c:pt>
                <c:pt idx="172">
                  <c:v>36.287608850999995</c:v>
                </c:pt>
                <c:pt idx="173">
                  <c:v>28.305283322222216</c:v>
                </c:pt>
                <c:pt idx="174">
                  <c:v>21.631303979888891</c:v>
                </c:pt>
                <c:pt idx="175">
                  <c:v>18.853203747888891</c:v>
                </c:pt>
                <c:pt idx="176">
                  <c:v>18.556307539888891</c:v>
                </c:pt>
                <c:pt idx="177">
                  <c:v>19.758030286555552</c:v>
                </c:pt>
                <c:pt idx="178">
                  <c:v>22.763220772888886</c:v>
                </c:pt>
                <c:pt idx="179">
                  <c:v>25.113649086222214</c:v>
                </c:pt>
                <c:pt idx="180">
                  <c:v>25.806406904888888</c:v>
                </c:pt>
                <c:pt idx="181">
                  <c:v>25.632333830555552</c:v>
                </c:pt>
                <c:pt idx="182">
                  <c:v>25.113649086222214</c:v>
                </c:pt>
                <c:pt idx="183">
                  <c:v>23.589405161222221</c:v>
                </c:pt>
                <c:pt idx="184">
                  <c:v>20.064351771000002</c:v>
                </c:pt>
                <c:pt idx="185">
                  <c:v>16.404693651555558</c:v>
                </c:pt>
                <c:pt idx="186">
                  <c:v>12.989209100000002</c:v>
                </c:pt>
                <c:pt idx="187">
                  <c:v>10.521259370999999</c:v>
                </c:pt>
                <c:pt idx="188">
                  <c:v>8.6126408910000016</c:v>
                </c:pt>
                <c:pt idx="189">
                  <c:v>7.2601137212222202</c:v>
                </c:pt>
                <c:pt idx="190">
                  <c:v>6.1927011638888878</c:v>
                </c:pt>
                <c:pt idx="191">
                  <c:v>5.528219174555554</c:v>
                </c:pt>
                <c:pt idx="192">
                  <c:v>4.9014382909999998</c:v>
                </c:pt>
                <c:pt idx="193">
                  <c:v>4.6021857638888886</c:v>
                </c:pt>
                <c:pt idx="194">
                  <c:v>4.3839317062222216</c:v>
                </c:pt>
                <c:pt idx="195">
                  <c:v>4.2413743999999998</c:v>
                </c:pt>
                <c:pt idx="196">
                  <c:v>4.2413743999999998</c:v>
                </c:pt>
                <c:pt idx="197">
                  <c:v>4.2413743999999998</c:v>
                </c:pt>
                <c:pt idx="198">
                  <c:v>4.2413743999999998</c:v>
                </c:pt>
                <c:pt idx="199">
                  <c:v>4.6021857638888886</c:v>
                </c:pt>
                <c:pt idx="200">
                  <c:v>4.9777241222222219</c:v>
                </c:pt>
                <c:pt idx="201">
                  <c:v>5.7729818222222224</c:v>
                </c:pt>
                <c:pt idx="202">
                  <c:v>6.6271475000000004</c:v>
                </c:pt>
                <c:pt idx="203">
                  <c:v>8.0188484750000004</c:v>
                </c:pt>
                <c:pt idx="204">
                  <c:v>10.632889988888886</c:v>
                </c:pt>
                <c:pt idx="205">
                  <c:v>13.237800766222223</c:v>
                </c:pt>
                <c:pt idx="206">
                  <c:v>16.683917466222223</c:v>
                </c:pt>
                <c:pt idx="207">
                  <c:v>21.313200899888887</c:v>
                </c:pt>
                <c:pt idx="208">
                  <c:v>25.806406904888888</c:v>
                </c:pt>
                <c:pt idx="209">
                  <c:v>30.160884622222223</c:v>
                </c:pt>
                <c:pt idx="210">
                  <c:v>36.494670392888885</c:v>
                </c:pt>
                <c:pt idx="211">
                  <c:v>41.419671875000006</c:v>
                </c:pt>
                <c:pt idx="212">
                  <c:v>45.260177486222219</c:v>
                </c:pt>
                <c:pt idx="213">
                  <c:v>48.311905274999994</c:v>
                </c:pt>
                <c:pt idx="214">
                  <c:v>50.97189501155556</c:v>
                </c:pt>
                <c:pt idx="215">
                  <c:v>54.714024299888891</c:v>
                </c:pt>
                <c:pt idx="216">
                  <c:v>59.644327499999989</c:v>
                </c:pt>
                <c:pt idx="217">
                  <c:v>65.341023490999987</c:v>
                </c:pt>
                <c:pt idx="218">
                  <c:v>70.719027322222232</c:v>
                </c:pt>
                <c:pt idx="219">
                  <c:v>75.412814991555564</c:v>
                </c:pt>
                <c:pt idx="220">
                  <c:v>79.03212114622221</c:v>
                </c:pt>
                <c:pt idx="221">
                  <c:v>81.80226880122224</c:v>
                </c:pt>
                <c:pt idx="222">
                  <c:v>83.048761611000003</c:v>
                </c:pt>
                <c:pt idx="223">
                  <c:v>84.304679697222227</c:v>
                </c:pt>
                <c:pt idx="224">
                  <c:v>85.252803599555548</c:v>
                </c:pt>
                <c:pt idx="225">
                  <c:v>86.525215919555563</c:v>
                </c:pt>
                <c:pt idx="226">
                  <c:v>88.451506792888864</c:v>
                </c:pt>
                <c:pt idx="227">
                  <c:v>90.072948881222203</c:v>
                </c:pt>
                <c:pt idx="228">
                  <c:v>91.709117963999987</c:v>
                </c:pt>
                <c:pt idx="229">
                  <c:v>93.028656666222233</c:v>
                </c:pt>
                <c:pt idx="230">
                  <c:v>94.02449603055554</c:v>
                </c:pt>
                <c:pt idx="231">
                  <c:v>94.02449603055554</c:v>
                </c:pt>
                <c:pt idx="232">
                  <c:v>93.028656666222233</c:v>
                </c:pt>
                <c:pt idx="233">
                  <c:v>88.774617050999993</c:v>
                </c:pt>
                <c:pt idx="234">
                  <c:v>82.42433704655555</c:v>
                </c:pt>
                <c:pt idx="235">
                  <c:v>76.609825100000009</c:v>
                </c:pt>
                <c:pt idx="236">
                  <c:v>73.047070603999984</c:v>
                </c:pt>
                <c:pt idx="237">
                  <c:v>71.297503664000004</c:v>
                </c:pt>
                <c:pt idx="238">
                  <c:v>68.997736211555548</c:v>
                </c:pt>
                <c:pt idx="239">
                  <c:v>64.787288499888888</c:v>
                </c:pt>
                <c:pt idx="240">
                  <c:v>57.803158654555553</c:v>
                </c:pt>
                <c:pt idx="241">
                  <c:v>50.727132363888884</c:v>
                </c:pt>
                <c:pt idx="242">
                  <c:v>45.955586163888889</c:v>
                </c:pt>
                <c:pt idx="243">
                  <c:v>40.322510788888891</c:v>
                </c:pt>
                <c:pt idx="244">
                  <c:v>35.261137338222227</c:v>
                </c:pt>
                <c:pt idx="245">
                  <c:v>30.729052067888876</c:v>
                </c:pt>
                <c:pt idx="246">
                  <c:v>24.770804655555551</c:v>
                </c:pt>
                <c:pt idx="247">
                  <c:v>18.556307539888891</c:v>
                </c:pt>
                <c:pt idx="248">
                  <c:v>14.516103883999998</c:v>
                </c:pt>
                <c:pt idx="249">
                  <c:v>12.865796886555554</c:v>
                </c:pt>
                <c:pt idx="250">
                  <c:v>12.257572015999999</c:v>
                </c:pt>
                <c:pt idx="251">
                  <c:v>11.199879275000001</c:v>
                </c:pt>
                <c:pt idx="252">
                  <c:v>9.9719424782222195</c:v>
                </c:pt>
                <c:pt idx="253">
                  <c:v>9.3322018395555553</c:v>
                </c:pt>
                <c:pt idx="254">
                  <c:v>9.3322018395555553</c:v>
                </c:pt>
                <c:pt idx="255">
                  <c:v>8.9174896759999971</c:v>
                </c:pt>
                <c:pt idx="256">
                  <c:v>7.2601137212222202</c:v>
                </c:pt>
                <c:pt idx="257">
                  <c:v>6.1927011638888878</c:v>
                </c:pt>
                <c:pt idx="258">
                  <c:v>6.9853080048888883</c:v>
                </c:pt>
                <c:pt idx="259">
                  <c:v>9.4373525798888878</c:v>
                </c:pt>
                <c:pt idx="260">
                  <c:v>12.499094724888892</c:v>
                </c:pt>
                <c:pt idx="261">
                  <c:v>15.853314979555554</c:v>
                </c:pt>
                <c:pt idx="262">
                  <c:v>19.454065121222222</c:v>
                </c:pt>
                <c:pt idx="263">
                  <c:v>24.260956107888887</c:v>
                </c:pt>
                <c:pt idx="264">
                  <c:v>31.110775763888888</c:v>
                </c:pt>
                <c:pt idx="265">
                  <c:v>38.384732859888885</c:v>
                </c:pt>
                <c:pt idx="266">
                  <c:v>44.799517100000003</c:v>
                </c:pt>
                <c:pt idx="267">
                  <c:v>49.030288063999997</c:v>
                </c:pt>
                <c:pt idx="268">
                  <c:v>54.207415690999987</c:v>
                </c:pt>
                <c:pt idx="269">
                  <c:v>58.064415535999991</c:v>
                </c:pt>
                <c:pt idx="270">
                  <c:v>62.05395833099999</c:v>
                </c:pt>
                <c:pt idx="271">
                  <c:v>62.324640488888889</c:v>
                </c:pt>
                <c:pt idx="272">
                  <c:v>61.245446336000008</c:v>
                </c:pt>
                <c:pt idx="273">
                  <c:v>60.442236059000003</c:v>
                </c:pt>
                <c:pt idx="274">
                  <c:v>56.247988041222236</c:v>
                </c:pt>
                <c:pt idx="275">
                  <c:v>49.030288063999997</c:v>
                </c:pt>
                <c:pt idx="276">
                  <c:v>42.531559955555544</c:v>
                </c:pt>
                <c:pt idx="277">
                  <c:v>34.854672291555545</c:v>
                </c:pt>
                <c:pt idx="278">
                  <c:v>28.122963130999999</c:v>
                </c:pt>
                <c:pt idx="279">
                  <c:v>19.152456275000002</c:v>
                </c:pt>
                <c:pt idx="280">
                  <c:v>13.488748751555555</c:v>
                </c:pt>
                <c:pt idx="281">
                  <c:v>12.018405626222222</c:v>
                </c:pt>
                <c:pt idx="282">
                  <c:v>15.445966313222216</c:v>
                </c:pt>
                <c:pt idx="283">
                  <c:v>20.840464378222222</c:v>
                </c:pt>
                <c:pt idx="284">
                  <c:v>26.863216026222222</c:v>
                </c:pt>
                <c:pt idx="285">
                  <c:v>34.24939281988889</c:v>
                </c:pt>
                <c:pt idx="286">
                  <c:v>41.199061498222221</c:v>
                </c:pt>
                <c:pt idx="287">
                  <c:v>48.790238054555559</c:v>
                </c:pt>
                <c:pt idx="288">
                  <c:v>57.022922488888888</c:v>
                </c:pt>
                <c:pt idx="289">
                  <c:v>65.897114801222216</c:v>
                </c:pt>
                <c:pt idx="290">
                  <c:v>71.297503664000004</c:v>
                </c:pt>
                <c:pt idx="291">
                  <c:v>73.047070603999984</c:v>
                </c:pt>
                <c:pt idx="292">
                  <c:v>71.297503664000004</c:v>
                </c:pt>
                <c:pt idx="293">
                  <c:v>68.145043233222225</c:v>
                </c:pt>
                <c:pt idx="294">
                  <c:v>65.897114801222216</c:v>
                </c:pt>
                <c:pt idx="295">
                  <c:v>64.51130462399999</c:v>
                </c:pt>
                <c:pt idx="296">
                  <c:v>64.235909827888889</c:v>
                </c:pt>
                <c:pt idx="297">
                  <c:v>64.51130462399999</c:v>
                </c:pt>
                <c:pt idx="298">
                  <c:v>65.341023490999987</c:v>
                </c:pt>
                <c:pt idx="299">
                  <c:v>65.897114801222216</c:v>
                </c:pt>
                <c:pt idx="300">
                  <c:v>65.897114801222216</c:v>
                </c:pt>
                <c:pt idx="301">
                  <c:v>65.341023490999987</c:v>
                </c:pt>
                <c:pt idx="302">
                  <c:v>63.961104111555557</c:v>
                </c:pt>
                <c:pt idx="303">
                  <c:v>61.783865252888866</c:v>
                </c:pt>
                <c:pt idx="304">
                  <c:v>59.115333859555548</c:v>
                </c:pt>
                <c:pt idx="305">
                  <c:v>55.222989227888867</c:v>
                </c:pt>
                <c:pt idx="306">
                  <c:v>51.463187546222215</c:v>
                </c:pt>
                <c:pt idx="307">
                  <c:v>49.030288063999997</c:v>
                </c:pt>
                <c:pt idx="308">
                  <c:v>47.835928814555551</c:v>
                </c:pt>
                <c:pt idx="309">
                  <c:v>47.362308673222216</c:v>
                </c:pt>
                <c:pt idx="310">
                  <c:v>46.422137347888885</c:v>
                </c:pt>
                <c:pt idx="311">
                  <c:v>45.260177486222219</c:v>
                </c:pt>
                <c:pt idx="312">
                  <c:v>43.658175030555547</c:v>
                </c:pt>
                <c:pt idx="313">
                  <c:v>41.199061498222221</c:v>
                </c:pt>
                <c:pt idx="314">
                  <c:v>38.172369599999996</c:v>
                </c:pt>
                <c:pt idx="315">
                  <c:v>34.854672291555545</c:v>
                </c:pt>
                <c:pt idx="316">
                  <c:v>32.075393900000002</c:v>
                </c:pt>
                <c:pt idx="317">
                  <c:v>29.598018894555548</c:v>
                </c:pt>
                <c:pt idx="318">
                  <c:v>26.508590000000002</c:v>
                </c:pt>
                <c:pt idx="319">
                  <c:v>23.09192728888889</c:v>
                </c:pt>
                <c:pt idx="320">
                  <c:v>20.064351771000002</c:v>
                </c:pt>
                <c:pt idx="321">
                  <c:v>19.302966158222223</c:v>
                </c:pt>
                <c:pt idx="322">
                  <c:v>18.261767650999996</c:v>
                </c:pt>
                <c:pt idx="323">
                  <c:v>18.261767650999996</c:v>
                </c:pt>
                <c:pt idx="324">
                  <c:v>17.392285899000004</c:v>
                </c:pt>
                <c:pt idx="325">
                  <c:v>16.824412993222218</c:v>
                </c:pt>
                <c:pt idx="326">
                  <c:v>16.824412993222218</c:v>
                </c:pt>
                <c:pt idx="327">
                  <c:v>16.404693651555558</c:v>
                </c:pt>
                <c:pt idx="328">
                  <c:v>15.990276027888889</c:v>
                </c:pt>
                <c:pt idx="329">
                  <c:v>12.378038830555555</c:v>
                </c:pt>
                <c:pt idx="330">
                  <c:v>9.0202840972222234</c:v>
                </c:pt>
                <c:pt idx="331">
                  <c:v>8.4123537665555546</c:v>
                </c:pt>
                <c:pt idx="332">
                  <c:v>8.2144229612222226</c:v>
                </c:pt>
                <c:pt idx="333">
                  <c:v>7.4462629309999997</c:v>
                </c:pt>
                <c:pt idx="334">
                  <c:v>7.1679227359999977</c:v>
                </c:pt>
                <c:pt idx="335">
                  <c:v>6.6271475000000004</c:v>
                </c:pt>
                <c:pt idx="336">
                  <c:v>6.1927011638888878</c:v>
                </c:pt>
                <c:pt idx="337">
                  <c:v>6.0230461878888901</c:v>
                </c:pt>
                <c:pt idx="338">
                  <c:v>6.1927011638888878</c:v>
                </c:pt>
                <c:pt idx="339">
                  <c:v>6.9853080048888883</c:v>
                </c:pt>
                <c:pt idx="340">
                  <c:v>9.3322018395555553</c:v>
                </c:pt>
                <c:pt idx="341">
                  <c:v>13.113210393222221</c:v>
                </c:pt>
                <c:pt idx="342">
                  <c:v>17.107171286555559</c:v>
                </c:pt>
                <c:pt idx="343">
                  <c:v>18.408743055555554</c:v>
                </c:pt>
                <c:pt idx="344">
                  <c:v>18.853203747888891</c:v>
                </c:pt>
                <c:pt idx="345">
                  <c:v>19.152456275000002</c:v>
                </c:pt>
                <c:pt idx="346">
                  <c:v>20.528252095999996</c:v>
                </c:pt>
                <c:pt idx="347">
                  <c:v>20.840464378222222</c:v>
                </c:pt>
                <c:pt idx="348">
                  <c:v>21.631303979888891</c:v>
                </c:pt>
                <c:pt idx="349">
                  <c:v>22.599751134555554</c:v>
                </c:pt>
                <c:pt idx="350">
                  <c:v>23.257164166555558</c:v>
                </c:pt>
                <c:pt idx="351">
                  <c:v>23.422990124000002</c:v>
                </c:pt>
                <c:pt idx="352">
                  <c:v>23.257164166555558</c:v>
                </c:pt>
                <c:pt idx="353">
                  <c:v>23.09192728888889</c:v>
                </c:pt>
                <c:pt idx="354">
                  <c:v>22.927279490999997</c:v>
                </c:pt>
                <c:pt idx="355">
                  <c:v>22.927279490999997</c:v>
                </c:pt>
                <c:pt idx="356">
                  <c:v>23.257164166555558</c:v>
                </c:pt>
                <c:pt idx="357">
                  <c:v>23.422990124000002</c:v>
                </c:pt>
                <c:pt idx="358">
                  <c:v>23.09192728888889</c:v>
                </c:pt>
                <c:pt idx="359">
                  <c:v>21.313200899888887</c:v>
                </c:pt>
                <c:pt idx="360">
                  <c:v>18.408743055555554</c:v>
                </c:pt>
                <c:pt idx="361">
                  <c:v>15.853314979555554</c:v>
                </c:pt>
                <c:pt idx="362">
                  <c:v>14.126427610999997</c:v>
                </c:pt>
                <c:pt idx="363">
                  <c:v>13.113210393222221</c:v>
                </c:pt>
                <c:pt idx="364">
                  <c:v>12.620739698999998</c:v>
                </c:pt>
                <c:pt idx="365">
                  <c:v>12.620739698999998</c:v>
                </c:pt>
                <c:pt idx="366">
                  <c:v>12.74297375288889</c:v>
                </c:pt>
                <c:pt idx="367">
                  <c:v>13.237800766222223</c:v>
                </c:pt>
                <c:pt idx="368">
                  <c:v>14.385622713222222</c:v>
                </c:pt>
                <c:pt idx="369">
                  <c:v>16.265965363888885</c:v>
                </c:pt>
                <c:pt idx="370">
                  <c:v>17.392285899000004</c:v>
                </c:pt>
                <c:pt idx="371">
                  <c:v>17.679756830555558</c:v>
                </c:pt>
                <c:pt idx="372">
                  <c:v>16.683917466222223</c:v>
                </c:pt>
                <c:pt idx="373">
                  <c:v>13.362980219000001</c:v>
                </c:pt>
                <c:pt idx="374">
                  <c:v>9.2276401789999998</c:v>
                </c:pt>
                <c:pt idx="375">
                  <c:v>6.1075791359999991</c:v>
                </c:pt>
                <c:pt idx="376">
                  <c:v>4.1709793665555557</c:v>
                </c:pt>
                <c:pt idx="377">
                  <c:v>3.0643930039999998</c:v>
                </c:pt>
                <c:pt idx="378">
                  <c:v>2.3330504598888888</c:v>
                </c:pt>
                <c:pt idx="379">
                  <c:v>1.885055288888889</c:v>
                </c:pt>
                <c:pt idx="380">
                  <c:v>1.5268947839999998</c:v>
                </c:pt>
                <c:pt idx="381">
                  <c:v>1.0959829265555554</c:v>
                </c:pt>
                <c:pt idx="382">
                  <c:v>0.70719027322222217</c:v>
                </c:pt>
                <c:pt idx="383">
                  <c:v>0.40322510788888888</c:v>
                </c:pt>
                <c:pt idx="384">
                  <c:v>0.15581160122222218</c:v>
                </c:pt>
                <c:pt idx="385">
                  <c:v>2.3857730999999997E-2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7.3634972222222225E-3</c:v>
                </c:pt>
                <c:pt idx="393">
                  <c:v>0.12989209100000002</c:v>
                </c:pt>
                <c:pt idx="394">
                  <c:v>0.67861990399999983</c:v>
                </c:pt>
                <c:pt idx="395">
                  <c:v>2.0290852945555558</c:v>
                </c:pt>
                <c:pt idx="396">
                  <c:v>4.4560939790000003</c:v>
                </c:pt>
                <c:pt idx="397">
                  <c:v>8.116341178222223</c:v>
                </c:pt>
                <c:pt idx="398">
                  <c:v>12.865796886555554</c:v>
                </c:pt>
                <c:pt idx="399">
                  <c:v>17.249434052888887</c:v>
                </c:pt>
                <c:pt idx="400">
                  <c:v>19.302966158222223</c:v>
                </c:pt>
                <c:pt idx="401">
                  <c:v>19.302966158222223</c:v>
                </c:pt>
                <c:pt idx="402">
                  <c:v>18.261767650999996</c:v>
                </c:pt>
                <c:pt idx="403">
                  <c:v>15.990276027888889</c:v>
                </c:pt>
                <c:pt idx="404">
                  <c:v>13.742053056000003</c:v>
                </c:pt>
                <c:pt idx="405">
                  <c:v>12.018405626222222</c:v>
                </c:pt>
                <c:pt idx="406">
                  <c:v>10.299765374555555</c:v>
                </c:pt>
                <c:pt idx="407">
                  <c:v>8.5122027888888869</c:v>
                </c:pt>
                <c:pt idx="408">
                  <c:v>6.8948842589999995</c:v>
                </c:pt>
                <c:pt idx="409">
                  <c:v>5.9391023195555555</c:v>
                </c:pt>
                <c:pt idx="410">
                  <c:v>5.6908051932222214</c:v>
                </c:pt>
                <c:pt idx="411">
                  <c:v>5.7729818222222224</c:v>
                </c:pt>
                <c:pt idx="412">
                  <c:v>5.9391023195555555</c:v>
                </c:pt>
                <c:pt idx="413">
                  <c:v>6.1927011638888878</c:v>
                </c:pt>
                <c:pt idx="414">
                  <c:v>6.5390800732222232</c:v>
                </c:pt>
                <c:pt idx="415">
                  <c:v>7.4462629309999997</c:v>
                </c:pt>
                <c:pt idx="416">
                  <c:v>8.9174896759999971</c:v>
                </c:pt>
                <c:pt idx="417">
                  <c:v>10.299765374555555</c:v>
                </c:pt>
                <c:pt idx="418">
                  <c:v>10.745109686555557</c:v>
                </c:pt>
                <c:pt idx="419">
                  <c:v>10.410217832888888</c:v>
                </c:pt>
                <c:pt idx="420">
                  <c:v>9.1236675982222213</c:v>
                </c:pt>
                <c:pt idx="421">
                  <c:v>8.116341178222223</c:v>
                </c:pt>
                <c:pt idx="422">
                  <c:v>7.7299048439999991</c:v>
                </c:pt>
                <c:pt idx="423">
                  <c:v>7.9219448515555539</c:v>
                </c:pt>
                <c:pt idx="424">
                  <c:v>8.7136680728888862</c:v>
                </c:pt>
                <c:pt idx="425">
                  <c:v>10.745109686555557</c:v>
                </c:pt>
                <c:pt idx="426">
                  <c:v>15.04391936488889</c:v>
                </c:pt>
                <c:pt idx="427">
                  <c:v>22.112876698222216</c:v>
                </c:pt>
                <c:pt idx="428">
                  <c:v>29.411575144888889</c:v>
                </c:pt>
                <c:pt idx="429">
                  <c:v>32.85769184488889</c:v>
                </c:pt>
                <c:pt idx="430">
                  <c:v>33.054739030555552</c:v>
                </c:pt>
                <c:pt idx="431">
                  <c:v>31.687779406222216</c:v>
                </c:pt>
                <c:pt idx="432">
                  <c:v>29.972673633222215</c:v>
                </c:pt>
                <c:pt idx="433">
                  <c:v>28.855778374555555</c:v>
                </c:pt>
                <c:pt idx="434">
                  <c:v>28.488192593222223</c:v>
                </c:pt>
                <c:pt idx="435">
                  <c:v>27.579537035999998</c:v>
                </c:pt>
                <c:pt idx="436">
                  <c:v>25.113649086222214</c:v>
                </c:pt>
                <c:pt idx="437">
                  <c:v>20.997454138999998</c:v>
                </c:pt>
                <c:pt idx="438">
                  <c:v>15.581160122222222</c:v>
                </c:pt>
                <c:pt idx="439">
                  <c:v>9.7563392795555526</c:v>
                </c:pt>
                <c:pt idx="440">
                  <c:v>4.9014382909999998</c:v>
                </c:pt>
                <c:pt idx="441">
                  <c:v>1.7463270012222221</c:v>
                </c:pt>
                <c:pt idx="442">
                  <c:v>0.42531559955555553</c:v>
                </c:pt>
                <c:pt idx="443">
                  <c:v>4.9777241222222227E-2</c:v>
                </c:pt>
                <c:pt idx="444">
                  <c:v>1.1781595555555556E-3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7.3634972222222225E-3</c:v>
                </c:pt>
                <c:pt idx="513">
                  <c:v>0.18408743055555551</c:v>
                </c:pt>
                <c:pt idx="514">
                  <c:v>1.2830157559999997</c:v>
                </c:pt>
                <c:pt idx="515">
                  <c:v>4.1011734128888895</c:v>
                </c:pt>
                <c:pt idx="516">
                  <c:v>8.313093824000001</c:v>
                </c:pt>
                <c:pt idx="517">
                  <c:v>12.378038830555555</c:v>
                </c:pt>
                <c:pt idx="518">
                  <c:v>14.126427610999997</c:v>
                </c:pt>
                <c:pt idx="519">
                  <c:v>14.126427610999997</c:v>
                </c:pt>
                <c:pt idx="520">
                  <c:v>13.362980219000001</c:v>
                </c:pt>
                <c:pt idx="521">
                  <c:v>12.137694281222222</c:v>
                </c:pt>
                <c:pt idx="522">
                  <c:v>10.857918463999997</c:v>
                </c:pt>
                <c:pt idx="523">
                  <c:v>9.3322018395555553</c:v>
                </c:pt>
                <c:pt idx="524">
                  <c:v>7.0763208305555541</c:v>
                </c:pt>
                <c:pt idx="525">
                  <c:v>4.1709793665555557</c:v>
                </c:pt>
                <c:pt idx="526">
                  <c:v>1.7012623982222221</c:v>
                </c:pt>
                <c:pt idx="527">
                  <c:v>0.47126382222222224</c:v>
                </c:pt>
                <c:pt idx="528">
                  <c:v>0.11781595555555556</c:v>
                </c:pt>
                <c:pt idx="529">
                  <c:v>2.945398888888889E-2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1.1781595555555556E-3</c:v>
                </c:pt>
                <c:pt idx="534">
                  <c:v>4.2413743999999989E-2</c:v>
                </c:pt>
                <c:pt idx="535">
                  <c:v>0.30160884622222223</c:v>
                </c:pt>
                <c:pt idx="536">
                  <c:v>0.79643585955555563</c:v>
                </c:pt>
                <c:pt idx="537">
                  <c:v>1.9804862128888885</c:v>
                </c:pt>
                <c:pt idx="538">
                  <c:v>4.9777241222222219</c:v>
                </c:pt>
                <c:pt idx="539">
                  <c:v>10.410217832888888</c:v>
                </c:pt>
                <c:pt idx="540">
                  <c:v>15.716943011</c:v>
                </c:pt>
                <c:pt idx="541">
                  <c:v>17.679756830555558</c:v>
                </c:pt>
                <c:pt idx="542">
                  <c:v>17.679756830555558</c:v>
                </c:pt>
                <c:pt idx="543">
                  <c:v>17.392285899000004</c:v>
                </c:pt>
                <c:pt idx="544">
                  <c:v>16.404693651555558</c:v>
                </c:pt>
                <c:pt idx="545">
                  <c:v>14.647174134555556</c:v>
                </c:pt>
                <c:pt idx="546">
                  <c:v>11.899706051000001</c:v>
                </c:pt>
                <c:pt idx="547">
                  <c:v>10.080627697222223</c:v>
                </c:pt>
                <c:pt idx="548">
                  <c:v>8.7136680728888862</c:v>
                </c:pt>
                <c:pt idx="549">
                  <c:v>7.8256303078888907</c:v>
                </c:pt>
                <c:pt idx="550">
                  <c:v>6.9853080048888883</c:v>
                </c:pt>
                <c:pt idx="551">
                  <c:v>6.3647124589999979</c:v>
                </c:pt>
                <c:pt idx="552">
                  <c:v>6.0230461878888901</c:v>
                </c:pt>
                <c:pt idx="553">
                  <c:v>5.528219174555554</c:v>
                </c:pt>
                <c:pt idx="554">
                  <c:v>5.2101160945555556</c:v>
                </c:pt>
                <c:pt idx="555">
                  <c:v>5.0545990332222219</c:v>
                </c:pt>
                <c:pt idx="556">
                  <c:v>5.0545990332222219</c:v>
                </c:pt>
                <c:pt idx="557">
                  <c:v>5.2101160945555556</c:v>
                </c:pt>
                <c:pt idx="558">
                  <c:v>5.6092176440000001</c:v>
                </c:pt>
                <c:pt idx="559">
                  <c:v>6.1927011638888878</c:v>
                </c:pt>
                <c:pt idx="560">
                  <c:v>8.0188484750000004</c:v>
                </c:pt>
                <c:pt idx="561">
                  <c:v>8.5122027888888869</c:v>
                </c:pt>
                <c:pt idx="562">
                  <c:v>8.5122027888888869</c:v>
                </c:pt>
                <c:pt idx="563">
                  <c:v>8.5122027888888869</c:v>
                </c:pt>
                <c:pt idx="564">
                  <c:v>6.9853080048888883</c:v>
                </c:pt>
                <c:pt idx="565">
                  <c:v>3.0046014065555555</c:v>
                </c:pt>
                <c:pt idx="566">
                  <c:v>0.67861990399999983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2.945398888888889E-2</c:v>
                </c:pt>
                <c:pt idx="602">
                  <c:v>0.12989209100000002</c:v>
                </c:pt>
                <c:pt idx="603">
                  <c:v>0.67861990399999983</c:v>
                </c:pt>
                <c:pt idx="604">
                  <c:v>2.4390848198888881</c:v>
                </c:pt>
                <c:pt idx="605">
                  <c:v>5.9391023195555555</c:v>
                </c:pt>
                <c:pt idx="606">
                  <c:v>11.547141803999999</c:v>
                </c:pt>
                <c:pt idx="607">
                  <c:v>19.152456275000002</c:v>
                </c:pt>
                <c:pt idx="608">
                  <c:v>27.399573163888892</c:v>
                </c:pt>
                <c:pt idx="609">
                  <c:v>35.669958703999988</c:v>
                </c:pt>
                <c:pt idx="610">
                  <c:v>44.341213032888874</c:v>
                </c:pt>
                <c:pt idx="611">
                  <c:v>54.207415690999987</c:v>
                </c:pt>
                <c:pt idx="612">
                  <c:v>63.413259918222217</c:v>
                </c:pt>
                <c:pt idx="613">
                  <c:v>68.712916138999987</c:v>
                </c:pt>
                <c:pt idx="614">
                  <c:v>69.855730907888884</c:v>
                </c:pt>
                <c:pt idx="615">
                  <c:v>69.283145363888892</c:v>
                </c:pt>
                <c:pt idx="616">
                  <c:v>68.997736211555548</c:v>
                </c:pt>
                <c:pt idx="617">
                  <c:v>68.428685146222236</c:v>
                </c:pt>
                <c:pt idx="618">
                  <c:v>67.297651972888872</c:v>
                </c:pt>
                <c:pt idx="619">
                  <c:v>65.063861455555539</c:v>
                </c:pt>
                <c:pt idx="620">
                  <c:v>62.05395833099999</c:v>
                </c:pt>
                <c:pt idx="621">
                  <c:v>59.379536139888891</c:v>
                </c:pt>
                <c:pt idx="622">
                  <c:v>58.064415535999991</c:v>
                </c:pt>
                <c:pt idx="623">
                  <c:v>57.803158654555553</c:v>
                </c:pt>
                <c:pt idx="624">
                  <c:v>58.326261497222234</c:v>
                </c:pt>
                <c:pt idx="625">
                  <c:v>59.909707939888889</c:v>
                </c:pt>
                <c:pt idx="626">
                  <c:v>61.51436125455556</c:v>
                </c:pt>
                <c:pt idx="627">
                  <c:v>62.324640488888889</c:v>
                </c:pt>
                <c:pt idx="628">
                  <c:v>62.324640488888889</c:v>
                </c:pt>
                <c:pt idx="629">
                  <c:v>62.324640488888889</c:v>
                </c:pt>
                <c:pt idx="630">
                  <c:v>62.595911726555563</c:v>
                </c:pt>
                <c:pt idx="631">
                  <c:v>64.235909827888889</c:v>
                </c:pt>
                <c:pt idx="632">
                  <c:v>67.016366379000019</c:v>
                </c:pt>
                <c:pt idx="633">
                  <c:v>70.43067277099999</c:v>
                </c:pt>
                <c:pt idx="634">
                  <c:v>74.521242747888877</c:v>
                </c:pt>
                <c:pt idx="635">
                  <c:v>78.423012655999997</c:v>
                </c:pt>
                <c:pt idx="636">
                  <c:v>81.492118298222223</c:v>
                </c:pt>
                <c:pt idx="637">
                  <c:v>82.736254788888886</c:v>
                </c:pt>
                <c:pt idx="638">
                  <c:v>82.736254788888886</c:v>
                </c:pt>
                <c:pt idx="639">
                  <c:v>82.42433704655555</c:v>
                </c:pt>
                <c:pt idx="640">
                  <c:v>81.80226880122224</c:v>
                </c:pt>
                <c:pt idx="641">
                  <c:v>81.492118298222223</c:v>
                </c:pt>
                <c:pt idx="642">
                  <c:v>83.048761611000003</c:v>
                </c:pt>
                <c:pt idx="643">
                  <c:v>86.844791698999998</c:v>
                </c:pt>
                <c:pt idx="644">
                  <c:v>89.747482304000002</c:v>
                </c:pt>
                <c:pt idx="645">
                  <c:v>90.725649274999995</c:v>
                </c:pt>
                <c:pt idx="646">
                  <c:v>92.038119019888882</c:v>
                </c:pt>
                <c:pt idx="647">
                  <c:v>93.360014041222215</c:v>
                </c:pt>
                <c:pt idx="648">
                  <c:v>94.691334339000008</c:v>
                </c:pt>
                <c:pt idx="649">
                  <c:v>95.360528966555549</c:v>
                </c:pt>
                <c:pt idx="650">
                  <c:v>95.025637112888887</c:v>
                </c:pt>
                <c:pt idx="651">
                  <c:v>92.367709155555559</c:v>
                </c:pt>
                <c:pt idx="652">
                  <c:v>86.525215919555563</c:v>
                </c:pt>
                <c:pt idx="653">
                  <c:v>79.950201979888888</c:v>
                </c:pt>
                <c:pt idx="654">
                  <c:v>73.929806651000007</c:v>
                </c:pt>
                <c:pt idx="655">
                  <c:v>65.618774606222232</c:v>
                </c:pt>
                <c:pt idx="656">
                  <c:v>54.968212224000013</c:v>
                </c:pt>
                <c:pt idx="657">
                  <c:v>45.260177486222219</c:v>
                </c:pt>
                <c:pt idx="658">
                  <c:v>39.240076697222214</c:v>
                </c:pt>
                <c:pt idx="659">
                  <c:v>34.652323387888877</c:v>
                </c:pt>
                <c:pt idx="660">
                  <c:v>28.305283322222216</c:v>
                </c:pt>
                <c:pt idx="661">
                  <c:v>19.910896488888888</c:v>
                </c:pt>
                <c:pt idx="662">
                  <c:v>12.620739698999998</c:v>
                </c:pt>
                <c:pt idx="663">
                  <c:v>6.9853080048888883</c:v>
                </c:pt>
                <c:pt idx="664">
                  <c:v>5.0545990332222219</c:v>
                </c:pt>
                <c:pt idx="665">
                  <c:v>4.2413743999999998</c:v>
                </c:pt>
                <c:pt idx="666">
                  <c:v>4.6021857638888886</c:v>
                </c:pt>
                <c:pt idx="667">
                  <c:v>5.7729818222222224</c:v>
                </c:pt>
                <c:pt idx="668">
                  <c:v>10.632889988888886</c:v>
                </c:pt>
                <c:pt idx="669">
                  <c:v>15.853314979555554</c:v>
                </c:pt>
                <c:pt idx="670">
                  <c:v>23.09192728888889</c:v>
                </c:pt>
                <c:pt idx="671">
                  <c:v>30.160884622222223</c:v>
                </c:pt>
                <c:pt idx="672">
                  <c:v>34.048811155555548</c:v>
                </c:pt>
                <c:pt idx="673">
                  <c:v>38.172369599999996</c:v>
                </c:pt>
                <c:pt idx="674">
                  <c:v>42.531559955555544</c:v>
                </c:pt>
                <c:pt idx="675">
                  <c:v>47.126382222222212</c:v>
                </c:pt>
                <c:pt idx="676">
                  <c:v>47.835928814555551</c:v>
                </c:pt>
                <c:pt idx="677">
                  <c:v>48.311905274999994</c:v>
                </c:pt>
                <c:pt idx="678">
                  <c:v>44.799517100000003</c:v>
                </c:pt>
                <c:pt idx="679">
                  <c:v>37.538814299000002</c:v>
                </c:pt>
                <c:pt idx="680">
                  <c:v>29.785051723999999</c:v>
                </c:pt>
                <c:pt idx="681">
                  <c:v>21.631303979888891</c:v>
                </c:pt>
                <c:pt idx="682">
                  <c:v>15.311361584000002</c:v>
                </c:pt>
                <c:pt idx="683">
                  <c:v>13.113210393222221</c:v>
                </c:pt>
                <c:pt idx="684">
                  <c:v>10.521259370999999</c:v>
                </c:pt>
                <c:pt idx="685">
                  <c:v>10.521259370999999</c:v>
                </c:pt>
                <c:pt idx="686">
                  <c:v>13.362980219000001</c:v>
                </c:pt>
                <c:pt idx="687">
                  <c:v>16.824412993222218</c:v>
                </c:pt>
                <c:pt idx="688">
                  <c:v>19.758030286555552</c:v>
                </c:pt>
                <c:pt idx="689">
                  <c:v>23.756409278222222</c:v>
                </c:pt>
                <c:pt idx="690">
                  <c:v>27.041412659000006</c:v>
                </c:pt>
                <c:pt idx="691">
                  <c:v>28.122963130999999</c:v>
                </c:pt>
                <c:pt idx="692">
                  <c:v>28.488192593222223</c:v>
                </c:pt>
                <c:pt idx="693">
                  <c:v>29.785051723999999</c:v>
                </c:pt>
                <c:pt idx="694">
                  <c:v>31.494855779000002</c:v>
                </c:pt>
                <c:pt idx="695">
                  <c:v>32.465364712888892</c:v>
                </c:pt>
                <c:pt idx="696">
                  <c:v>30.919619375999996</c:v>
                </c:pt>
                <c:pt idx="697">
                  <c:v>23.589405161222221</c:v>
                </c:pt>
                <c:pt idx="698">
                  <c:v>19.605753163999999</c:v>
                </c:pt>
                <c:pt idx="699">
                  <c:v>15.716943011</c:v>
                </c:pt>
                <c:pt idx="700">
                  <c:v>13.997713679555556</c:v>
                </c:pt>
                <c:pt idx="701">
                  <c:v>13.237800766222223</c:v>
                </c:pt>
                <c:pt idx="702">
                  <c:v>12.989209100000002</c:v>
                </c:pt>
                <c:pt idx="703">
                  <c:v>12.989209100000002</c:v>
                </c:pt>
                <c:pt idx="704">
                  <c:v>12.865796886555554</c:v>
                </c:pt>
                <c:pt idx="705">
                  <c:v>11.664074139888887</c:v>
                </c:pt>
                <c:pt idx="706">
                  <c:v>9.4373525798888878</c:v>
                </c:pt>
                <c:pt idx="707">
                  <c:v>6.7158040065555555</c:v>
                </c:pt>
                <c:pt idx="708">
                  <c:v>4.8257415395555556</c:v>
                </c:pt>
                <c:pt idx="709">
                  <c:v>4.2413743999999998</c:v>
                </c:pt>
                <c:pt idx="710">
                  <c:v>5.1320630239999989</c:v>
                </c:pt>
                <c:pt idx="711">
                  <c:v>8.6126408910000016</c:v>
                </c:pt>
                <c:pt idx="712">
                  <c:v>13.113210393222221</c:v>
                </c:pt>
                <c:pt idx="713">
                  <c:v>13.997713679555556</c:v>
                </c:pt>
                <c:pt idx="714">
                  <c:v>13.237800766222223</c:v>
                </c:pt>
                <c:pt idx="715">
                  <c:v>10.080627697222223</c:v>
                </c:pt>
                <c:pt idx="716">
                  <c:v>5.6908051932222214</c:v>
                </c:pt>
                <c:pt idx="717">
                  <c:v>4.2413743999999998</c:v>
                </c:pt>
                <c:pt idx="718">
                  <c:v>4.2413743999999998</c:v>
                </c:pt>
                <c:pt idx="719">
                  <c:v>4.9777241222222219</c:v>
                </c:pt>
                <c:pt idx="720">
                  <c:v>7.5402211555555558</c:v>
                </c:pt>
                <c:pt idx="721">
                  <c:v>10.080627697222223</c:v>
                </c:pt>
                <c:pt idx="722">
                  <c:v>12.499094724888892</c:v>
                </c:pt>
                <c:pt idx="723">
                  <c:v>14.911081874999997</c:v>
                </c:pt>
                <c:pt idx="724">
                  <c:v>16.965497599999999</c:v>
                </c:pt>
                <c:pt idx="725">
                  <c:v>20.840464378222222</c:v>
                </c:pt>
                <c:pt idx="726">
                  <c:v>26.332160606555551</c:v>
                </c:pt>
                <c:pt idx="727">
                  <c:v>35.669958703999988</c:v>
                </c:pt>
                <c:pt idx="728">
                  <c:v>42.085037483999997</c:v>
                </c:pt>
                <c:pt idx="729">
                  <c:v>47.598824204000003</c:v>
                </c:pt>
                <c:pt idx="730">
                  <c:v>50.97189501155556</c:v>
                </c:pt>
                <c:pt idx="731">
                  <c:v>51.709717433222217</c:v>
                </c:pt>
                <c:pt idx="732">
                  <c:v>51.956836400000007</c:v>
                </c:pt>
                <c:pt idx="733">
                  <c:v>52.452841572888886</c:v>
                </c:pt>
                <c:pt idx="734">
                  <c:v>52.951203064888894</c:v>
                </c:pt>
                <c:pt idx="735">
                  <c:v>53.703163401222227</c:v>
                </c:pt>
                <c:pt idx="736">
                  <c:v>54.714024299888891</c:v>
                </c:pt>
                <c:pt idx="737">
                  <c:v>56.247988041222236</c:v>
                </c:pt>
                <c:pt idx="738">
                  <c:v>57.022922488888888</c:v>
                </c:pt>
                <c:pt idx="739">
                  <c:v>57.282412131000015</c:v>
                </c:pt>
                <c:pt idx="740">
                  <c:v>60.442236059000003</c:v>
                </c:pt>
                <c:pt idx="741">
                  <c:v>63.413259918222217</c:v>
                </c:pt>
                <c:pt idx="742">
                  <c:v>65.618774606222232</c:v>
                </c:pt>
                <c:pt idx="743">
                  <c:v>65.897114801222216</c:v>
                </c:pt>
                <c:pt idx="744">
                  <c:v>66.176044075999982</c:v>
                </c:pt>
                <c:pt idx="745">
                  <c:v>66.176044075999982</c:v>
                </c:pt>
                <c:pt idx="746">
                  <c:v>66.455562430555545</c:v>
                </c:pt>
                <c:pt idx="747">
                  <c:v>67.57952664655555</c:v>
                </c:pt>
                <c:pt idx="748">
                  <c:v>69.569143596000018</c:v>
                </c:pt>
                <c:pt idx="749">
                  <c:v>71.878336324888892</c:v>
                </c:pt>
                <c:pt idx="750">
                  <c:v>73.047070603999984</c:v>
                </c:pt>
                <c:pt idx="751">
                  <c:v>73.047070603999984</c:v>
                </c:pt>
                <c:pt idx="752">
                  <c:v>72.754003414555569</c:v>
                </c:pt>
                <c:pt idx="753">
                  <c:v>71.58762545455555</c:v>
                </c:pt>
                <c:pt idx="754">
                  <c:v>69.283145363888892</c:v>
                </c:pt>
                <c:pt idx="755">
                  <c:v>66.735669864888891</c:v>
                </c:pt>
                <c:pt idx="756">
                  <c:v>63.140221441222209</c:v>
                </c:pt>
                <c:pt idx="757">
                  <c:v>56.247988041222236</c:v>
                </c:pt>
                <c:pt idx="758">
                  <c:v>45.491391298999986</c:v>
                </c:pt>
                <c:pt idx="759">
                  <c:v>34.24939281988889</c:v>
                </c:pt>
                <c:pt idx="760">
                  <c:v>24.770804655555551</c:v>
                </c:pt>
                <c:pt idx="761">
                  <c:v>16.544011018999996</c:v>
                </c:pt>
                <c:pt idx="762">
                  <c:v>9.9719424782222195</c:v>
                </c:pt>
                <c:pt idx="763">
                  <c:v>6.0230461878888901</c:v>
                </c:pt>
                <c:pt idx="764">
                  <c:v>4.2413743999999998</c:v>
                </c:pt>
                <c:pt idx="765">
                  <c:v>4.8257415395555556</c:v>
                </c:pt>
                <c:pt idx="766">
                  <c:v>7.5402211555555558</c:v>
                </c:pt>
                <c:pt idx="767">
                  <c:v>10.745109686555557</c:v>
                </c:pt>
                <c:pt idx="768">
                  <c:v>14.778833464888887</c:v>
                </c:pt>
                <c:pt idx="769">
                  <c:v>19.302966158222223</c:v>
                </c:pt>
                <c:pt idx="770">
                  <c:v>26.685608473222224</c:v>
                </c:pt>
                <c:pt idx="771">
                  <c:v>36.702321014555551</c:v>
                </c:pt>
                <c:pt idx="772">
                  <c:v>46.891044850999997</c:v>
                </c:pt>
                <c:pt idx="773">
                  <c:v>58.326261497222234</c:v>
                </c:pt>
                <c:pt idx="774">
                  <c:v>66.455562430555545</c:v>
                </c:pt>
                <c:pt idx="775">
                  <c:v>76.309688953222221</c:v>
                </c:pt>
                <c:pt idx="776">
                  <c:v>86.206229219888883</c:v>
                </c:pt>
                <c:pt idx="777">
                  <c:v>93.360014041222215</c:v>
                </c:pt>
                <c:pt idx="778">
                  <c:v>99.425179433222226</c:v>
                </c:pt>
                <c:pt idx="779">
                  <c:v>105.3286424262222</c:v>
                </c:pt>
                <c:pt idx="780">
                  <c:v>109.95792585988892</c:v>
                </c:pt>
                <c:pt idx="781">
                  <c:v>113.58665729099998</c:v>
                </c:pt>
                <c:pt idx="782">
                  <c:v>116.16181953955552</c:v>
                </c:pt>
                <c:pt idx="783">
                  <c:v>118.01889353899998</c:v>
                </c:pt>
                <c:pt idx="784">
                  <c:v>119.140206896</c:v>
                </c:pt>
                <c:pt idx="785">
                  <c:v>120.64353848888889</c:v>
                </c:pt>
                <c:pt idx="786">
                  <c:v>123.29704834788892</c:v>
                </c:pt>
                <c:pt idx="787">
                  <c:v>125.21008492622225</c:v>
                </c:pt>
                <c:pt idx="788">
                  <c:v>125.59445948122222</c:v>
                </c:pt>
                <c:pt idx="789">
                  <c:v>125.59445948122222</c:v>
                </c:pt>
                <c:pt idx="790">
                  <c:v>125.97942311600001</c:v>
                </c:pt>
                <c:pt idx="791">
                  <c:v>127.13784849899999</c:v>
                </c:pt>
                <c:pt idx="792">
                  <c:v>128.30157560000001</c:v>
                </c:pt>
                <c:pt idx="793">
                  <c:v>126.75111762488886</c:v>
                </c:pt>
                <c:pt idx="794">
                  <c:v>118.7658466972222</c:v>
                </c:pt>
                <c:pt idx="795">
                  <c:v>104.97666725900001</c:v>
                </c:pt>
                <c:pt idx="796">
                  <c:v>87.807053515999996</c:v>
                </c:pt>
                <c:pt idx="797">
                  <c:v>71.58762545455555</c:v>
                </c:pt>
                <c:pt idx="798">
                  <c:v>59.379536139888891</c:v>
                </c:pt>
                <c:pt idx="799">
                  <c:v>52.701727778999995</c:v>
                </c:pt>
                <c:pt idx="800">
                  <c:v>50.482958795999991</c:v>
                </c:pt>
                <c:pt idx="801">
                  <c:v>50.239374307888873</c:v>
                </c:pt>
                <c:pt idx="802">
                  <c:v>52.204544446555552</c:v>
                </c:pt>
                <c:pt idx="803">
                  <c:v>58.851720659000001</c:v>
                </c:pt>
                <c:pt idx="804">
                  <c:v>68.997736211555548</c:v>
                </c:pt>
                <c:pt idx="805">
                  <c:v>77.816260484888886</c:v>
                </c:pt>
                <c:pt idx="806">
                  <c:v>81.80226880122224</c:v>
                </c:pt>
                <c:pt idx="807">
                  <c:v>82.736254788888886</c:v>
                </c:pt>
                <c:pt idx="808">
                  <c:v>81.182556874999989</c:v>
                </c:pt>
                <c:pt idx="809">
                  <c:v>77.513768018999983</c:v>
                </c:pt>
                <c:pt idx="810">
                  <c:v>72.754003414555569</c:v>
                </c:pt>
                <c:pt idx="811">
                  <c:v>66.176044075999982</c:v>
                </c:pt>
                <c:pt idx="812">
                  <c:v>56.247988041222236</c:v>
                </c:pt>
                <c:pt idx="813">
                  <c:v>46.422137347888885</c:v>
                </c:pt>
                <c:pt idx="814">
                  <c:v>37.119389497222208</c:v>
                </c:pt>
                <c:pt idx="815">
                  <c:v>28.488192593222223</c:v>
                </c:pt>
                <c:pt idx="816">
                  <c:v>20.373029574555556</c:v>
                </c:pt>
                <c:pt idx="817">
                  <c:v>14.126427610999997</c:v>
                </c:pt>
                <c:pt idx="818">
                  <c:v>9.543092399999999</c:v>
                </c:pt>
                <c:pt idx="819">
                  <c:v>8.5122027888888869</c:v>
                </c:pt>
                <c:pt idx="820">
                  <c:v>9.543092399999999</c:v>
                </c:pt>
                <c:pt idx="821">
                  <c:v>13.488748751555555</c:v>
                </c:pt>
                <c:pt idx="822">
                  <c:v>18.115381326222224</c:v>
                </c:pt>
                <c:pt idx="823">
                  <c:v>22.927279490999997</c:v>
                </c:pt>
                <c:pt idx="824">
                  <c:v>27.941232019555553</c:v>
                </c:pt>
                <c:pt idx="825">
                  <c:v>32.075393900000002</c:v>
                </c:pt>
                <c:pt idx="826">
                  <c:v>36.287608850999995</c:v>
                </c:pt>
                <c:pt idx="827">
                  <c:v>40.540764846555561</c:v>
                </c:pt>
                <c:pt idx="828">
                  <c:v>44.570070526555547</c:v>
                </c:pt>
                <c:pt idx="829">
                  <c:v>50.482958795999991</c:v>
                </c:pt>
                <c:pt idx="830">
                  <c:v>57.022922488888888</c:v>
                </c:pt>
                <c:pt idx="831">
                  <c:v>63.140221441222209</c:v>
                </c:pt>
                <c:pt idx="832">
                  <c:v>67.016366379000019</c:v>
                </c:pt>
                <c:pt idx="833">
                  <c:v>68.428685146222236</c:v>
                </c:pt>
                <c:pt idx="834">
                  <c:v>69.855730907888884</c:v>
                </c:pt>
                <c:pt idx="835">
                  <c:v>71.58762545455555</c:v>
                </c:pt>
                <c:pt idx="836">
                  <c:v>73.047070603999984</c:v>
                </c:pt>
                <c:pt idx="837">
                  <c:v>74.225230159555565</c:v>
                </c:pt>
                <c:pt idx="838">
                  <c:v>76.309688953222221</c:v>
                </c:pt>
                <c:pt idx="839">
                  <c:v>79.03212114622221</c:v>
                </c:pt>
                <c:pt idx="840">
                  <c:v>81.182556874999989</c:v>
                </c:pt>
                <c:pt idx="841">
                  <c:v>83.675542494555543</c:v>
                </c:pt>
                <c:pt idx="842">
                  <c:v>87.485710497222215</c:v>
                </c:pt>
                <c:pt idx="843">
                  <c:v>91.380705987888888</c:v>
                </c:pt>
                <c:pt idx="844">
                  <c:v>94.02449603055554</c:v>
                </c:pt>
                <c:pt idx="845">
                  <c:v>95.025637112888887</c:v>
                </c:pt>
                <c:pt idx="846">
                  <c:v>95.696009899999993</c:v>
                </c:pt>
                <c:pt idx="847">
                  <c:v>96.368739006222242</c:v>
                </c:pt>
                <c:pt idx="848">
                  <c:v>98.060870667888892</c:v>
                </c:pt>
                <c:pt idx="849">
                  <c:v>101.48931497455557</c:v>
                </c:pt>
                <c:pt idx="850">
                  <c:v>106.38810240655556</c:v>
                </c:pt>
                <c:pt idx="851">
                  <c:v>109.95792585988892</c:v>
                </c:pt>
                <c:pt idx="852">
                  <c:v>112.12809576122221</c:v>
                </c:pt>
                <c:pt idx="853">
                  <c:v>114.31947253455556</c:v>
                </c:pt>
                <c:pt idx="854">
                  <c:v>116.53205617988885</c:v>
                </c:pt>
                <c:pt idx="855">
                  <c:v>118.01889353899998</c:v>
                </c:pt>
                <c:pt idx="856">
                  <c:v>118.39207557822219</c:v>
                </c:pt>
                <c:pt idx="857">
                  <c:v>118.7658466972222</c:v>
                </c:pt>
                <c:pt idx="858">
                  <c:v>122.53595727500002</c:v>
                </c:pt>
                <c:pt idx="859">
                  <c:v>127.52516845288888</c:v>
                </c:pt>
                <c:pt idx="860">
                  <c:v>131.43076737955556</c:v>
                </c:pt>
                <c:pt idx="861">
                  <c:v>133.80240256488892</c:v>
                </c:pt>
                <c:pt idx="862">
                  <c:v>139.41868916622218</c:v>
                </c:pt>
                <c:pt idx="863">
                  <c:v>148.89609917099997</c:v>
                </c:pt>
                <c:pt idx="864">
                  <c:v>153.96454157899996</c:v>
                </c:pt>
                <c:pt idx="865">
                  <c:v>156.10142847288884</c:v>
                </c:pt>
                <c:pt idx="866">
                  <c:v>158.68513237822225</c:v>
                </c:pt>
                <c:pt idx="867">
                  <c:v>163.91616080488885</c:v>
                </c:pt>
                <c:pt idx="868">
                  <c:v>170.12623982222217</c:v>
                </c:pt>
                <c:pt idx="869">
                  <c:v>172.82304704488888</c:v>
                </c:pt>
                <c:pt idx="870">
                  <c:v>172.37210647499998</c:v>
                </c:pt>
                <c:pt idx="871">
                  <c:v>171.022819244</c:v>
                </c:pt>
                <c:pt idx="872">
                  <c:v>169.23201671955556</c:v>
                </c:pt>
                <c:pt idx="873">
                  <c:v>167.45063947155558</c:v>
                </c:pt>
                <c:pt idx="874">
                  <c:v>164.79624599288888</c:v>
                </c:pt>
                <c:pt idx="875">
                  <c:v>160.85441865988889</c:v>
                </c:pt>
                <c:pt idx="876">
                  <c:v>155.67287293455556</c:v>
                </c:pt>
                <c:pt idx="877">
                  <c:v>149.73494877455556</c:v>
                </c:pt>
                <c:pt idx="878">
                  <c:v>145.97868157155554</c:v>
                </c:pt>
                <c:pt idx="879">
                  <c:v>144.32454555555557</c:v>
                </c:pt>
                <c:pt idx="880">
                  <c:v>144.32454555555557</c:v>
                </c:pt>
                <c:pt idx="881">
                  <c:v>140.23044109999998</c:v>
                </c:pt>
                <c:pt idx="882">
                  <c:v>136.19524462222219</c:v>
                </c:pt>
                <c:pt idx="883">
                  <c:v>136.19524462222219</c:v>
                </c:pt>
                <c:pt idx="884">
                  <c:v>136.19524462222219</c:v>
                </c:pt>
                <c:pt idx="885">
                  <c:v>136.59611341099995</c:v>
                </c:pt>
                <c:pt idx="886">
                  <c:v>137.80225425600003</c:v>
                </c:pt>
                <c:pt idx="887">
                  <c:v>138.60929355155551</c:v>
                </c:pt>
                <c:pt idx="888">
                  <c:v>139.01369681900002</c:v>
                </c:pt>
                <c:pt idx="889">
                  <c:v>138.20547936388888</c:v>
                </c:pt>
                <c:pt idx="890">
                  <c:v>136.59611341099995</c:v>
                </c:pt>
                <c:pt idx="891">
                  <c:v>133.40565733455551</c:v>
                </c:pt>
                <c:pt idx="892">
                  <c:v>129.08033906622222</c:v>
                </c:pt>
                <c:pt idx="893">
                  <c:v>123.67847750399999</c:v>
                </c:pt>
                <c:pt idx="894">
                  <c:v>119.140206896</c:v>
                </c:pt>
                <c:pt idx="895">
                  <c:v>115.42311349822222</c:v>
                </c:pt>
                <c:pt idx="896">
                  <c:v>113.58665729099998</c:v>
                </c:pt>
                <c:pt idx="897">
                  <c:v>112.85619836655556</c:v>
                </c:pt>
                <c:pt idx="898">
                  <c:v>112.85619836655556</c:v>
                </c:pt>
                <c:pt idx="899">
                  <c:v>112.491852524</c:v>
                </c:pt>
                <c:pt idx="900">
                  <c:v>111.40234947500002</c:v>
                </c:pt>
                <c:pt idx="901">
                  <c:v>109.239248531</c:v>
                </c:pt>
                <c:pt idx="902">
                  <c:v>104.97666725900001</c:v>
                </c:pt>
                <c:pt idx="903">
                  <c:v>87.807053515999996</c:v>
                </c:pt>
                <c:pt idx="904">
                  <c:v>71.58762545455555</c:v>
                </c:pt>
                <c:pt idx="905">
                  <c:v>59.379536139888891</c:v>
                </c:pt>
                <c:pt idx="906">
                  <c:v>52.701727778999995</c:v>
                </c:pt>
                <c:pt idx="907">
                  <c:v>50.482958795999991</c:v>
                </c:pt>
                <c:pt idx="908">
                  <c:v>50.239374307888873</c:v>
                </c:pt>
                <c:pt idx="909">
                  <c:v>52.204544446555552</c:v>
                </c:pt>
                <c:pt idx="910">
                  <c:v>58.851720659000001</c:v>
                </c:pt>
                <c:pt idx="911">
                  <c:v>68.997736211555548</c:v>
                </c:pt>
                <c:pt idx="912">
                  <c:v>77.816260484888886</c:v>
                </c:pt>
                <c:pt idx="913">
                  <c:v>81.80226880122224</c:v>
                </c:pt>
                <c:pt idx="914">
                  <c:v>85.887831599999984</c:v>
                </c:pt>
                <c:pt idx="915">
                  <c:v>95.696009899999993</c:v>
                </c:pt>
                <c:pt idx="916">
                  <c:v>99.425179433222226</c:v>
                </c:pt>
                <c:pt idx="917">
                  <c:v>103.22562761955555</c:v>
                </c:pt>
                <c:pt idx="918">
                  <c:v>102.52933532222221</c:v>
                </c:pt>
                <c:pt idx="919">
                  <c:v>102.877186931</c:v>
                </c:pt>
                <c:pt idx="920">
                  <c:v>104.27448416388889</c:v>
                </c:pt>
                <c:pt idx="921">
                  <c:v>107.80896283055556</c:v>
                </c:pt>
                <c:pt idx="922">
                  <c:v>114.31947253455556</c:v>
                </c:pt>
                <c:pt idx="923">
                  <c:v>120.26682197099998</c:v>
                </c:pt>
                <c:pt idx="924">
                  <c:v>124.82629945099997</c:v>
                </c:pt>
                <c:pt idx="925">
                  <c:v>121.02084408655551</c:v>
                </c:pt>
                <c:pt idx="926">
                  <c:v>115.792171979</c:v>
                </c:pt>
                <c:pt idx="927">
                  <c:v>113.22113328888886</c:v>
                </c:pt>
                <c:pt idx="928">
                  <c:v>110.67895950788888</c:v>
                </c:pt>
                <c:pt idx="929">
                  <c:v>109.239248531</c:v>
                </c:pt>
                <c:pt idx="930">
                  <c:v>107.80896283055556</c:v>
                </c:pt>
                <c:pt idx="931">
                  <c:v>106.7424338928889</c:v>
                </c:pt>
                <c:pt idx="932">
                  <c:v>105.3286424262222</c:v>
                </c:pt>
                <c:pt idx="933">
                  <c:v>103.92427623599998</c:v>
                </c:pt>
                <c:pt idx="934">
                  <c:v>101.14381968488887</c:v>
                </c:pt>
                <c:pt idx="935">
                  <c:v>97.382250763888891</c:v>
                </c:pt>
                <c:pt idx="936">
                  <c:v>94.357620644888883</c:v>
                </c:pt>
                <c:pt idx="937">
                  <c:v>92.367709155555559</c:v>
                </c:pt>
                <c:pt idx="938">
                  <c:v>90.725649274999995</c:v>
                </c:pt>
                <c:pt idx="939">
                  <c:v>89.098316388888875</c:v>
                </c:pt>
                <c:pt idx="940">
                  <c:v>87.164956558222201</c:v>
                </c:pt>
                <c:pt idx="941">
                  <c:v>86.206229219888883</c:v>
                </c:pt>
                <c:pt idx="942">
                  <c:v>85.887831599999984</c:v>
                </c:pt>
                <c:pt idx="943">
                  <c:v>85.570023059888882</c:v>
                </c:pt>
                <c:pt idx="944">
                  <c:v>85.570023059888882</c:v>
                </c:pt>
                <c:pt idx="945">
                  <c:v>85.887831599999984</c:v>
                </c:pt>
                <c:pt idx="946">
                  <c:v>86.525215919555563</c:v>
                </c:pt>
                <c:pt idx="947">
                  <c:v>89.098316388888875</c:v>
                </c:pt>
                <c:pt idx="948">
                  <c:v>91.709117963999987</c:v>
                </c:pt>
                <c:pt idx="949">
                  <c:v>93.028656666222233</c:v>
                </c:pt>
                <c:pt idx="950">
                  <c:v>92.697888370999991</c:v>
                </c:pt>
                <c:pt idx="951">
                  <c:v>89.422604806555555</c:v>
                </c:pt>
                <c:pt idx="952">
                  <c:v>81.80226880122224</c:v>
                </c:pt>
                <c:pt idx="953">
                  <c:v>68.997736211555548</c:v>
                </c:pt>
                <c:pt idx="954">
                  <c:v>54.714024299888891</c:v>
                </c:pt>
                <c:pt idx="955">
                  <c:v>42.085037483999997</c:v>
                </c:pt>
                <c:pt idx="956">
                  <c:v>31.110775763888888</c:v>
                </c:pt>
                <c:pt idx="957">
                  <c:v>21.79123913955555</c:v>
                </c:pt>
                <c:pt idx="958">
                  <c:v>18.556307539888891</c:v>
                </c:pt>
                <c:pt idx="959">
                  <c:v>19.910896488888888</c:v>
                </c:pt>
                <c:pt idx="960">
                  <c:v>25.285954921222217</c:v>
                </c:pt>
                <c:pt idx="961">
                  <c:v>35.261137338222227</c:v>
                </c:pt>
                <c:pt idx="962">
                  <c:v>48.073622504888888</c:v>
                </c:pt>
                <c:pt idx="963">
                  <c:v>60.442236059000003</c:v>
                </c:pt>
                <c:pt idx="964">
                  <c:v>70.719027322222232</c:v>
                </c:pt>
                <c:pt idx="965">
                  <c:v>76.910550326555537</c:v>
                </c:pt>
                <c:pt idx="966">
                  <c:v>79.950201979888888</c:v>
                </c:pt>
                <c:pt idx="967">
                  <c:v>80.257407084000008</c:v>
                </c:pt>
                <c:pt idx="968">
                  <c:v>79.950201979888888</c:v>
                </c:pt>
                <c:pt idx="969">
                  <c:v>78.727272361222219</c:v>
                </c:pt>
                <c:pt idx="970">
                  <c:v>76.309688953222221</c:v>
                </c:pt>
                <c:pt idx="971">
                  <c:v>71.297503664000004</c:v>
                </c:pt>
                <c:pt idx="972">
                  <c:v>62.05395833099999</c:v>
                </c:pt>
                <c:pt idx="973">
                  <c:v>48.550777124888889</c:v>
                </c:pt>
                <c:pt idx="974">
                  <c:v>36.702321014555551</c:v>
                </c:pt>
                <c:pt idx="975">
                  <c:v>26.508590000000002</c:v>
                </c:pt>
                <c:pt idx="976">
                  <c:v>17.969584081222223</c:v>
                </c:pt>
                <c:pt idx="977">
                  <c:v>10.971316321222222</c:v>
                </c:pt>
                <c:pt idx="978">
                  <c:v>7.5402211555555558</c:v>
                </c:pt>
                <c:pt idx="979">
                  <c:v>5.1320630239999989</c:v>
                </c:pt>
                <c:pt idx="980">
                  <c:v>3.3721871878888887</c:v>
                </c:pt>
                <c:pt idx="981">
                  <c:v>2.2809168995555553</c:v>
                </c:pt>
                <c:pt idx="982">
                  <c:v>1.5268947839999998</c:v>
                </c:pt>
                <c:pt idx="983">
                  <c:v>0.89098316388888887</c:v>
                </c:pt>
                <c:pt idx="984">
                  <c:v>0.30160884622222223</c:v>
                </c:pt>
                <c:pt idx="985">
                  <c:v>3.5639326555555552E-2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1.8850552888888889E-2</c:v>
                </c:pt>
                <c:pt idx="1028">
                  <c:v>0.38172369599999995</c:v>
                </c:pt>
                <c:pt idx="1029">
                  <c:v>2.1784170182222216</c:v>
                </c:pt>
                <c:pt idx="1030">
                  <c:v>6.2784122715555535</c:v>
                </c:pt>
                <c:pt idx="1031">
                  <c:v>11.781595555555553</c:v>
                </c:pt>
                <c:pt idx="1032">
                  <c:v>17.535726824888886</c:v>
                </c:pt>
                <c:pt idx="1033">
                  <c:v>23.422990124000002</c:v>
                </c:pt>
                <c:pt idx="1034">
                  <c:v>29.598018894555548</c:v>
                </c:pt>
                <c:pt idx="1035">
                  <c:v>36.081136388888893</c:v>
                </c:pt>
                <c:pt idx="1036">
                  <c:v>41.640871331555552</c:v>
                </c:pt>
                <c:pt idx="1037">
                  <c:v>46.422137347888885</c:v>
                </c:pt>
                <c:pt idx="1038">
                  <c:v>50.727132363888884</c:v>
                </c:pt>
                <c:pt idx="1039">
                  <c:v>55.990854718222224</c:v>
                </c:pt>
                <c:pt idx="1040">
                  <c:v>62.324640488888889</c:v>
                </c:pt>
                <c:pt idx="1041">
                  <c:v>68.997736211555548</c:v>
                </c:pt>
                <c:pt idx="1042">
                  <c:v>75.115035163888891</c:v>
                </c:pt>
                <c:pt idx="1043">
                  <c:v>79.337559010999982</c:v>
                </c:pt>
                <c:pt idx="1044">
                  <c:v>81.492118298222223</c:v>
                </c:pt>
                <c:pt idx="1045">
                  <c:v>82.113008383999983</c:v>
                </c:pt>
                <c:pt idx="1046">
                  <c:v>82.42433704655555</c:v>
                </c:pt>
                <c:pt idx="1047">
                  <c:v>83.048761611000003</c:v>
                </c:pt>
                <c:pt idx="1048">
                  <c:v>83.675542494555543</c:v>
                </c:pt>
                <c:pt idx="1049">
                  <c:v>83.048761611000003</c:v>
                </c:pt>
                <c:pt idx="1050">
                  <c:v>80.565201267888867</c:v>
                </c:pt>
                <c:pt idx="1051">
                  <c:v>75.711183898999991</c:v>
                </c:pt>
                <c:pt idx="1052">
                  <c:v>70.142907299555546</c:v>
                </c:pt>
                <c:pt idx="1053">
                  <c:v>63.686887474999999</c:v>
                </c:pt>
                <c:pt idx="1054">
                  <c:v>56.505710443999988</c:v>
                </c:pt>
                <c:pt idx="1055">
                  <c:v>47.835928814555551</c:v>
                </c:pt>
                <c:pt idx="1056">
                  <c:v>38.172369599999996</c:v>
                </c:pt>
                <c:pt idx="1057">
                  <c:v>27.76008998788889</c:v>
                </c:pt>
                <c:pt idx="1058">
                  <c:v>19.00253547155555</c:v>
                </c:pt>
                <c:pt idx="1059">
                  <c:v>12.989209100000002</c:v>
                </c:pt>
                <c:pt idx="1060">
                  <c:v>8.2144229612222226</c:v>
                </c:pt>
                <c:pt idx="1061">
                  <c:v>5.2887582448888883</c:v>
                </c:pt>
                <c:pt idx="1062">
                  <c:v>4.2413743999999998</c:v>
                </c:pt>
                <c:pt idx="1063">
                  <c:v>4.3123585132222217</c:v>
                </c:pt>
                <c:pt idx="1064">
                  <c:v>4.8257415395555556</c:v>
                </c:pt>
                <c:pt idx="1065">
                  <c:v>7.1679227359999977</c:v>
                </c:pt>
                <c:pt idx="1066">
                  <c:v>11.664074139888887</c:v>
                </c:pt>
                <c:pt idx="1067">
                  <c:v>16.127826155999998</c:v>
                </c:pt>
                <c:pt idx="1068">
                  <c:v>17.824375916000001</c:v>
                </c:pt>
                <c:pt idx="1069">
                  <c:v>18.704461103999996</c:v>
                </c:pt>
                <c:pt idx="1070">
                  <c:v>20.528252095999996</c:v>
                </c:pt>
                <c:pt idx="1071">
                  <c:v>24.430316543999997</c:v>
                </c:pt>
                <c:pt idx="1072">
                  <c:v>29.785051723999999</c:v>
                </c:pt>
                <c:pt idx="1073">
                  <c:v>36.702321014555551</c:v>
                </c:pt>
                <c:pt idx="1074">
                  <c:v>45.955586163888889</c:v>
                </c:pt>
                <c:pt idx="1075">
                  <c:v>58.326261497222234</c:v>
                </c:pt>
                <c:pt idx="1076">
                  <c:v>71.58762545455555</c:v>
                </c:pt>
                <c:pt idx="1077">
                  <c:v>83.675542494555543</c:v>
                </c:pt>
                <c:pt idx="1078">
                  <c:v>93.691960496000007</c:v>
                </c:pt>
                <c:pt idx="1079">
                  <c:v>102.1820727932222</c:v>
                </c:pt>
                <c:pt idx="1080">
                  <c:v>110.31814814399999</c:v>
                </c:pt>
                <c:pt idx="1081">
                  <c:v>115.42311349822222</c:v>
                </c:pt>
                <c:pt idx="1082">
                  <c:v>116.90288189999998</c:v>
                </c:pt>
                <c:pt idx="1083">
                  <c:v>115.05464409722221</c:v>
                </c:pt>
                <c:pt idx="1084">
                  <c:v>109.239248531</c:v>
                </c:pt>
                <c:pt idx="1085">
                  <c:v>103.57465738788888</c:v>
                </c:pt>
                <c:pt idx="1086">
                  <c:v>101.14381968488887</c:v>
                </c:pt>
                <c:pt idx="1087">
                  <c:v>101.14381968488887</c:v>
                </c:pt>
                <c:pt idx="1088">
                  <c:v>101.48931497455557</c:v>
                </c:pt>
                <c:pt idx="1089">
                  <c:v>101.83539934399997</c:v>
                </c:pt>
                <c:pt idx="1090">
                  <c:v>101.83539934399997</c:v>
                </c:pt>
                <c:pt idx="1091">
                  <c:v>101.83539934399997</c:v>
                </c:pt>
                <c:pt idx="1092">
                  <c:v>102.877186931</c:v>
                </c:pt>
                <c:pt idx="1093">
                  <c:v>106.38810240655556</c:v>
                </c:pt>
                <c:pt idx="1094">
                  <c:v>112.12809576122221</c:v>
                </c:pt>
                <c:pt idx="1095">
                  <c:v>116.90288189999998</c:v>
                </c:pt>
                <c:pt idx="1096">
                  <c:v>119.51515617455557</c:v>
                </c:pt>
                <c:pt idx="1097">
                  <c:v>120.26682197099998</c:v>
                </c:pt>
                <c:pt idx="1098">
                  <c:v>118.7658466972222</c:v>
                </c:pt>
                <c:pt idx="1099">
                  <c:v>114.31947253455556</c:v>
                </c:pt>
                <c:pt idx="1100">
                  <c:v>107.09735445899999</c:v>
                </c:pt>
                <c:pt idx="1101">
                  <c:v>102.1820727932222</c:v>
                </c:pt>
                <c:pt idx="1102">
                  <c:v>100.45459634488886</c:v>
                </c:pt>
                <c:pt idx="1103">
                  <c:v>101.83539934399997</c:v>
                </c:pt>
                <c:pt idx="1104">
                  <c:v>106.7424338928889</c:v>
                </c:pt>
                <c:pt idx="1105">
                  <c:v>114.31947253455556</c:v>
                </c:pt>
                <c:pt idx="1106">
                  <c:v>120.26682197099998</c:v>
                </c:pt>
                <c:pt idx="1107">
                  <c:v>122.53595727500002</c:v>
                </c:pt>
                <c:pt idx="1108">
                  <c:v>122.15629535822225</c:v>
                </c:pt>
                <c:pt idx="1109">
                  <c:v>118.7658466972222</c:v>
                </c:pt>
                <c:pt idx="1110">
                  <c:v>113.22113328888886</c:v>
                </c:pt>
                <c:pt idx="1111">
                  <c:v>110.31814814399999</c:v>
                </c:pt>
                <c:pt idx="1112">
                  <c:v>110.67895950788888</c:v>
                </c:pt>
                <c:pt idx="1113">
                  <c:v>115.42311349822222</c:v>
                </c:pt>
                <c:pt idx="1114">
                  <c:v>125.59445948122222</c:v>
                </c:pt>
                <c:pt idx="1115">
                  <c:v>136.19524462222219</c:v>
                </c:pt>
                <c:pt idx="1116">
                  <c:v>141.86101392488888</c:v>
                </c:pt>
                <c:pt idx="1117">
                  <c:v>143.09012888122226</c:v>
                </c:pt>
                <c:pt idx="1118">
                  <c:v>141.45248709899997</c:v>
                </c:pt>
                <c:pt idx="1119">
                  <c:v>136.59611341099995</c:v>
                </c:pt>
                <c:pt idx="1120">
                  <c:v>131.82456721100002</c:v>
                </c:pt>
                <c:pt idx="1121">
                  <c:v>129.08033906622222</c:v>
                </c:pt>
                <c:pt idx="1122">
                  <c:v>127.13784849899999</c:v>
                </c:pt>
                <c:pt idx="1123">
                  <c:v>124.06049573988888</c:v>
                </c:pt>
                <c:pt idx="1124">
                  <c:v>117.64630057955556</c:v>
                </c:pt>
                <c:pt idx="1125">
                  <c:v>107.09735445899999</c:v>
                </c:pt>
                <c:pt idx="1126">
                  <c:v>91.709117963999987</c:v>
                </c:pt>
                <c:pt idx="1127">
                  <c:v>75.115035163888891</c:v>
                </c:pt>
                <c:pt idx="1128">
                  <c:v>60.175677459555558</c:v>
                </c:pt>
                <c:pt idx="1129">
                  <c:v>47.362308673222216</c:v>
                </c:pt>
                <c:pt idx="1130">
                  <c:v>38.597685199555563</c:v>
                </c:pt>
                <c:pt idx="1131">
                  <c:v>31.881292113222219</c:v>
                </c:pt>
                <c:pt idx="1132">
                  <c:v>26.156320292888893</c:v>
                </c:pt>
                <c:pt idx="1133">
                  <c:v>20.840464378222222</c:v>
                </c:pt>
                <c:pt idx="1134">
                  <c:v>15.581160122222222</c:v>
                </c:pt>
                <c:pt idx="1135">
                  <c:v>11.085303258222218</c:v>
                </c:pt>
                <c:pt idx="1136">
                  <c:v>7.8256303078888907</c:v>
                </c:pt>
                <c:pt idx="1137">
                  <c:v>6.2784122715555535</c:v>
                </c:pt>
                <c:pt idx="1138">
                  <c:v>5.9391023195555555</c:v>
                </c:pt>
                <c:pt idx="1139">
                  <c:v>6.0230461878888901</c:v>
                </c:pt>
                <c:pt idx="1140">
                  <c:v>6.2784122715555535</c:v>
                </c:pt>
                <c:pt idx="1141">
                  <c:v>6.7158040065555555</c:v>
                </c:pt>
                <c:pt idx="1142">
                  <c:v>7.9219448515555539</c:v>
                </c:pt>
                <c:pt idx="1143">
                  <c:v>10.745109686555557</c:v>
                </c:pt>
                <c:pt idx="1144">
                  <c:v>14.911081874999997</c:v>
                </c:pt>
                <c:pt idx="1145">
                  <c:v>17.535726824888886</c:v>
                </c:pt>
                <c:pt idx="1146">
                  <c:v>18.115381326222224</c:v>
                </c:pt>
                <c:pt idx="1147">
                  <c:v>15.177345934555554</c:v>
                </c:pt>
                <c:pt idx="1148">
                  <c:v>8.9174896759999971</c:v>
                </c:pt>
                <c:pt idx="1149">
                  <c:v>5.6092176440000001</c:v>
                </c:pt>
                <c:pt idx="1150">
                  <c:v>4.2413743999999998</c:v>
                </c:pt>
                <c:pt idx="1151">
                  <c:v>4.2413743999999998</c:v>
                </c:pt>
                <c:pt idx="1152">
                  <c:v>4.2413743999999998</c:v>
                </c:pt>
                <c:pt idx="1153">
                  <c:v>5.6908051932222214</c:v>
                </c:pt>
                <c:pt idx="1154">
                  <c:v>10.410217832888888</c:v>
                </c:pt>
                <c:pt idx="1155">
                  <c:v>18.556307539888891</c:v>
                </c:pt>
                <c:pt idx="1156">
                  <c:v>26.156320292888893</c:v>
                </c:pt>
                <c:pt idx="1157">
                  <c:v>33.649415066222218</c:v>
                </c:pt>
                <c:pt idx="1158">
                  <c:v>42.980438746222227</c:v>
                </c:pt>
                <c:pt idx="1159">
                  <c:v>55.478355311555539</c:v>
                </c:pt>
                <c:pt idx="1160">
                  <c:v>70.43067277099999</c:v>
                </c:pt>
                <c:pt idx="1161">
                  <c:v>85.252803599555548</c:v>
                </c:pt>
                <c:pt idx="1162">
                  <c:v>98.401064239555552</c:v>
                </c:pt>
                <c:pt idx="1163">
                  <c:v>111.40234947500002</c:v>
                </c:pt>
                <c:pt idx="1164">
                  <c:v>124.44310305555555</c:v>
                </c:pt>
                <c:pt idx="1165">
                  <c:v>137.80225425600003</c:v>
                </c:pt>
                <c:pt idx="1166">
                  <c:v>150.9976412782222</c:v>
                </c:pt>
                <c:pt idx="1167">
                  <c:v>156.96030678888886</c:v>
                </c:pt>
                <c:pt idx="1168">
                  <c:v>162.60045112122222</c:v>
                </c:pt>
                <c:pt idx="1169">
                  <c:v>171.022819244</c:v>
                </c:pt>
                <c:pt idx="1170">
                  <c:v>178.73888071322224</c:v>
                </c:pt>
                <c:pt idx="1171">
                  <c:v>186.156573275</c:v>
                </c:pt>
                <c:pt idx="1172">
                  <c:v>193.24762109999998</c:v>
                </c:pt>
                <c:pt idx="1173">
                  <c:v>199.50040840122219</c:v>
                </c:pt>
                <c:pt idx="1174">
                  <c:v>205.36057403055557</c:v>
                </c:pt>
                <c:pt idx="1175">
                  <c:v>210.80691111599998</c:v>
                </c:pt>
                <c:pt idx="1176">
                  <c:v>215.31602227499997</c:v>
                </c:pt>
                <c:pt idx="1177">
                  <c:v>219.36417850788882</c:v>
                </c:pt>
                <c:pt idx="1178">
                  <c:v>223.45003584655549</c:v>
                </c:pt>
                <c:pt idx="1179">
                  <c:v>228.61037469988884</c:v>
                </c:pt>
                <c:pt idx="1180">
                  <c:v>233.82962153099996</c:v>
                </c:pt>
                <c:pt idx="1181">
                  <c:v>239.10777633988889</c:v>
                </c:pt>
                <c:pt idx="1182">
                  <c:v>243.90848198888887</c:v>
                </c:pt>
                <c:pt idx="1183">
                  <c:v>247.67535262788888</c:v>
                </c:pt>
                <c:pt idx="1184">
                  <c:v>250.9270730012222</c:v>
                </c:pt>
                <c:pt idx="1185">
                  <c:v>253.65303967288887</c:v>
                </c:pt>
                <c:pt idx="1186">
                  <c:v>255.29568863322217</c:v>
                </c:pt>
                <c:pt idx="1187">
                  <c:v>255.29568863322217</c:v>
                </c:pt>
                <c:pt idx="1188">
                  <c:v>255.29568863322217</c:v>
                </c:pt>
                <c:pt idx="1189">
                  <c:v>255.29568863322217</c:v>
                </c:pt>
                <c:pt idx="1190">
                  <c:v>255.29568863322217</c:v>
                </c:pt>
                <c:pt idx="1191">
                  <c:v>255.29568863322217</c:v>
                </c:pt>
                <c:pt idx="1192">
                  <c:v>255.29568863322217</c:v>
                </c:pt>
                <c:pt idx="1193">
                  <c:v>255.29568863322217</c:v>
                </c:pt>
                <c:pt idx="1194">
                  <c:v>255.29568863322217</c:v>
                </c:pt>
                <c:pt idx="1195">
                  <c:v>255.29568863322217</c:v>
                </c:pt>
                <c:pt idx="1196">
                  <c:v>255.84441644622223</c:v>
                </c:pt>
                <c:pt idx="1197">
                  <c:v>255.84441644622223</c:v>
                </c:pt>
                <c:pt idx="1198">
                  <c:v>256.39373333899999</c:v>
                </c:pt>
                <c:pt idx="1199">
                  <c:v>258.59689170788886</c:v>
                </c:pt>
                <c:pt idx="1200">
                  <c:v>261.36409396399995</c:v>
                </c:pt>
                <c:pt idx="1201">
                  <c:v>265.82224972222218</c:v>
                </c:pt>
                <c:pt idx="1202">
                  <c:v>270.3181065862222</c:v>
                </c:pt>
                <c:pt idx="1203">
                  <c:v>273.71474058488894</c:v>
                </c:pt>
                <c:pt idx="1204">
                  <c:v>275.99094484622219</c:v>
                </c:pt>
                <c:pt idx="1205">
                  <c:v>277.13258145555557</c:v>
                </c:pt>
                <c:pt idx="1206">
                  <c:v>277.70428337988881</c:v>
                </c:pt>
                <c:pt idx="1207">
                  <c:v>278.27657438400007</c:v>
                </c:pt>
                <c:pt idx="1208">
                  <c:v>278.84945446788885</c:v>
                </c:pt>
                <c:pt idx="1209">
                  <c:v>279.42292363155553</c:v>
                </c:pt>
                <c:pt idx="1210">
                  <c:v>279.42292363155553</c:v>
                </c:pt>
                <c:pt idx="1211">
                  <c:v>279.42292363155553</c:v>
                </c:pt>
                <c:pt idx="1212">
                  <c:v>279.42292363155553</c:v>
                </c:pt>
                <c:pt idx="1213">
                  <c:v>278.84945446788885</c:v>
                </c:pt>
                <c:pt idx="1214">
                  <c:v>278.84945446788885</c:v>
                </c:pt>
                <c:pt idx="1215">
                  <c:v>278.84945446788885</c:v>
                </c:pt>
                <c:pt idx="1216">
                  <c:v>278.84945446788885</c:v>
                </c:pt>
                <c:pt idx="1217">
                  <c:v>278.27657438400007</c:v>
                </c:pt>
                <c:pt idx="1218">
                  <c:v>277.70428337988881</c:v>
                </c:pt>
                <c:pt idx="1219">
                  <c:v>277.13258145555557</c:v>
                </c:pt>
                <c:pt idx="1220">
                  <c:v>276.56146861099995</c:v>
                </c:pt>
                <c:pt idx="1221">
                  <c:v>275.42101016122223</c:v>
                </c:pt>
                <c:pt idx="1222">
                  <c:v>273.71474058488894</c:v>
                </c:pt>
                <c:pt idx="1223">
                  <c:v>272.01377272655549</c:v>
                </c:pt>
                <c:pt idx="1224">
                  <c:v>269.75406269899997</c:v>
                </c:pt>
                <c:pt idx="1225">
                  <c:v>268.62774216388885</c:v>
                </c:pt>
                <c:pt idx="1226">
                  <c:v>267.50377794788886</c:v>
                </c:pt>
                <c:pt idx="1227">
                  <c:v>266.94267945955556</c:v>
                </c:pt>
                <c:pt idx="1228">
                  <c:v>265.82224972222218</c:v>
                </c:pt>
                <c:pt idx="1229">
                  <c:v>265.26291847322227</c:v>
                </c:pt>
                <c:pt idx="1230">
                  <c:v>264.14602321455556</c:v>
                </c:pt>
                <c:pt idx="1231">
                  <c:v>263.03148427499997</c:v>
                </c:pt>
                <c:pt idx="1232">
                  <c:v>262.47509842488893</c:v>
                </c:pt>
                <c:pt idx="1233">
                  <c:v>262.47509842488893</c:v>
                </c:pt>
                <c:pt idx="1234">
                  <c:v>261.91930165455557</c:v>
                </c:pt>
                <c:pt idx="1235">
                  <c:v>261.91930165455557</c:v>
                </c:pt>
                <c:pt idx="1236">
                  <c:v>260.80947535322218</c:v>
                </c:pt>
                <c:pt idx="1237">
                  <c:v>259.70200537100004</c:v>
                </c:pt>
                <c:pt idx="1238">
                  <c:v>256.94363931155556</c:v>
                </c:pt>
                <c:pt idx="1239">
                  <c:v>253.65303967288887</c:v>
                </c:pt>
                <c:pt idx="1240">
                  <c:v>249.29856195555556</c:v>
                </c:pt>
                <c:pt idx="1241">
                  <c:v>245.51932064122218</c:v>
                </c:pt>
                <c:pt idx="1242">
                  <c:v>241.76894423600001</c:v>
                </c:pt>
                <c:pt idx="1243">
                  <c:v>238.57730999999995</c:v>
                </c:pt>
                <c:pt idx="1244">
                  <c:v>234.88053985455554</c:v>
                </c:pt>
                <c:pt idx="1245">
                  <c:v>231.73485384122219</c:v>
                </c:pt>
                <c:pt idx="1246">
                  <c:v>228.61037469988884</c:v>
                </c:pt>
                <c:pt idx="1247">
                  <c:v>224.99195216488894</c:v>
                </c:pt>
                <c:pt idx="1248">
                  <c:v>221.40239453900003</c:v>
                </c:pt>
                <c:pt idx="1249">
                  <c:v>217.84170182222218</c:v>
                </c:pt>
                <c:pt idx="1250">
                  <c:v>214.30987401455556</c:v>
                </c:pt>
                <c:pt idx="1251">
                  <c:v>211.30556714788887</c:v>
                </c:pt>
                <c:pt idx="1252">
                  <c:v>208.32246715322219</c:v>
                </c:pt>
                <c:pt idx="1253">
                  <c:v>205.36057403055557</c:v>
                </c:pt>
                <c:pt idx="1254">
                  <c:v>202.41988777988894</c:v>
                </c:pt>
                <c:pt idx="1255">
                  <c:v>199.50040840122219</c:v>
                </c:pt>
                <c:pt idx="1256">
                  <c:v>196.60213589455557</c:v>
                </c:pt>
                <c:pt idx="1257">
                  <c:v>193.72507025988887</c:v>
                </c:pt>
                <c:pt idx="1258">
                  <c:v>190.86921149722218</c:v>
                </c:pt>
                <c:pt idx="1259">
                  <c:v>188.03455960655555</c:v>
                </c:pt>
                <c:pt idx="1260">
                  <c:v>185.68854939155554</c:v>
                </c:pt>
                <c:pt idx="1261">
                  <c:v>183.82234465555555</c:v>
                </c:pt>
                <c:pt idx="1262">
                  <c:v>182.42887644122226</c:v>
                </c:pt>
                <c:pt idx="1263">
                  <c:v>182.42887644122226</c:v>
                </c:pt>
                <c:pt idx="1264">
                  <c:v>182.8927767662222</c:v>
                </c:pt>
                <c:pt idx="1265">
                  <c:v>184.28801221988886</c:v>
                </c:pt>
                <c:pt idx="1266">
                  <c:v>185.68854939155554</c:v>
                </c:pt>
                <c:pt idx="1267">
                  <c:v>186.6251862382222</c:v>
                </c:pt>
                <c:pt idx="1268">
                  <c:v>187.56417940399999</c:v>
                </c:pt>
                <c:pt idx="1269">
                  <c:v>187.56417940399999</c:v>
                </c:pt>
                <c:pt idx="1270">
                  <c:v>186.6251862382222</c:v>
                </c:pt>
                <c:pt idx="1271">
                  <c:v>185.22111458788888</c:v>
                </c:pt>
                <c:pt idx="1272">
                  <c:v>183.35726617099999</c:v>
                </c:pt>
                <c:pt idx="1273">
                  <c:v>181.50284303055554</c:v>
                </c:pt>
                <c:pt idx="1274">
                  <c:v>180.11821101288891</c:v>
                </c:pt>
                <c:pt idx="1275">
                  <c:v>178.73888071322224</c:v>
                </c:pt>
                <c:pt idx="1276">
                  <c:v>177.82227257900001</c:v>
                </c:pt>
                <c:pt idx="1277">
                  <c:v>177.82227257900001</c:v>
                </c:pt>
                <c:pt idx="1278">
                  <c:v>178.28028210622219</c:v>
                </c:pt>
                <c:pt idx="1279">
                  <c:v>178.73888071322224</c:v>
                </c:pt>
                <c:pt idx="1280">
                  <c:v>179.65784516655552</c:v>
                </c:pt>
                <c:pt idx="1281">
                  <c:v>180.57916593899998</c:v>
                </c:pt>
                <c:pt idx="1282">
                  <c:v>180.57916593899998</c:v>
                </c:pt>
                <c:pt idx="1283">
                  <c:v>181.04070994488887</c:v>
                </c:pt>
                <c:pt idx="1284">
                  <c:v>181.04070994488887</c:v>
                </c:pt>
                <c:pt idx="1285">
                  <c:v>181.04070994488887</c:v>
                </c:pt>
                <c:pt idx="1286">
                  <c:v>180.11821101288891</c:v>
                </c:pt>
                <c:pt idx="1287">
                  <c:v>179.19806840000001</c:v>
                </c:pt>
                <c:pt idx="1288">
                  <c:v>177.82227257900001</c:v>
                </c:pt>
                <c:pt idx="1289">
                  <c:v>175.99612526788883</c:v>
                </c:pt>
                <c:pt idx="1290">
                  <c:v>174.17940323322225</c:v>
                </c:pt>
                <c:pt idx="1291">
                  <c:v>172.82304704488888</c:v>
                </c:pt>
                <c:pt idx="1292">
                  <c:v>171.022819244</c:v>
                </c:pt>
                <c:pt idx="1293">
                  <c:v>168.78578878788886</c:v>
                </c:pt>
                <c:pt idx="1294">
                  <c:v>166.56348532622221</c:v>
                </c:pt>
                <c:pt idx="1295">
                  <c:v>164.35590885899998</c:v>
                </c:pt>
                <c:pt idx="1296">
                  <c:v>163.03843193599999</c:v>
                </c:pt>
                <c:pt idx="1297">
                  <c:v>162.60045112122222</c:v>
                </c:pt>
                <c:pt idx="1298">
                  <c:v>163.03843193599999</c:v>
                </c:pt>
                <c:pt idx="1299">
                  <c:v>163.91616080488885</c:v>
                </c:pt>
                <c:pt idx="1300">
                  <c:v>165.23717220655556</c:v>
                </c:pt>
                <c:pt idx="1301">
                  <c:v>166.1207918732222</c:v>
                </c:pt>
                <c:pt idx="1302">
                  <c:v>167.00676785900001</c:v>
                </c:pt>
                <c:pt idx="1303">
                  <c:v>167.89510016388886</c:v>
                </c:pt>
                <c:pt idx="1304">
                  <c:v>169.23201671955556</c:v>
                </c:pt>
                <c:pt idx="1305">
                  <c:v>169.67883373100003</c:v>
                </c:pt>
                <c:pt idx="1306">
                  <c:v>170.12623982222217</c:v>
                </c:pt>
                <c:pt idx="1307">
                  <c:v>170.12623982222217</c:v>
                </c:pt>
                <c:pt idx="1308">
                  <c:v>170.12623982222217</c:v>
                </c:pt>
                <c:pt idx="1309">
                  <c:v>169.67883373100003</c:v>
                </c:pt>
                <c:pt idx="1310">
                  <c:v>169.67883373100003</c:v>
                </c:pt>
                <c:pt idx="1311">
                  <c:v>169.23201671955556</c:v>
                </c:pt>
                <c:pt idx="1312">
                  <c:v>168.78578878788886</c:v>
                </c:pt>
                <c:pt idx="1313">
                  <c:v>167.89510016388886</c:v>
                </c:pt>
                <c:pt idx="1314">
                  <c:v>166.56348532622221</c:v>
                </c:pt>
                <c:pt idx="1315">
                  <c:v>165.67868750000002</c:v>
                </c:pt>
                <c:pt idx="1316">
                  <c:v>164.35590885899998</c:v>
                </c:pt>
                <c:pt idx="1317">
                  <c:v>161.72625673099998</c:v>
                </c:pt>
                <c:pt idx="1318">
                  <c:v>159.98493690788891</c:v>
                </c:pt>
                <c:pt idx="1319">
                  <c:v>158.25304236122221</c:v>
                </c:pt>
                <c:pt idx="1320">
                  <c:v>159.117811475</c:v>
                </c:pt>
                <c:pt idx="1321">
                  <c:v>161.29004315555557</c:v>
                </c:pt>
                <c:pt idx="1322">
                  <c:v>165.23717220655556</c:v>
                </c:pt>
                <c:pt idx="1323">
                  <c:v>170.57423499322221</c:v>
                </c:pt>
                <c:pt idx="1324">
                  <c:v>177.82227257900001</c:v>
                </c:pt>
                <c:pt idx="1325">
                  <c:v>184.75426886399998</c:v>
                </c:pt>
                <c:pt idx="1326">
                  <c:v>189.92197121455555</c:v>
                </c:pt>
                <c:pt idx="1327">
                  <c:v>192.29449001955555</c:v>
                </c:pt>
                <c:pt idx="1328">
                  <c:v>193.24762109999998</c:v>
                </c:pt>
                <c:pt idx="1329">
                  <c:v>193.24762109999998</c:v>
                </c:pt>
                <c:pt idx="1330">
                  <c:v>193.24762109999998</c:v>
                </c:pt>
                <c:pt idx="1331">
                  <c:v>193.24762109999998</c:v>
                </c:pt>
                <c:pt idx="1332">
                  <c:v>193.24762109999998</c:v>
                </c:pt>
                <c:pt idx="1333">
                  <c:v>192.77076101988891</c:v>
                </c:pt>
                <c:pt idx="1334">
                  <c:v>191.3437152582222</c:v>
                </c:pt>
                <c:pt idx="1335">
                  <c:v>189.92197121455555</c:v>
                </c:pt>
                <c:pt idx="1336">
                  <c:v>188.50552888888885</c:v>
                </c:pt>
                <c:pt idx="1337">
                  <c:v>188.03455960655555</c:v>
                </c:pt>
                <c:pt idx="1338">
                  <c:v>187.56417940399999</c:v>
                </c:pt>
                <c:pt idx="1339">
                  <c:v>187.56417940399999</c:v>
                </c:pt>
                <c:pt idx="1340">
                  <c:v>187.56417940399999</c:v>
                </c:pt>
                <c:pt idx="1341">
                  <c:v>188.03455960655555</c:v>
                </c:pt>
                <c:pt idx="1342">
                  <c:v>188.50552888888885</c:v>
                </c:pt>
                <c:pt idx="1343">
                  <c:v>190.39529681600001</c:v>
                </c:pt>
                <c:pt idx="1344">
                  <c:v>192.29449001955555</c:v>
                </c:pt>
                <c:pt idx="1345">
                  <c:v>194.20310849955555</c:v>
                </c:pt>
                <c:pt idx="1346">
                  <c:v>195.6407576972222</c:v>
                </c:pt>
                <c:pt idx="1347">
                  <c:v>196.12115225599999</c:v>
                </c:pt>
                <c:pt idx="1348">
                  <c:v>196.12115225599999</c:v>
                </c:pt>
                <c:pt idx="1349">
                  <c:v>195.16095221822223</c:v>
                </c:pt>
                <c:pt idx="1350">
                  <c:v>191.81880809899999</c:v>
                </c:pt>
                <c:pt idx="1351">
                  <c:v>186.6251862382222</c:v>
                </c:pt>
                <c:pt idx="1352">
                  <c:v>180.11821101288891</c:v>
                </c:pt>
                <c:pt idx="1353">
                  <c:v>173.72669542399996</c:v>
                </c:pt>
                <c:pt idx="1354">
                  <c:v>167.00676785900001</c:v>
                </c:pt>
                <c:pt idx="1355">
                  <c:v>160.41938324399999</c:v>
                </c:pt>
                <c:pt idx="1356">
                  <c:v>153.11391037988889</c:v>
                </c:pt>
                <c:pt idx="1357">
                  <c:v>145.15043540399998</c:v>
                </c:pt>
                <c:pt idx="1358">
                  <c:v>136.99757127955556</c:v>
                </c:pt>
                <c:pt idx="1359">
                  <c:v>128.6906627932222</c:v>
                </c:pt>
                <c:pt idx="1360">
                  <c:v>119.89069453288886</c:v>
                </c:pt>
                <c:pt idx="1361">
                  <c:v>111.76492807822221</c:v>
                </c:pt>
                <c:pt idx="1362">
                  <c:v>106.7424338928889</c:v>
                </c:pt>
                <c:pt idx="1363">
                  <c:v>105.3286424262222</c:v>
                </c:pt>
                <c:pt idx="1364">
                  <c:v>107.45286410488889</c:v>
                </c:pt>
                <c:pt idx="1365">
                  <c:v>112.491852524</c:v>
                </c:pt>
                <c:pt idx="1366">
                  <c:v>115.42311349822222</c:v>
                </c:pt>
                <c:pt idx="1367">
                  <c:v>115.792171979</c:v>
                </c:pt>
                <c:pt idx="1368">
                  <c:v>112.85619836655556</c:v>
                </c:pt>
                <c:pt idx="1369">
                  <c:v>106.03436000000001</c:v>
                </c:pt>
                <c:pt idx="1370">
                  <c:v>100.45459634488886</c:v>
                </c:pt>
                <c:pt idx="1371">
                  <c:v>98.401064239555552</c:v>
                </c:pt>
                <c:pt idx="1372">
                  <c:v>98.401064239555552</c:v>
                </c:pt>
                <c:pt idx="1373">
                  <c:v>98.401064239555552</c:v>
                </c:pt>
                <c:pt idx="1374">
                  <c:v>96.70598717899999</c:v>
                </c:pt>
                <c:pt idx="1375">
                  <c:v>93.028656666222233</c:v>
                </c:pt>
                <c:pt idx="1376">
                  <c:v>86.844791698999998</c:v>
                </c:pt>
                <c:pt idx="1377">
                  <c:v>76.0101418862222</c:v>
                </c:pt>
                <c:pt idx="1378">
                  <c:v>60.977120497222216</c:v>
                </c:pt>
                <c:pt idx="1379">
                  <c:v>47.598824204000003</c:v>
                </c:pt>
                <c:pt idx="1380">
                  <c:v>35.875253006555553</c:v>
                </c:pt>
                <c:pt idx="1381">
                  <c:v>25.806406904888888</c:v>
                </c:pt>
                <c:pt idx="1382">
                  <c:v>21.951763378999999</c:v>
                </c:pt>
                <c:pt idx="1383">
                  <c:v>25.285954921222217</c:v>
                </c:pt>
                <c:pt idx="1384">
                  <c:v>31.881292113222219</c:v>
                </c:pt>
                <c:pt idx="1385">
                  <c:v>37.328807358222221</c:v>
                </c:pt>
                <c:pt idx="1386">
                  <c:v>39.671283094555562</c:v>
                </c:pt>
                <c:pt idx="1387">
                  <c:v>41.640871331555552</c:v>
                </c:pt>
                <c:pt idx="1388">
                  <c:v>45.72319419155555</c:v>
                </c:pt>
                <c:pt idx="1389">
                  <c:v>53.201267430555546</c:v>
                </c:pt>
                <c:pt idx="1390">
                  <c:v>63.686887474999999</c:v>
                </c:pt>
                <c:pt idx="1391">
                  <c:v>74.225230159555565</c:v>
                </c:pt>
                <c:pt idx="1392">
                  <c:v>82.113008383999983</c:v>
                </c:pt>
                <c:pt idx="1393">
                  <c:v>86.844791698999998</c:v>
                </c:pt>
                <c:pt idx="1394">
                  <c:v>88.774617050999993</c:v>
                </c:pt>
                <c:pt idx="1395">
                  <c:v>88.774617050999993</c:v>
                </c:pt>
                <c:pt idx="1396">
                  <c:v>88.12898561455556</c:v>
                </c:pt>
                <c:pt idx="1397">
                  <c:v>86.206229219888883</c:v>
                </c:pt>
                <c:pt idx="1398">
                  <c:v>83.361857512888889</c:v>
                </c:pt>
                <c:pt idx="1399">
                  <c:v>79.950201979888888</c:v>
                </c:pt>
                <c:pt idx="1400">
                  <c:v>75.711183898999991</c:v>
                </c:pt>
                <c:pt idx="1401">
                  <c:v>71.007970953222227</c:v>
                </c:pt>
                <c:pt idx="1402">
                  <c:v>66.176044075999982</c:v>
                </c:pt>
                <c:pt idx="1403">
                  <c:v>60.175677459555558</c:v>
                </c:pt>
                <c:pt idx="1404">
                  <c:v>51.463187546222215</c:v>
                </c:pt>
                <c:pt idx="1405">
                  <c:v>39.240076697222214</c:v>
                </c:pt>
                <c:pt idx="1406">
                  <c:v>28.671690943999991</c:v>
                </c:pt>
                <c:pt idx="1407">
                  <c:v>22.436870576</c:v>
                </c:pt>
                <c:pt idx="1408">
                  <c:v>21.313200899888887</c:v>
                </c:pt>
                <c:pt idx="1409">
                  <c:v>21.951763378999999</c:v>
                </c:pt>
                <c:pt idx="1410">
                  <c:v>22.274579097222219</c:v>
                </c:pt>
                <c:pt idx="1411">
                  <c:v>22.112876698222216</c:v>
                </c:pt>
                <c:pt idx="1412">
                  <c:v>21.631303979888891</c:v>
                </c:pt>
                <c:pt idx="1413">
                  <c:v>20.997454138999998</c:v>
                </c:pt>
                <c:pt idx="1414">
                  <c:v>21.155032979555553</c:v>
                </c:pt>
                <c:pt idx="1415">
                  <c:v>23.422990124000002</c:v>
                </c:pt>
                <c:pt idx="1416">
                  <c:v>28.488192593222223</c:v>
                </c:pt>
                <c:pt idx="1417">
                  <c:v>35.669958703999988</c:v>
                </c:pt>
                <c:pt idx="1418">
                  <c:v>43.431673855999989</c:v>
                </c:pt>
                <c:pt idx="1419">
                  <c:v>49.27092715322221</c:v>
                </c:pt>
                <c:pt idx="1420">
                  <c:v>51.217246738999997</c:v>
                </c:pt>
                <c:pt idx="1421">
                  <c:v>49.27092715322221</c:v>
                </c:pt>
                <c:pt idx="1422">
                  <c:v>43.20576176122222</c:v>
                </c:pt>
                <c:pt idx="1423">
                  <c:v>36.702321014555551</c:v>
                </c:pt>
                <c:pt idx="1424">
                  <c:v>34.652323387888877</c:v>
                </c:pt>
                <c:pt idx="1425">
                  <c:v>35.261137338222227</c:v>
                </c:pt>
                <c:pt idx="1426">
                  <c:v>38.811226618999981</c:v>
                </c:pt>
                <c:pt idx="1427">
                  <c:v>45.955586163888889</c:v>
                </c:pt>
                <c:pt idx="1428">
                  <c:v>51.463187546222215</c:v>
                </c:pt>
                <c:pt idx="1429">
                  <c:v>53.201267430555546</c:v>
                </c:pt>
                <c:pt idx="1430">
                  <c:v>51.709717433222217</c:v>
                </c:pt>
                <c:pt idx="1431">
                  <c:v>47.362308673222216</c:v>
                </c:pt>
                <c:pt idx="1432">
                  <c:v>39.455385356000001</c:v>
                </c:pt>
                <c:pt idx="1433">
                  <c:v>28.855778374555555</c:v>
                </c:pt>
                <c:pt idx="1434">
                  <c:v>19.910896488888888</c:v>
                </c:pt>
                <c:pt idx="1435">
                  <c:v>12.499094724888892</c:v>
                </c:pt>
                <c:pt idx="1436">
                  <c:v>10.745109686555557</c:v>
                </c:pt>
                <c:pt idx="1437">
                  <c:v>11.430798547888887</c:v>
                </c:pt>
                <c:pt idx="1438">
                  <c:v>13.113210393222221</c:v>
                </c:pt>
                <c:pt idx="1439">
                  <c:v>14.255730622222222</c:v>
                </c:pt>
                <c:pt idx="1440">
                  <c:v>14.385622713222222</c:v>
                </c:pt>
                <c:pt idx="1441">
                  <c:v>13.488748751555555</c:v>
                </c:pt>
                <c:pt idx="1442">
                  <c:v>11.315044371555555</c:v>
                </c:pt>
                <c:pt idx="1443">
                  <c:v>9.8638463390000002</c:v>
                </c:pt>
                <c:pt idx="1444">
                  <c:v>9.543092399999999</c:v>
                </c:pt>
                <c:pt idx="1445">
                  <c:v>9.8638463390000002</c:v>
                </c:pt>
                <c:pt idx="1446">
                  <c:v>10.080627697222223</c:v>
                </c:pt>
                <c:pt idx="1447">
                  <c:v>9.4373525798888878</c:v>
                </c:pt>
                <c:pt idx="1448">
                  <c:v>6.6271475000000004</c:v>
                </c:pt>
                <c:pt idx="1449">
                  <c:v>2.8867854509999997</c:v>
                </c:pt>
                <c:pt idx="1450">
                  <c:v>0.62324640488888872</c:v>
                </c:pt>
                <c:pt idx="1451">
                  <c:v>4.2413743999999989E-2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0.14255730622222221</c:v>
                </c:pt>
                <c:pt idx="1480">
                  <c:v>0.57022922488888883</c:v>
                </c:pt>
                <c:pt idx="1481">
                  <c:v>1.1690288189999998</c:v>
                </c:pt>
                <c:pt idx="1482">
                  <c:v>1.8382234465555556</c:v>
                </c:pt>
                <c:pt idx="1483">
                  <c:v>2.4929856195555549</c:v>
                </c:pt>
                <c:pt idx="1484">
                  <c:v>3.1857434382222225</c:v>
                </c:pt>
                <c:pt idx="1485">
                  <c:v>3.8952900305555556</c:v>
                </c:pt>
                <c:pt idx="1486">
                  <c:v>4.9014382909999998</c:v>
                </c:pt>
                <c:pt idx="1487">
                  <c:v>6.3647124589999979</c:v>
                </c:pt>
                <c:pt idx="1488">
                  <c:v>8.5122027888888869</c:v>
                </c:pt>
                <c:pt idx="1489">
                  <c:v>11.547141803999999</c:v>
                </c:pt>
                <c:pt idx="1490">
                  <c:v>15.716943011</c:v>
                </c:pt>
                <c:pt idx="1491">
                  <c:v>20.997454138999998</c:v>
                </c:pt>
                <c:pt idx="1492">
                  <c:v>27.399573163888892</c:v>
                </c:pt>
                <c:pt idx="1493">
                  <c:v>34.24939281988889</c:v>
                </c:pt>
                <c:pt idx="1494">
                  <c:v>41.419671875000006</c:v>
                </c:pt>
                <c:pt idx="1495">
                  <c:v>48.550777124888889</c:v>
                </c:pt>
                <c:pt idx="1496">
                  <c:v>55.222989227888867</c:v>
                </c:pt>
                <c:pt idx="1497">
                  <c:v>61.51436125455556</c:v>
                </c:pt>
                <c:pt idx="1498">
                  <c:v>67.016366379000019</c:v>
                </c:pt>
                <c:pt idx="1499">
                  <c:v>71.58762545455555</c:v>
                </c:pt>
                <c:pt idx="1500">
                  <c:v>75.115035163888891</c:v>
                </c:pt>
                <c:pt idx="1501">
                  <c:v>77.513768018999983</c:v>
                </c:pt>
                <c:pt idx="1502">
                  <c:v>79.950201979888888</c:v>
                </c:pt>
                <c:pt idx="1503">
                  <c:v>81.80226880122224</c:v>
                </c:pt>
                <c:pt idx="1504">
                  <c:v>83.989816555999994</c:v>
                </c:pt>
                <c:pt idx="1505">
                  <c:v>85.887831599999984</c:v>
                </c:pt>
                <c:pt idx="1506">
                  <c:v>87.485710497222215</c:v>
                </c:pt>
                <c:pt idx="1507">
                  <c:v>89.098316388888875</c:v>
                </c:pt>
                <c:pt idx="1508">
                  <c:v>91.052883091555543</c:v>
                </c:pt>
                <c:pt idx="1509">
                  <c:v>93.360014041222215</c:v>
                </c:pt>
                <c:pt idx="1510">
                  <c:v>96.368739006222242</c:v>
                </c:pt>
                <c:pt idx="1511">
                  <c:v>100.79891347499999</c:v>
                </c:pt>
                <c:pt idx="1512">
                  <c:v>106.7424338928889</c:v>
                </c:pt>
                <c:pt idx="1513">
                  <c:v>114.31947253455556</c:v>
                </c:pt>
                <c:pt idx="1514">
                  <c:v>123.29704834788892</c:v>
                </c:pt>
                <c:pt idx="1515">
                  <c:v>132.6139341132222</c:v>
                </c:pt>
                <c:pt idx="1516">
                  <c:v>141.04454935288891</c:v>
                </c:pt>
                <c:pt idx="1517">
                  <c:v>147.22546892122222</c:v>
                </c:pt>
                <c:pt idx="1518">
                  <c:v>152.2656354998889</c:v>
                </c:pt>
                <c:pt idx="1519">
                  <c:v>155.67287293455556</c:v>
                </c:pt>
                <c:pt idx="1520">
                  <c:v>158.68513237822225</c:v>
                </c:pt>
                <c:pt idx="1521">
                  <c:v>160.41938324399999</c:v>
                </c:pt>
                <c:pt idx="1522">
                  <c:v>161.72625673099998</c:v>
                </c:pt>
                <c:pt idx="1523">
                  <c:v>161.29004315555557</c:v>
                </c:pt>
                <c:pt idx="1524">
                  <c:v>159.55107965155551</c:v>
                </c:pt>
                <c:pt idx="1525">
                  <c:v>154.81752909722221</c:v>
                </c:pt>
                <c:pt idx="1526">
                  <c:v>147.642242864</c:v>
                </c:pt>
                <c:pt idx="1527">
                  <c:v>138.60929355155551</c:v>
                </c:pt>
                <c:pt idx="1528">
                  <c:v>129.08033906622222</c:v>
                </c:pt>
                <c:pt idx="1529">
                  <c:v>120.64353848888889</c:v>
                </c:pt>
                <c:pt idx="1530">
                  <c:v>113.95277037288889</c:v>
                </c:pt>
                <c:pt idx="1531">
                  <c:v>109.239248531</c:v>
                </c:pt>
                <c:pt idx="1532">
                  <c:v>106.7424338928889</c:v>
                </c:pt>
                <c:pt idx="1533">
                  <c:v>106.03436000000001</c:v>
                </c:pt>
                <c:pt idx="1534">
                  <c:v>107.45286410488889</c:v>
                </c:pt>
                <c:pt idx="1535">
                  <c:v>111.04035995155556</c:v>
                </c:pt>
                <c:pt idx="1536">
                  <c:v>117.64630057955556</c:v>
                </c:pt>
                <c:pt idx="1537">
                  <c:v>126.75111762488886</c:v>
                </c:pt>
                <c:pt idx="1538">
                  <c:v>137.80225425600003</c:v>
                </c:pt>
                <c:pt idx="1539">
                  <c:v>150.9976412782222</c:v>
                </c:pt>
                <c:pt idx="1540">
                  <c:v>165.23717220655556</c:v>
                </c:pt>
                <c:pt idx="1541">
                  <c:v>181.04070994488887</c:v>
                </c:pt>
                <c:pt idx="1542">
                  <c:v>197.08370861288884</c:v>
                </c:pt>
                <c:pt idx="1543">
                  <c:v>212.304646451</c:v>
                </c:pt>
                <c:pt idx="1544">
                  <c:v>224.99195216488894</c:v>
                </c:pt>
                <c:pt idx="1545">
                  <c:v>233.30504598888893</c:v>
                </c:pt>
                <c:pt idx="1546">
                  <c:v>238.57730999999995</c:v>
                </c:pt>
                <c:pt idx="1547">
                  <c:v>241.76894423600001</c:v>
                </c:pt>
                <c:pt idx="1548">
                  <c:v>243.90848198888887</c:v>
                </c:pt>
                <c:pt idx="1549">
                  <c:v>246.59615847499998</c:v>
                </c:pt>
                <c:pt idx="1550">
                  <c:v>249.29856195555556</c:v>
                </c:pt>
                <c:pt idx="1551">
                  <c:v>253.10666817900005</c:v>
                </c:pt>
                <c:pt idx="1552">
                  <c:v>256.94363931155556</c:v>
                </c:pt>
                <c:pt idx="1553">
                  <c:v>261.36409396399995</c:v>
                </c:pt>
                <c:pt idx="1554">
                  <c:v>265.26291847322227</c:v>
                </c:pt>
                <c:pt idx="1555">
                  <c:v>269.75406269899997</c:v>
                </c:pt>
                <c:pt idx="1556">
                  <c:v>274.85166455599995</c:v>
                </c:pt>
                <c:pt idx="1557">
                  <c:v>281.1468656012222</c:v>
                </c:pt>
                <c:pt idx="1558">
                  <c:v>288.09565065988892</c:v>
                </c:pt>
                <c:pt idx="1559">
                  <c:v>296.90092063822226</c:v>
                </c:pt>
                <c:pt idx="1560">
                  <c:v>306.43930040000004</c:v>
                </c:pt>
                <c:pt idx="1561">
                  <c:v>316.12848458488884</c:v>
                </c:pt>
                <c:pt idx="1562">
                  <c:v>325.96847319288889</c:v>
                </c:pt>
                <c:pt idx="1563">
                  <c:v>335.95926622399998</c:v>
                </c:pt>
                <c:pt idx="1564">
                  <c:v>346.7397206972222</c:v>
                </c:pt>
                <c:pt idx="1565">
                  <c:v>357.69041922622222</c:v>
                </c:pt>
                <c:pt idx="1566">
                  <c:v>368.81136181100004</c:v>
                </c:pt>
                <c:pt idx="1567">
                  <c:v>380.772037619</c:v>
                </c:pt>
                <c:pt idx="1568">
                  <c:v>391.56397914788886</c:v>
                </c:pt>
                <c:pt idx="1569">
                  <c:v>401.81838537955542</c:v>
                </c:pt>
                <c:pt idx="1570">
                  <c:v>411.50874772399999</c:v>
                </c:pt>
                <c:pt idx="1571">
                  <c:v>420.61032483055544</c:v>
                </c:pt>
                <c:pt idx="1572">
                  <c:v>429.10014258788885</c:v>
                </c:pt>
                <c:pt idx="1573">
                  <c:v>436.956994124</c:v>
                </c:pt>
                <c:pt idx="1574">
                  <c:v>442.71583803155551</c:v>
                </c:pt>
                <c:pt idx="1575">
                  <c:v>447.05971231288885</c:v>
                </c:pt>
                <c:pt idx="1576">
                  <c:v>449.96741009599998</c:v>
                </c:pt>
                <c:pt idx="1577">
                  <c:v>450.69580724122227</c:v>
                </c:pt>
                <c:pt idx="1578">
                  <c:v>449.96741009599998</c:v>
                </c:pt>
                <c:pt idx="1579">
                  <c:v>447.78575313899995</c:v>
                </c:pt>
                <c:pt idx="1580">
                  <c:v>445.60939790000009</c:v>
                </c:pt>
                <c:pt idx="1581">
                  <c:v>441.99392076388887</c:v>
                </c:pt>
                <c:pt idx="1582">
                  <c:v>439.11214249099987</c:v>
                </c:pt>
                <c:pt idx="1583">
                  <c:v>434.80714747499997</c:v>
                </c:pt>
                <c:pt idx="1584">
                  <c:v>429.81145641955555</c:v>
                </c:pt>
                <c:pt idx="1585">
                  <c:v>424.13744000000003</c:v>
                </c:pt>
                <c:pt idx="1586">
                  <c:v>417.79923613099999</c:v>
                </c:pt>
                <c:pt idx="1587">
                  <c:v>410.81274996655554</c:v>
                </c:pt>
                <c:pt idx="1588">
                  <c:v>403.88517177988882</c:v>
                </c:pt>
                <c:pt idx="1589">
                  <c:v>397.7007177328889</c:v>
                </c:pt>
                <c:pt idx="1590">
                  <c:v>392.92357527499996</c:v>
                </c:pt>
                <c:pt idx="1591">
                  <c:v>388.85185585100004</c:v>
                </c:pt>
                <c:pt idx="1592">
                  <c:v>386.14915783055551</c:v>
                </c:pt>
                <c:pt idx="1593">
                  <c:v>383.45588508655544</c:v>
                </c:pt>
                <c:pt idx="1594">
                  <c:v>382.11278319322224</c:v>
                </c:pt>
                <c:pt idx="1595">
                  <c:v>380.772037619</c:v>
                </c:pt>
                <c:pt idx="1596">
                  <c:v>378.0976154278888</c:v>
                </c:pt>
                <c:pt idx="1597">
                  <c:v>375.43261851322228</c:v>
                </c:pt>
                <c:pt idx="1598">
                  <c:v>370.79155348399996</c:v>
                </c:pt>
                <c:pt idx="1599">
                  <c:v>365.52282395155555</c:v>
                </c:pt>
                <c:pt idx="1600">
                  <c:v>359.64056783055554</c:v>
                </c:pt>
                <c:pt idx="1601">
                  <c:v>353.16069027499998</c:v>
                </c:pt>
                <c:pt idx="1602">
                  <c:v>346.7397206972222</c:v>
                </c:pt>
                <c:pt idx="1603">
                  <c:v>341.64535877899999</c:v>
                </c:pt>
                <c:pt idx="1604">
                  <c:v>337.84932869099993</c:v>
                </c:pt>
                <c:pt idx="1605">
                  <c:v>334.70216997822217</c:v>
                </c:pt>
                <c:pt idx="1606">
                  <c:v>333.44743005155556</c:v>
                </c:pt>
                <c:pt idx="1607">
                  <c:v>332.19504644400001</c:v>
                </c:pt>
                <c:pt idx="1608">
                  <c:v>332.19504644400001</c:v>
                </c:pt>
                <c:pt idx="1609">
                  <c:v>332.19504644400001</c:v>
                </c:pt>
                <c:pt idx="1610">
                  <c:v>333.44743005155556</c:v>
                </c:pt>
                <c:pt idx="1611">
                  <c:v>334.07450547499997</c:v>
                </c:pt>
                <c:pt idx="1612">
                  <c:v>335.95926622399998</c:v>
                </c:pt>
                <c:pt idx="1613">
                  <c:v>338.48052767288885</c:v>
                </c:pt>
                <c:pt idx="1614">
                  <c:v>342.28009223955553</c:v>
                </c:pt>
                <c:pt idx="1615">
                  <c:v>346.7397206972222</c:v>
                </c:pt>
                <c:pt idx="1616">
                  <c:v>352.51594245822224</c:v>
                </c:pt>
                <c:pt idx="1617">
                  <c:v>359.64056783055554</c:v>
                </c:pt>
                <c:pt idx="1618">
                  <c:v>367.49417942788887</c:v>
                </c:pt>
                <c:pt idx="1619">
                  <c:v>376.09798412222216</c:v>
                </c:pt>
                <c:pt idx="1620">
                  <c:v>383.45588508655544</c:v>
                </c:pt>
                <c:pt idx="1621">
                  <c:v>390.20673933988877</c:v>
                </c:pt>
                <c:pt idx="1622">
                  <c:v>395.64983648655561</c:v>
                </c:pt>
                <c:pt idx="1623">
                  <c:v>399.75690069722225</c:v>
                </c:pt>
                <c:pt idx="1624">
                  <c:v>401.13063473900007</c:v>
                </c:pt>
                <c:pt idx="1625">
                  <c:v>400.44347317822206</c:v>
                </c:pt>
                <c:pt idx="1626">
                  <c:v>397.7007177328889</c:v>
                </c:pt>
                <c:pt idx="1627">
                  <c:v>390.88506470399994</c:v>
                </c:pt>
                <c:pt idx="1628">
                  <c:v>381.4421158662222</c:v>
                </c:pt>
                <c:pt idx="1629">
                  <c:v>369.47083662222224</c:v>
                </c:pt>
                <c:pt idx="1630">
                  <c:v>357.0415478509999</c:v>
                </c:pt>
                <c:pt idx="1631">
                  <c:v>345.46259573899994</c:v>
                </c:pt>
                <c:pt idx="1632">
                  <c:v>337.21871878888891</c:v>
                </c:pt>
                <c:pt idx="1633">
                  <c:v>331.56973825988882</c:v>
                </c:pt>
                <c:pt idx="1634">
                  <c:v>329.6973481862222</c:v>
                </c:pt>
                <c:pt idx="1635">
                  <c:v>329.07439632122225</c:v>
                </c:pt>
                <c:pt idx="1636">
                  <c:v>329.07439632122225</c:v>
                </c:pt>
                <c:pt idx="1637">
                  <c:v>328.45203353599993</c:v>
                </c:pt>
                <c:pt idx="1638">
                  <c:v>326.58847965899997</c:v>
                </c:pt>
                <c:pt idx="1639">
                  <c:v>324.11198827322227</c:v>
                </c:pt>
                <c:pt idx="1640">
                  <c:v>321.02962833600003</c:v>
                </c:pt>
                <c:pt idx="1641">
                  <c:v>318.5743438222222</c:v>
                </c:pt>
                <c:pt idx="1642">
                  <c:v>317.35023604399993</c:v>
                </c:pt>
                <c:pt idx="1643">
                  <c:v>317.96199539322225</c:v>
                </c:pt>
                <c:pt idx="1644">
                  <c:v>321.02962833600003</c:v>
                </c:pt>
                <c:pt idx="1645">
                  <c:v>325.3490558065555</c:v>
                </c:pt>
                <c:pt idx="1646">
                  <c:v>331.56973825988882</c:v>
                </c:pt>
                <c:pt idx="1647">
                  <c:v>338.48052767288885</c:v>
                </c:pt>
                <c:pt idx="1648">
                  <c:v>346.7397206972222</c:v>
                </c:pt>
                <c:pt idx="1649">
                  <c:v>355.74557233988895</c:v>
                </c:pt>
                <c:pt idx="1650">
                  <c:v>364.86688361899996</c:v>
                </c:pt>
                <c:pt idx="1651">
                  <c:v>374.10365453455552</c:v>
                </c:pt>
                <c:pt idx="1652">
                  <c:v>382.11278319322224</c:v>
                </c:pt>
                <c:pt idx="1653">
                  <c:v>389.52900305555556</c:v>
                </c:pt>
                <c:pt idx="1654">
                  <c:v>396.33287448888882</c:v>
                </c:pt>
                <c:pt idx="1655">
                  <c:v>401.81838537955542</c:v>
                </c:pt>
                <c:pt idx="1656">
                  <c:v>407.34159737599987</c:v>
                </c:pt>
                <c:pt idx="1657">
                  <c:v>412.90251047822221</c:v>
                </c:pt>
                <c:pt idx="1658">
                  <c:v>418.50112468622228</c:v>
                </c:pt>
                <c:pt idx="1659">
                  <c:v>424.13744000000003</c:v>
                </c:pt>
                <c:pt idx="1660">
                  <c:v>429.81145641955555</c:v>
                </c:pt>
                <c:pt idx="1661">
                  <c:v>435.52317394488887</c:v>
                </c:pt>
                <c:pt idx="1662">
                  <c:v>440.55185346788886</c:v>
                </c:pt>
                <c:pt idx="1663">
                  <c:v>446.33426056655549</c:v>
                </c:pt>
                <c:pt idx="1664">
                  <c:v>451.42479346622224</c:v>
                </c:pt>
                <c:pt idx="1665">
                  <c:v>455.81108149155557</c:v>
                </c:pt>
                <c:pt idx="1666">
                  <c:v>460.21857638888883</c:v>
                </c:pt>
                <c:pt idx="1667">
                  <c:v>463.16868791600001</c:v>
                </c:pt>
                <c:pt idx="1668">
                  <c:v>466.12822471955542</c:v>
                </c:pt>
                <c:pt idx="1669">
                  <c:v>468.35406265988883</c:v>
                </c:pt>
                <c:pt idx="1670">
                  <c:v>470.58520231822223</c:v>
                </c:pt>
                <c:pt idx="1671">
                  <c:v>472.0755741559999</c:v>
                </c:pt>
                <c:pt idx="1672">
                  <c:v>472.82164369455563</c:v>
                </c:pt>
                <c:pt idx="1673">
                  <c:v>473.56830231288876</c:v>
                </c:pt>
                <c:pt idx="1674">
                  <c:v>474.31555001099991</c:v>
                </c:pt>
                <c:pt idx="1675">
                  <c:v>474.31555001099991</c:v>
                </c:pt>
                <c:pt idx="1676">
                  <c:v>474.31555001099991</c:v>
                </c:pt>
                <c:pt idx="1677">
                  <c:v>473.56830231288876</c:v>
                </c:pt>
                <c:pt idx="1678">
                  <c:v>472.0755741559999</c:v>
                </c:pt>
                <c:pt idx="1679">
                  <c:v>469.84090001900006</c:v>
                </c:pt>
                <c:pt idx="1680">
                  <c:v>467.61152759999993</c:v>
                </c:pt>
                <c:pt idx="1681">
                  <c:v>465.38745689900009</c:v>
                </c:pt>
                <c:pt idx="1682">
                  <c:v>464.64727815822209</c:v>
                </c:pt>
                <c:pt idx="1683">
                  <c:v>464.64727815822209</c:v>
                </c:pt>
                <c:pt idx="1684">
                  <c:v>466.12822471955542</c:v>
                </c:pt>
                <c:pt idx="1685">
                  <c:v>469.09718679955552</c:v>
                </c:pt>
                <c:pt idx="1686">
                  <c:v>472.0755741559999</c:v>
                </c:pt>
                <c:pt idx="1687">
                  <c:v>475.06338678888881</c:v>
                </c:pt>
                <c:pt idx="1688">
                  <c:v>478.06062469822228</c:v>
                </c:pt>
                <c:pt idx="1689">
                  <c:v>479.56277813155543</c:v>
                </c:pt>
                <c:pt idx="1690">
                  <c:v>481.06728788399994</c:v>
                </c:pt>
                <c:pt idx="1691">
                  <c:v>481.82042637988883</c:v>
                </c:pt>
                <c:pt idx="1692">
                  <c:v>482.57415395555557</c:v>
                </c:pt>
                <c:pt idx="1693">
                  <c:v>483.328470611</c:v>
                </c:pt>
                <c:pt idx="1694">
                  <c:v>484.08337634622205</c:v>
                </c:pt>
                <c:pt idx="1695">
                  <c:v>484.83887116122224</c:v>
                </c:pt>
                <c:pt idx="1696">
                  <c:v>485.59495505600012</c:v>
                </c:pt>
                <c:pt idx="1697">
                  <c:v>486.35162803055545</c:v>
                </c:pt>
                <c:pt idx="1698">
                  <c:v>487.10889008488874</c:v>
                </c:pt>
                <c:pt idx="1699">
                  <c:v>487.10889008488874</c:v>
                </c:pt>
                <c:pt idx="1700">
                  <c:v>486.35162803055545</c:v>
                </c:pt>
                <c:pt idx="1701">
                  <c:v>484.83887116122224</c:v>
                </c:pt>
                <c:pt idx="1702">
                  <c:v>483.328470611</c:v>
                </c:pt>
                <c:pt idx="1703">
                  <c:v>481.82042637988883</c:v>
                </c:pt>
                <c:pt idx="1704">
                  <c:v>479.56277813155543</c:v>
                </c:pt>
                <c:pt idx="1705">
                  <c:v>478.06062469822228</c:v>
                </c:pt>
                <c:pt idx="1706">
                  <c:v>476.56082758399998</c:v>
                </c:pt>
                <c:pt idx="1707">
                  <c:v>475.06338678888881</c:v>
                </c:pt>
                <c:pt idx="1708">
                  <c:v>474.31555001099991</c:v>
                </c:pt>
                <c:pt idx="1709">
                  <c:v>473.56830231288876</c:v>
                </c:pt>
                <c:pt idx="1710">
                  <c:v>472.82164369455563</c:v>
                </c:pt>
                <c:pt idx="1711">
                  <c:v>473.56830231288876</c:v>
                </c:pt>
                <c:pt idx="1712">
                  <c:v>474.31555001099991</c:v>
                </c:pt>
                <c:pt idx="1713">
                  <c:v>475.81181264655555</c:v>
                </c:pt>
                <c:pt idx="1714">
                  <c:v>478.06062469822228</c:v>
                </c:pt>
                <c:pt idx="1715">
                  <c:v>480.31473846788879</c:v>
                </c:pt>
                <c:pt idx="1716">
                  <c:v>483.328470611</c:v>
                </c:pt>
                <c:pt idx="1717">
                  <c:v>486.35162803055545</c:v>
                </c:pt>
                <c:pt idx="1718">
                  <c:v>490.14382910000006</c:v>
                </c:pt>
                <c:pt idx="1719">
                  <c:v>493.95075716388874</c:v>
                </c:pt>
                <c:pt idx="1720">
                  <c:v>498.53851047322206</c:v>
                </c:pt>
                <c:pt idx="1721">
                  <c:v>502.37783792488887</c:v>
                </c:pt>
                <c:pt idx="1722">
                  <c:v>505.45990332222232</c:v>
                </c:pt>
                <c:pt idx="1723">
                  <c:v>507.00447049955545</c:v>
                </c:pt>
                <c:pt idx="1724">
                  <c:v>507.77763770788897</c:v>
                </c:pt>
                <c:pt idx="1725">
                  <c:v>507.00447049955545</c:v>
                </c:pt>
                <c:pt idx="1726">
                  <c:v>503.14747065455549</c:v>
                </c:pt>
                <c:pt idx="1727">
                  <c:v>496.24198295955551</c:v>
                </c:pt>
                <c:pt idx="1728">
                  <c:v>485.59495505600012</c:v>
                </c:pt>
                <c:pt idx="1729">
                  <c:v>471.33009369722225</c:v>
                </c:pt>
                <c:pt idx="1730">
                  <c:v>453.61528661988882</c:v>
                </c:pt>
                <c:pt idx="1731">
                  <c:v>435.52317394488887</c:v>
                </c:pt>
                <c:pt idx="1732">
                  <c:v>417.09793665555554</c:v>
                </c:pt>
                <c:pt idx="1733">
                  <c:v>399.75690069722225</c:v>
                </c:pt>
                <c:pt idx="1734">
                  <c:v>383.45588508655544</c:v>
                </c:pt>
                <c:pt idx="1735">
                  <c:v>368.15247607955553</c:v>
                </c:pt>
                <c:pt idx="1736">
                  <c:v>353.16069027499998</c:v>
                </c:pt>
                <c:pt idx="1737">
                  <c:v>337.84932869099993</c:v>
                </c:pt>
                <c:pt idx="1738">
                  <c:v>323.4943381262222</c:v>
                </c:pt>
                <c:pt idx="1739">
                  <c:v>309.4509707638889</c:v>
                </c:pt>
                <c:pt idx="1740">
                  <c:v>296.90092063822226</c:v>
                </c:pt>
                <c:pt idx="1741">
                  <c:v>286.3505018182222</c:v>
                </c:pt>
                <c:pt idx="1742">
                  <c:v>278.27657438400007</c:v>
                </c:pt>
                <c:pt idx="1743">
                  <c:v>270.88273955322228</c:v>
                </c:pt>
                <c:pt idx="1744">
                  <c:v>264.70417630399993</c:v>
                </c:pt>
                <c:pt idx="1745">
                  <c:v>259.14915399955555</c:v>
                </c:pt>
                <c:pt idx="1746">
                  <c:v>253.65303967288887</c:v>
                </c:pt>
                <c:pt idx="1747">
                  <c:v>248.21583332399996</c:v>
                </c:pt>
                <c:pt idx="1748">
                  <c:v>243.90848198888887</c:v>
                </c:pt>
                <c:pt idx="1749">
                  <c:v>239.63883175955556</c:v>
                </c:pt>
                <c:pt idx="1750">
                  <c:v>236.46133543822219</c:v>
                </c:pt>
                <c:pt idx="1751">
                  <c:v>233.82962153099996</c:v>
                </c:pt>
                <c:pt idx="1752">
                  <c:v>231.21263461822221</c:v>
                </c:pt>
                <c:pt idx="1753">
                  <c:v>228.61037469988884</c:v>
                </c:pt>
                <c:pt idx="1754">
                  <c:v>226.02284177599995</c:v>
                </c:pt>
                <c:pt idx="1755">
                  <c:v>223.45003584655549</c:v>
                </c:pt>
                <c:pt idx="1756">
                  <c:v>220.89195691155547</c:v>
                </c:pt>
                <c:pt idx="1757">
                  <c:v>218.34860497099999</c:v>
                </c:pt>
                <c:pt idx="1758">
                  <c:v>215.31602227499997</c:v>
                </c:pt>
                <c:pt idx="1759">
                  <c:v>212.80506972222219</c:v>
                </c:pt>
                <c:pt idx="1760">
                  <c:v>209.81136629155554</c:v>
                </c:pt>
                <c:pt idx="1761">
                  <c:v>206.83886973288887</c:v>
                </c:pt>
                <c:pt idx="1762">
                  <c:v>203.88758004622224</c:v>
                </c:pt>
                <c:pt idx="1763">
                  <c:v>200.95749723155549</c:v>
                </c:pt>
                <c:pt idx="1764">
                  <c:v>198.04862128888888</c:v>
                </c:pt>
                <c:pt idx="1765">
                  <c:v>194.68173581899995</c:v>
                </c:pt>
                <c:pt idx="1766">
                  <c:v>190.39529681600001</c:v>
                </c:pt>
                <c:pt idx="1767">
                  <c:v>184.28801221988886</c:v>
                </c:pt>
                <c:pt idx="1768">
                  <c:v>176.45177847600004</c:v>
                </c:pt>
                <c:pt idx="1769">
                  <c:v>166.1207918732222</c:v>
                </c:pt>
                <c:pt idx="1770">
                  <c:v>153.96454157899996</c:v>
                </c:pt>
                <c:pt idx="1771">
                  <c:v>140.6372006865555</c:v>
                </c:pt>
                <c:pt idx="1772">
                  <c:v>127.91307748655557</c:v>
                </c:pt>
                <c:pt idx="1773">
                  <c:v>115.792171979</c:v>
                </c:pt>
                <c:pt idx="1774">
                  <c:v>104.97666725900001</c:v>
                </c:pt>
                <c:pt idx="1775">
                  <c:v>95.696009899999993</c:v>
                </c:pt>
                <c:pt idx="1776">
                  <c:v>87.807053515999996</c:v>
                </c:pt>
                <c:pt idx="1777">
                  <c:v>80.257407084000008</c:v>
                </c:pt>
                <c:pt idx="1778">
                  <c:v>72.754003414555569</c:v>
                </c:pt>
                <c:pt idx="1779">
                  <c:v>64.51130462399999</c:v>
                </c:pt>
                <c:pt idx="1780">
                  <c:v>55.734310474999994</c:v>
                </c:pt>
                <c:pt idx="1781">
                  <c:v>46.891044850999997</c:v>
                </c:pt>
                <c:pt idx="1782">
                  <c:v>39.02535711822221</c:v>
                </c:pt>
                <c:pt idx="1783">
                  <c:v>32.465364712888892</c:v>
                </c:pt>
                <c:pt idx="1784">
                  <c:v>27.399573163888892</c:v>
                </c:pt>
                <c:pt idx="1785">
                  <c:v>23.589405161222221</c:v>
                </c:pt>
                <c:pt idx="1786">
                  <c:v>20.373029574555556</c:v>
                </c:pt>
                <c:pt idx="1787">
                  <c:v>17.535726824888886</c:v>
                </c:pt>
                <c:pt idx="1788">
                  <c:v>14.911081874999997</c:v>
                </c:pt>
                <c:pt idx="1789">
                  <c:v>12.378038830555555</c:v>
                </c:pt>
                <c:pt idx="1790">
                  <c:v>9.7563392795555526</c:v>
                </c:pt>
                <c:pt idx="1791">
                  <c:v>7.0763208305555541</c:v>
                </c:pt>
                <c:pt idx="1792">
                  <c:v>4.4560939790000003</c:v>
                </c:pt>
                <c:pt idx="1793">
                  <c:v>2.2293724189999993</c:v>
                </c:pt>
                <c:pt idx="1794">
                  <c:v>0.79643585955555563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745-4792-A4D3-1D89E620A8D1}"/>
            </c:ext>
          </c:extLst>
        </c:ser>
        <c:ser>
          <c:idx val="1"/>
          <c:order val="1"/>
          <c:tx>
            <c:strRef>
              <c:f>WLTC_class_3!$J$6:$J$7</c:f>
              <c:strCache>
                <c:ptCount val="2"/>
                <c:pt idx="0">
                  <c:v>Rolling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WLTC_class_3!$J$8:$J$1808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28.746733500000001</c:v>
                </c:pt>
                <c:pt idx="13">
                  <c:v>28.746733500000001</c:v>
                </c:pt>
                <c:pt idx="14">
                  <c:v>28.746733500000001</c:v>
                </c:pt>
                <c:pt idx="15">
                  <c:v>28.746733500000001</c:v>
                </c:pt>
                <c:pt idx="16">
                  <c:v>28.746733500000001</c:v>
                </c:pt>
                <c:pt idx="17">
                  <c:v>28.746733500000001</c:v>
                </c:pt>
                <c:pt idx="18">
                  <c:v>28.746733500000001</c:v>
                </c:pt>
                <c:pt idx="19">
                  <c:v>28.746733500000001</c:v>
                </c:pt>
                <c:pt idx="20">
                  <c:v>28.746733500000001</c:v>
                </c:pt>
                <c:pt idx="21">
                  <c:v>28.746733500000001</c:v>
                </c:pt>
                <c:pt idx="22">
                  <c:v>28.746733500000001</c:v>
                </c:pt>
                <c:pt idx="23">
                  <c:v>28.746733500000001</c:v>
                </c:pt>
                <c:pt idx="24">
                  <c:v>28.746733500000001</c:v>
                </c:pt>
                <c:pt idx="25">
                  <c:v>28.746733500000001</c:v>
                </c:pt>
                <c:pt idx="26">
                  <c:v>28.746733500000001</c:v>
                </c:pt>
                <c:pt idx="27">
                  <c:v>28.746733500000001</c:v>
                </c:pt>
                <c:pt idx="28">
                  <c:v>28.746733500000001</c:v>
                </c:pt>
                <c:pt idx="29">
                  <c:v>28.746733500000001</c:v>
                </c:pt>
                <c:pt idx="30">
                  <c:v>28.746733500000001</c:v>
                </c:pt>
                <c:pt idx="31">
                  <c:v>28.746733500000001</c:v>
                </c:pt>
                <c:pt idx="32">
                  <c:v>28.746733500000001</c:v>
                </c:pt>
                <c:pt idx="33">
                  <c:v>28.746733500000001</c:v>
                </c:pt>
                <c:pt idx="34">
                  <c:v>28.746733500000001</c:v>
                </c:pt>
                <c:pt idx="35">
                  <c:v>28.746733500000001</c:v>
                </c:pt>
                <c:pt idx="36">
                  <c:v>28.746733500000001</c:v>
                </c:pt>
                <c:pt idx="37">
                  <c:v>28.746733500000001</c:v>
                </c:pt>
                <c:pt idx="38">
                  <c:v>28.746733500000001</c:v>
                </c:pt>
                <c:pt idx="39">
                  <c:v>28.746733500000001</c:v>
                </c:pt>
                <c:pt idx="40">
                  <c:v>28.746733500000001</c:v>
                </c:pt>
                <c:pt idx="41">
                  <c:v>28.746733500000001</c:v>
                </c:pt>
                <c:pt idx="42">
                  <c:v>28.746733500000001</c:v>
                </c:pt>
                <c:pt idx="43">
                  <c:v>28.746733500000001</c:v>
                </c:pt>
                <c:pt idx="44">
                  <c:v>28.746733500000001</c:v>
                </c:pt>
                <c:pt idx="45">
                  <c:v>28.746733500000001</c:v>
                </c:pt>
                <c:pt idx="46">
                  <c:v>28.746733500000001</c:v>
                </c:pt>
                <c:pt idx="47">
                  <c:v>28.746733500000001</c:v>
                </c:pt>
                <c:pt idx="48">
                  <c:v>28.746733500000001</c:v>
                </c:pt>
                <c:pt idx="49">
                  <c:v>28.746733500000001</c:v>
                </c:pt>
                <c:pt idx="50">
                  <c:v>28.746733500000001</c:v>
                </c:pt>
                <c:pt idx="51">
                  <c:v>28.746733500000001</c:v>
                </c:pt>
                <c:pt idx="52">
                  <c:v>28.746733500000001</c:v>
                </c:pt>
                <c:pt idx="53">
                  <c:v>28.746733500000001</c:v>
                </c:pt>
                <c:pt idx="54">
                  <c:v>28.746733500000001</c:v>
                </c:pt>
                <c:pt idx="55">
                  <c:v>28.746733500000001</c:v>
                </c:pt>
                <c:pt idx="56">
                  <c:v>28.746733500000001</c:v>
                </c:pt>
                <c:pt idx="57">
                  <c:v>28.746733500000001</c:v>
                </c:pt>
                <c:pt idx="58">
                  <c:v>28.746733500000001</c:v>
                </c:pt>
                <c:pt idx="59">
                  <c:v>28.746733500000001</c:v>
                </c:pt>
                <c:pt idx="60">
                  <c:v>28.746733500000001</c:v>
                </c:pt>
                <c:pt idx="61">
                  <c:v>28.746733500000001</c:v>
                </c:pt>
                <c:pt idx="62">
                  <c:v>28.746733500000001</c:v>
                </c:pt>
                <c:pt idx="63">
                  <c:v>28.746733500000001</c:v>
                </c:pt>
                <c:pt idx="64">
                  <c:v>28.746733500000001</c:v>
                </c:pt>
                <c:pt idx="65">
                  <c:v>28.746733500000001</c:v>
                </c:pt>
                <c:pt idx="66">
                  <c:v>28.746733500000001</c:v>
                </c:pt>
                <c:pt idx="67">
                  <c:v>28.746733500000001</c:v>
                </c:pt>
                <c:pt idx="68">
                  <c:v>28.746733500000001</c:v>
                </c:pt>
                <c:pt idx="69">
                  <c:v>28.746733500000001</c:v>
                </c:pt>
                <c:pt idx="70">
                  <c:v>28.746733500000001</c:v>
                </c:pt>
                <c:pt idx="71">
                  <c:v>28.746733500000001</c:v>
                </c:pt>
                <c:pt idx="72">
                  <c:v>28.746733500000001</c:v>
                </c:pt>
                <c:pt idx="73">
                  <c:v>28.746733500000001</c:v>
                </c:pt>
                <c:pt idx="74">
                  <c:v>28.746733500000001</c:v>
                </c:pt>
                <c:pt idx="75">
                  <c:v>28.746733500000001</c:v>
                </c:pt>
                <c:pt idx="76">
                  <c:v>28.746733500000001</c:v>
                </c:pt>
                <c:pt idx="77">
                  <c:v>28.746733500000001</c:v>
                </c:pt>
                <c:pt idx="78">
                  <c:v>28.746733500000001</c:v>
                </c:pt>
                <c:pt idx="79">
                  <c:v>28.746733500000001</c:v>
                </c:pt>
                <c:pt idx="80">
                  <c:v>28.746733500000001</c:v>
                </c:pt>
                <c:pt idx="81">
                  <c:v>28.746733500000001</c:v>
                </c:pt>
                <c:pt idx="82">
                  <c:v>28.746733500000001</c:v>
                </c:pt>
                <c:pt idx="83">
                  <c:v>28.746733500000001</c:v>
                </c:pt>
                <c:pt idx="84">
                  <c:v>28.746733500000001</c:v>
                </c:pt>
                <c:pt idx="85">
                  <c:v>28.746733500000001</c:v>
                </c:pt>
                <c:pt idx="86">
                  <c:v>28.746733500000001</c:v>
                </c:pt>
                <c:pt idx="87">
                  <c:v>28.746733500000001</c:v>
                </c:pt>
                <c:pt idx="88">
                  <c:v>28.746733500000001</c:v>
                </c:pt>
                <c:pt idx="89">
                  <c:v>28.746733500000001</c:v>
                </c:pt>
                <c:pt idx="90">
                  <c:v>28.746733500000001</c:v>
                </c:pt>
                <c:pt idx="91">
                  <c:v>28.746733500000001</c:v>
                </c:pt>
                <c:pt idx="92">
                  <c:v>28.746733500000001</c:v>
                </c:pt>
                <c:pt idx="93">
                  <c:v>28.746733500000001</c:v>
                </c:pt>
                <c:pt idx="94">
                  <c:v>28.746733500000001</c:v>
                </c:pt>
                <c:pt idx="95">
                  <c:v>28.746733500000001</c:v>
                </c:pt>
                <c:pt idx="96">
                  <c:v>28.746733500000001</c:v>
                </c:pt>
                <c:pt idx="97">
                  <c:v>28.746733500000001</c:v>
                </c:pt>
                <c:pt idx="98">
                  <c:v>28.746733500000001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28.746733500000001</c:v>
                </c:pt>
                <c:pt idx="139">
                  <c:v>28.746733500000001</c:v>
                </c:pt>
                <c:pt idx="140">
                  <c:v>28.746733500000001</c:v>
                </c:pt>
                <c:pt idx="141">
                  <c:v>28.746733500000001</c:v>
                </c:pt>
                <c:pt idx="142">
                  <c:v>28.746733500000001</c:v>
                </c:pt>
                <c:pt idx="143">
                  <c:v>28.746733500000001</c:v>
                </c:pt>
                <c:pt idx="144">
                  <c:v>28.746733500000001</c:v>
                </c:pt>
                <c:pt idx="145">
                  <c:v>28.746733500000001</c:v>
                </c:pt>
                <c:pt idx="146">
                  <c:v>28.746733500000001</c:v>
                </c:pt>
                <c:pt idx="147">
                  <c:v>28.746733500000001</c:v>
                </c:pt>
                <c:pt idx="148">
                  <c:v>28.746733500000001</c:v>
                </c:pt>
                <c:pt idx="149">
                  <c:v>28.746733500000001</c:v>
                </c:pt>
                <c:pt idx="150">
                  <c:v>28.746733500000001</c:v>
                </c:pt>
                <c:pt idx="151">
                  <c:v>28.746733500000001</c:v>
                </c:pt>
                <c:pt idx="152">
                  <c:v>28.746733500000001</c:v>
                </c:pt>
                <c:pt idx="153">
                  <c:v>28.746733500000001</c:v>
                </c:pt>
                <c:pt idx="154">
                  <c:v>28.746733500000001</c:v>
                </c:pt>
                <c:pt idx="155">
                  <c:v>28.746733500000001</c:v>
                </c:pt>
                <c:pt idx="156">
                  <c:v>28.746733500000001</c:v>
                </c:pt>
                <c:pt idx="157">
                  <c:v>28.746733500000001</c:v>
                </c:pt>
                <c:pt idx="158">
                  <c:v>28.746733500000001</c:v>
                </c:pt>
                <c:pt idx="159">
                  <c:v>28.746733500000001</c:v>
                </c:pt>
                <c:pt idx="160">
                  <c:v>28.746733500000001</c:v>
                </c:pt>
                <c:pt idx="161">
                  <c:v>28.746733500000001</c:v>
                </c:pt>
                <c:pt idx="162">
                  <c:v>28.746733500000001</c:v>
                </c:pt>
                <c:pt idx="163">
                  <c:v>28.746733500000001</c:v>
                </c:pt>
                <c:pt idx="164">
                  <c:v>28.746733500000001</c:v>
                </c:pt>
                <c:pt idx="165">
                  <c:v>28.746733500000001</c:v>
                </c:pt>
                <c:pt idx="166">
                  <c:v>28.746733500000001</c:v>
                </c:pt>
                <c:pt idx="167">
                  <c:v>28.746733500000001</c:v>
                </c:pt>
                <c:pt idx="168">
                  <c:v>28.746733500000001</c:v>
                </c:pt>
                <c:pt idx="169">
                  <c:v>28.746733500000001</c:v>
                </c:pt>
                <c:pt idx="170">
                  <c:v>28.746733500000001</c:v>
                </c:pt>
                <c:pt idx="171">
                  <c:v>28.746733500000001</c:v>
                </c:pt>
                <c:pt idx="172">
                  <c:v>28.746733500000001</c:v>
                </c:pt>
                <c:pt idx="173">
                  <c:v>28.746733500000001</c:v>
                </c:pt>
                <c:pt idx="174">
                  <c:v>28.746733500000001</c:v>
                </c:pt>
                <c:pt idx="175">
                  <c:v>28.746733500000001</c:v>
                </c:pt>
                <c:pt idx="176">
                  <c:v>28.746733500000001</c:v>
                </c:pt>
                <c:pt idx="177">
                  <c:v>28.746733500000001</c:v>
                </c:pt>
                <c:pt idx="178">
                  <c:v>28.746733500000001</c:v>
                </c:pt>
                <c:pt idx="179">
                  <c:v>28.746733500000001</c:v>
                </c:pt>
                <c:pt idx="180">
                  <c:v>28.746733500000001</c:v>
                </c:pt>
                <c:pt idx="181">
                  <c:v>28.746733500000001</c:v>
                </c:pt>
                <c:pt idx="182">
                  <c:v>28.746733500000001</c:v>
                </c:pt>
                <c:pt idx="183">
                  <c:v>28.746733500000001</c:v>
                </c:pt>
                <c:pt idx="184">
                  <c:v>28.746733500000001</c:v>
                </c:pt>
                <c:pt idx="185">
                  <c:v>28.746733500000001</c:v>
                </c:pt>
                <c:pt idx="186">
                  <c:v>28.746733500000001</c:v>
                </c:pt>
                <c:pt idx="187">
                  <c:v>28.746733500000001</c:v>
                </c:pt>
                <c:pt idx="188">
                  <c:v>28.746733500000001</c:v>
                </c:pt>
                <c:pt idx="189">
                  <c:v>28.746733500000001</c:v>
                </c:pt>
                <c:pt idx="190">
                  <c:v>28.746733500000001</c:v>
                </c:pt>
                <c:pt idx="191">
                  <c:v>28.746733500000001</c:v>
                </c:pt>
                <c:pt idx="192">
                  <c:v>28.746733500000001</c:v>
                </c:pt>
                <c:pt idx="193">
                  <c:v>28.746733500000001</c:v>
                </c:pt>
                <c:pt idx="194">
                  <c:v>28.746733500000001</c:v>
                </c:pt>
                <c:pt idx="195">
                  <c:v>28.746733500000001</c:v>
                </c:pt>
                <c:pt idx="196">
                  <c:v>28.746733500000001</c:v>
                </c:pt>
                <c:pt idx="197">
                  <c:v>28.746733500000001</c:v>
                </c:pt>
                <c:pt idx="198">
                  <c:v>28.746733500000001</c:v>
                </c:pt>
                <c:pt idx="199">
                  <c:v>28.746733500000001</c:v>
                </c:pt>
                <c:pt idx="200">
                  <c:v>28.746733500000001</c:v>
                </c:pt>
                <c:pt idx="201">
                  <c:v>28.746733500000001</c:v>
                </c:pt>
                <c:pt idx="202">
                  <c:v>28.746733500000001</c:v>
                </c:pt>
                <c:pt idx="203">
                  <c:v>28.746733500000001</c:v>
                </c:pt>
                <c:pt idx="204">
                  <c:v>28.746733500000001</c:v>
                </c:pt>
                <c:pt idx="205">
                  <c:v>28.746733500000001</c:v>
                </c:pt>
                <c:pt idx="206">
                  <c:v>28.746733500000001</c:v>
                </c:pt>
                <c:pt idx="207">
                  <c:v>28.746733500000001</c:v>
                </c:pt>
                <c:pt idx="208">
                  <c:v>28.746733500000001</c:v>
                </c:pt>
                <c:pt idx="209">
                  <c:v>28.746733500000001</c:v>
                </c:pt>
                <c:pt idx="210">
                  <c:v>28.746733500000001</c:v>
                </c:pt>
                <c:pt idx="211">
                  <c:v>28.746733500000001</c:v>
                </c:pt>
                <c:pt idx="212">
                  <c:v>28.746733500000001</c:v>
                </c:pt>
                <c:pt idx="213">
                  <c:v>28.746733500000001</c:v>
                </c:pt>
                <c:pt idx="214">
                  <c:v>28.746733500000001</c:v>
                </c:pt>
                <c:pt idx="215">
                  <c:v>28.746733500000001</c:v>
                </c:pt>
                <c:pt idx="216">
                  <c:v>28.746733500000001</c:v>
                </c:pt>
                <c:pt idx="217">
                  <c:v>28.746733500000001</c:v>
                </c:pt>
                <c:pt idx="218">
                  <c:v>28.746733500000001</c:v>
                </c:pt>
                <c:pt idx="219">
                  <c:v>28.746733500000001</c:v>
                </c:pt>
                <c:pt idx="220">
                  <c:v>28.746733500000001</c:v>
                </c:pt>
                <c:pt idx="221">
                  <c:v>28.746733500000001</c:v>
                </c:pt>
                <c:pt idx="222">
                  <c:v>28.746733500000001</c:v>
                </c:pt>
                <c:pt idx="223">
                  <c:v>28.746733500000001</c:v>
                </c:pt>
                <c:pt idx="224">
                  <c:v>28.746733500000001</c:v>
                </c:pt>
                <c:pt idx="225">
                  <c:v>28.746733500000001</c:v>
                </c:pt>
                <c:pt idx="226">
                  <c:v>28.746733500000001</c:v>
                </c:pt>
                <c:pt idx="227">
                  <c:v>28.746733500000001</c:v>
                </c:pt>
                <c:pt idx="228">
                  <c:v>28.746733500000001</c:v>
                </c:pt>
                <c:pt idx="229">
                  <c:v>28.746733500000001</c:v>
                </c:pt>
                <c:pt idx="230">
                  <c:v>28.746733500000001</c:v>
                </c:pt>
                <c:pt idx="231">
                  <c:v>28.746733500000001</c:v>
                </c:pt>
                <c:pt idx="232">
                  <c:v>28.746733500000001</c:v>
                </c:pt>
                <c:pt idx="233">
                  <c:v>28.746733500000001</c:v>
                </c:pt>
                <c:pt idx="234">
                  <c:v>28.746733500000001</c:v>
                </c:pt>
                <c:pt idx="235">
                  <c:v>28.746733500000001</c:v>
                </c:pt>
                <c:pt idx="236">
                  <c:v>28.746733500000001</c:v>
                </c:pt>
                <c:pt idx="237">
                  <c:v>28.746733500000001</c:v>
                </c:pt>
                <c:pt idx="238">
                  <c:v>28.746733500000001</c:v>
                </c:pt>
                <c:pt idx="239">
                  <c:v>28.746733500000001</c:v>
                </c:pt>
                <c:pt idx="240">
                  <c:v>28.746733500000001</c:v>
                </c:pt>
                <c:pt idx="241">
                  <c:v>28.746733500000001</c:v>
                </c:pt>
                <c:pt idx="242">
                  <c:v>28.746733500000001</c:v>
                </c:pt>
                <c:pt idx="243">
                  <c:v>28.746733500000001</c:v>
                </c:pt>
                <c:pt idx="244">
                  <c:v>28.746733500000001</c:v>
                </c:pt>
                <c:pt idx="245">
                  <c:v>28.746733500000001</c:v>
                </c:pt>
                <c:pt idx="246">
                  <c:v>28.746733500000001</c:v>
                </c:pt>
                <c:pt idx="247">
                  <c:v>28.746733500000001</c:v>
                </c:pt>
                <c:pt idx="248">
                  <c:v>28.746733500000001</c:v>
                </c:pt>
                <c:pt idx="249">
                  <c:v>28.746733500000001</c:v>
                </c:pt>
                <c:pt idx="250">
                  <c:v>28.746733500000001</c:v>
                </c:pt>
                <c:pt idx="251">
                  <c:v>28.746733500000001</c:v>
                </c:pt>
                <c:pt idx="252">
                  <c:v>28.746733500000001</c:v>
                </c:pt>
                <c:pt idx="253">
                  <c:v>28.746733500000001</c:v>
                </c:pt>
                <c:pt idx="254">
                  <c:v>28.746733500000001</c:v>
                </c:pt>
                <c:pt idx="255">
                  <c:v>28.746733500000001</c:v>
                </c:pt>
                <c:pt idx="256">
                  <c:v>28.746733500000001</c:v>
                </c:pt>
                <c:pt idx="257">
                  <c:v>28.746733500000001</c:v>
                </c:pt>
                <c:pt idx="258">
                  <c:v>28.746733500000001</c:v>
                </c:pt>
                <c:pt idx="259">
                  <c:v>28.746733500000001</c:v>
                </c:pt>
                <c:pt idx="260">
                  <c:v>28.746733500000001</c:v>
                </c:pt>
                <c:pt idx="261">
                  <c:v>28.746733500000001</c:v>
                </c:pt>
                <c:pt idx="262">
                  <c:v>28.746733500000001</c:v>
                </c:pt>
                <c:pt idx="263">
                  <c:v>28.746733500000001</c:v>
                </c:pt>
                <c:pt idx="264">
                  <c:v>28.746733500000001</c:v>
                </c:pt>
                <c:pt idx="265">
                  <c:v>28.746733500000001</c:v>
                </c:pt>
                <c:pt idx="266">
                  <c:v>28.746733500000001</c:v>
                </c:pt>
                <c:pt idx="267">
                  <c:v>28.746733500000001</c:v>
                </c:pt>
                <c:pt idx="268">
                  <c:v>28.746733500000001</c:v>
                </c:pt>
                <c:pt idx="269">
                  <c:v>28.746733500000001</c:v>
                </c:pt>
                <c:pt idx="270">
                  <c:v>28.746733500000001</c:v>
                </c:pt>
                <c:pt idx="271">
                  <c:v>28.746733500000001</c:v>
                </c:pt>
                <c:pt idx="272">
                  <c:v>28.746733500000001</c:v>
                </c:pt>
                <c:pt idx="273">
                  <c:v>28.746733500000001</c:v>
                </c:pt>
                <c:pt idx="274">
                  <c:v>28.746733500000001</c:v>
                </c:pt>
                <c:pt idx="275">
                  <c:v>28.746733500000001</c:v>
                </c:pt>
                <c:pt idx="276">
                  <c:v>28.746733500000001</c:v>
                </c:pt>
                <c:pt idx="277">
                  <c:v>28.746733500000001</c:v>
                </c:pt>
                <c:pt idx="278">
                  <c:v>28.746733500000001</c:v>
                </c:pt>
                <c:pt idx="279">
                  <c:v>28.746733500000001</c:v>
                </c:pt>
                <c:pt idx="280">
                  <c:v>28.746733500000001</c:v>
                </c:pt>
                <c:pt idx="281">
                  <c:v>28.746733500000001</c:v>
                </c:pt>
                <c:pt idx="282">
                  <c:v>28.746733500000001</c:v>
                </c:pt>
                <c:pt idx="283">
                  <c:v>28.746733500000001</c:v>
                </c:pt>
                <c:pt idx="284">
                  <c:v>28.746733500000001</c:v>
                </c:pt>
                <c:pt idx="285">
                  <c:v>28.746733500000001</c:v>
                </c:pt>
                <c:pt idx="286">
                  <c:v>28.746733500000001</c:v>
                </c:pt>
                <c:pt idx="287">
                  <c:v>28.746733500000001</c:v>
                </c:pt>
                <c:pt idx="288">
                  <c:v>28.746733500000001</c:v>
                </c:pt>
                <c:pt idx="289">
                  <c:v>28.746733500000001</c:v>
                </c:pt>
                <c:pt idx="290">
                  <c:v>28.746733500000001</c:v>
                </c:pt>
                <c:pt idx="291">
                  <c:v>28.746733500000001</c:v>
                </c:pt>
                <c:pt idx="292">
                  <c:v>28.746733500000001</c:v>
                </c:pt>
                <c:pt idx="293">
                  <c:v>28.746733500000001</c:v>
                </c:pt>
                <c:pt idx="294">
                  <c:v>28.746733500000001</c:v>
                </c:pt>
                <c:pt idx="295">
                  <c:v>28.746733500000001</c:v>
                </c:pt>
                <c:pt idx="296">
                  <c:v>28.746733500000001</c:v>
                </c:pt>
                <c:pt idx="297">
                  <c:v>28.746733500000001</c:v>
                </c:pt>
                <c:pt idx="298">
                  <c:v>28.746733500000001</c:v>
                </c:pt>
                <c:pt idx="299">
                  <c:v>28.746733500000001</c:v>
                </c:pt>
                <c:pt idx="300">
                  <c:v>28.746733500000001</c:v>
                </c:pt>
                <c:pt idx="301">
                  <c:v>28.746733500000001</c:v>
                </c:pt>
                <c:pt idx="302">
                  <c:v>28.746733500000001</c:v>
                </c:pt>
                <c:pt idx="303">
                  <c:v>28.746733500000001</c:v>
                </c:pt>
                <c:pt idx="304">
                  <c:v>28.746733500000001</c:v>
                </c:pt>
                <c:pt idx="305">
                  <c:v>28.746733500000001</c:v>
                </c:pt>
                <c:pt idx="306">
                  <c:v>28.746733500000001</c:v>
                </c:pt>
                <c:pt idx="307">
                  <c:v>28.746733500000001</c:v>
                </c:pt>
                <c:pt idx="308">
                  <c:v>28.746733500000001</c:v>
                </c:pt>
                <c:pt idx="309">
                  <c:v>28.746733500000001</c:v>
                </c:pt>
                <c:pt idx="310">
                  <c:v>28.746733500000001</c:v>
                </c:pt>
                <c:pt idx="311">
                  <c:v>28.746733500000001</c:v>
                </c:pt>
                <c:pt idx="312">
                  <c:v>28.746733500000001</c:v>
                </c:pt>
                <c:pt idx="313">
                  <c:v>28.746733500000001</c:v>
                </c:pt>
                <c:pt idx="314">
                  <c:v>28.746733500000001</c:v>
                </c:pt>
                <c:pt idx="315">
                  <c:v>28.746733500000001</c:v>
                </c:pt>
                <c:pt idx="316">
                  <c:v>28.746733500000001</c:v>
                </c:pt>
                <c:pt idx="317">
                  <c:v>28.746733500000001</c:v>
                </c:pt>
                <c:pt idx="318">
                  <c:v>28.746733500000001</c:v>
                </c:pt>
                <c:pt idx="319">
                  <c:v>28.746733500000001</c:v>
                </c:pt>
                <c:pt idx="320">
                  <c:v>28.746733500000001</c:v>
                </c:pt>
                <c:pt idx="321">
                  <c:v>28.746733500000001</c:v>
                </c:pt>
                <c:pt idx="322">
                  <c:v>28.746733500000001</c:v>
                </c:pt>
                <c:pt idx="323">
                  <c:v>28.746733500000001</c:v>
                </c:pt>
                <c:pt idx="324">
                  <c:v>28.746733500000001</c:v>
                </c:pt>
                <c:pt idx="325">
                  <c:v>28.746733500000001</c:v>
                </c:pt>
                <c:pt idx="326">
                  <c:v>28.746733500000001</c:v>
                </c:pt>
                <c:pt idx="327">
                  <c:v>28.746733500000001</c:v>
                </c:pt>
                <c:pt idx="328">
                  <c:v>28.746733500000001</c:v>
                </c:pt>
                <c:pt idx="329">
                  <c:v>28.746733500000001</c:v>
                </c:pt>
                <c:pt idx="330">
                  <c:v>28.746733500000001</c:v>
                </c:pt>
                <c:pt idx="331">
                  <c:v>28.746733500000001</c:v>
                </c:pt>
                <c:pt idx="332">
                  <c:v>28.746733500000001</c:v>
                </c:pt>
                <c:pt idx="333">
                  <c:v>28.746733500000001</c:v>
                </c:pt>
                <c:pt idx="334">
                  <c:v>28.746733500000001</c:v>
                </c:pt>
                <c:pt idx="335">
                  <c:v>28.746733500000001</c:v>
                </c:pt>
                <c:pt idx="336">
                  <c:v>28.746733500000001</c:v>
                </c:pt>
                <c:pt idx="337">
                  <c:v>28.746733500000001</c:v>
                </c:pt>
                <c:pt idx="338">
                  <c:v>28.746733500000001</c:v>
                </c:pt>
                <c:pt idx="339">
                  <c:v>28.746733500000001</c:v>
                </c:pt>
                <c:pt idx="340">
                  <c:v>28.746733500000001</c:v>
                </c:pt>
                <c:pt idx="341">
                  <c:v>28.746733500000001</c:v>
                </c:pt>
                <c:pt idx="342">
                  <c:v>28.746733500000001</c:v>
                </c:pt>
                <c:pt idx="343">
                  <c:v>28.746733500000001</c:v>
                </c:pt>
                <c:pt idx="344">
                  <c:v>28.746733500000001</c:v>
                </c:pt>
                <c:pt idx="345">
                  <c:v>28.746733500000001</c:v>
                </c:pt>
                <c:pt idx="346">
                  <c:v>28.746733500000001</c:v>
                </c:pt>
                <c:pt idx="347">
                  <c:v>28.746733500000001</c:v>
                </c:pt>
                <c:pt idx="348">
                  <c:v>28.746733500000001</c:v>
                </c:pt>
                <c:pt idx="349">
                  <c:v>28.746733500000001</c:v>
                </c:pt>
                <c:pt idx="350">
                  <c:v>28.746733500000001</c:v>
                </c:pt>
                <c:pt idx="351">
                  <c:v>28.746733500000001</c:v>
                </c:pt>
                <c:pt idx="352">
                  <c:v>28.746733500000001</c:v>
                </c:pt>
                <c:pt idx="353">
                  <c:v>28.746733500000001</c:v>
                </c:pt>
                <c:pt idx="354">
                  <c:v>28.746733500000001</c:v>
                </c:pt>
                <c:pt idx="355">
                  <c:v>28.746733500000001</c:v>
                </c:pt>
                <c:pt idx="356">
                  <c:v>28.746733500000001</c:v>
                </c:pt>
                <c:pt idx="357">
                  <c:v>28.746733500000001</c:v>
                </c:pt>
                <c:pt idx="358">
                  <c:v>28.746733500000001</c:v>
                </c:pt>
                <c:pt idx="359">
                  <c:v>28.746733500000001</c:v>
                </c:pt>
                <c:pt idx="360">
                  <c:v>28.746733500000001</c:v>
                </c:pt>
                <c:pt idx="361">
                  <c:v>28.746733500000001</c:v>
                </c:pt>
                <c:pt idx="362">
                  <c:v>28.746733500000001</c:v>
                </c:pt>
                <c:pt idx="363">
                  <c:v>28.746733500000001</c:v>
                </c:pt>
                <c:pt idx="364">
                  <c:v>28.746733500000001</c:v>
                </c:pt>
                <c:pt idx="365">
                  <c:v>28.746733500000001</c:v>
                </c:pt>
                <c:pt idx="366">
                  <c:v>28.746733500000001</c:v>
                </c:pt>
                <c:pt idx="367">
                  <c:v>28.746733500000001</c:v>
                </c:pt>
                <c:pt idx="368">
                  <c:v>28.746733500000001</c:v>
                </c:pt>
                <c:pt idx="369">
                  <c:v>28.746733500000001</c:v>
                </c:pt>
                <c:pt idx="370">
                  <c:v>28.746733500000001</c:v>
                </c:pt>
                <c:pt idx="371">
                  <c:v>28.746733500000001</c:v>
                </c:pt>
                <c:pt idx="372">
                  <c:v>28.746733500000001</c:v>
                </c:pt>
                <c:pt idx="373">
                  <c:v>28.746733500000001</c:v>
                </c:pt>
                <c:pt idx="374">
                  <c:v>28.746733500000001</c:v>
                </c:pt>
                <c:pt idx="375">
                  <c:v>28.746733500000001</c:v>
                </c:pt>
                <c:pt idx="376">
                  <c:v>28.746733500000001</c:v>
                </c:pt>
                <c:pt idx="377">
                  <c:v>28.746733500000001</c:v>
                </c:pt>
                <c:pt idx="378">
                  <c:v>28.746733500000001</c:v>
                </c:pt>
                <c:pt idx="379">
                  <c:v>28.746733500000001</c:v>
                </c:pt>
                <c:pt idx="380">
                  <c:v>28.746733500000001</c:v>
                </c:pt>
                <c:pt idx="381">
                  <c:v>28.746733500000001</c:v>
                </c:pt>
                <c:pt idx="382">
                  <c:v>28.746733500000001</c:v>
                </c:pt>
                <c:pt idx="383">
                  <c:v>28.746733500000001</c:v>
                </c:pt>
                <c:pt idx="384">
                  <c:v>28.746733500000001</c:v>
                </c:pt>
                <c:pt idx="385">
                  <c:v>28.746733500000001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28.746733500000001</c:v>
                </c:pt>
                <c:pt idx="393">
                  <c:v>28.746733500000001</c:v>
                </c:pt>
                <c:pt idx="394">
                  <c:v>28.746733500000001</c:v>
                </c:pt>
                <c:pt idx="395">
                  <c:v>28.746733500000001</c:v>
                </c:pt>
                <c:pt idx="396">
                  <c:v>28.746733500000001</c:v>
                </c:pt>
                <c:pt idx="397">
                  <c:v>28.746733500000001</c:v>
                </c:pt>
                <c:pt idx="398">
                  <c:v>28.746733500000001</c:v>
                </c:pt>
                <c:pt idx="399">
                  <c:v>28.746733500000001</c:v>
                </c:pt>
                <c:pt idx="400">
                  <c:v>28.746733500000001</c:v>
                </c:pt>
                <c:pt idx="401">
                  <c:v>28.746733500000001</c:v>
                </c:pt>
                <c:pt idx="402">
                  <c:v>28.746733500000001</c:v>
                </c:pt>
                <c:pt idx="403">
                  <c:v>28.746733500000001</c:v>
                </c:pt>
                <c:pt idx="404">
                  <c:v>28.746733500000001</c:v>
                </c:pt>
                <c:pt idx="405">
                  <c:v>28.746733500000001</c:v>
                </c:pt>
                <c:pt idx="406">
                  <c:v>28.746733500000001</c:v>
                </c:pt>
                <c:pt idx="407">
                  <c:v>28.746733500000001</c:v>
                </c:pt>
                <c:pt idx="408">
                  <c:v>28.746733500000001</c:v>
                </c:pt>
                <c:pt idx="409">
                  <c:v>28.746733500000001</c:v>
                </c:pt>
                <c:pt idx="410">
                  <c:v>28.746733500000001</c:v>
                </c:pt>
                <c:pt idx="411">
                  <c:v>28.746733500000001</c:v>
                </c:pt>
                <c:pt idx="412">
                  <c:v>28.746733500000001</c:v>
                </c:pt>
                <c:pt idx="413">
                  <c:v>28.746733500000001</c:v>
                </c:pt>
                <c:pt idx="414">
                  <c:v>28.746733500000001</c:v>
                </c:pt>
                <c:pt idx="415">
                  <c:v>28.746733500000001</c:v>
                </c:pt>
                <c:pt idx="416">
                  <c:v>28.746733500000001</c:v>
                </c:pt>
                <c:pt idx="417">
                  <c:v>28.746733500000001</c:v>
                </c:pt>
                <c:pt idx="418">
                  <c:v>28.746733500000001</c:v>
                </c:pt>
                <c:pt idx="419">
                  <c:v>28.746733500000001</c:v>
                </c:pt>
                <c:pt idx="420">
                  <c:v>28.746733500000001</c:v>
                </c:pt>
                <c:pt idx="421">
                  <c:v>28.746733500000001</c:v>
                </c:pt>
                <c:pt idx="422">
                  <c:v>28.746733500000001</c:v>
                </c:pt>
                <c:pt idx="423">
                  <c:v>28.746733500000001</c:v>
                </c:pt>
                <c:pt idx="424">
                  <c:v>28.746733500000001</c:v>
                </c:pt>
                <c:pt idx="425">
                  <c:v>28.746733500000001</c:v>
                </c:pt>
                <c:pt idx="426">
                  <c:v>28.746733500000001</c:v>
                </c:pt>
                <c:pt idx="427">
                  <c:v>28.746733500000001</c:v>
                </c:pt>
                <c:pt idx="428">
                  <c:v>28.746733500000001</c:v>
                </c:pt>
                <c:pt idx="429">
                  <c:v>28.746733500000001</c:v>
                </c:pt>
                <c:pt idx="430">
                  <c:v>28.746733500000001</c:v>
                </c:pt>
                <c:pt idx="431">
                  <c:v>28.746733500000001</c:v>
                </c:pt>
                <c:pt idx="432">
                  <c:v>28.746733500000001</c:v>
                </c:pt>
                <c:pt idx="433">
                  <c:v>28.746733500000001</c:v>
                </c:pt>
                <c:pt idx="434">
                  <c:v>28.746733500000001</c:v>
                </c:pt>
                <c:pt idx="435">
                  <c:v>28.746733500000001</c:v>
                </c:pt>
                <c:pt idx="436">
                  <c:v>28.746733500000001</c:v>
                </c:pt>
                <c:pt idx="437">
                  <c:v>28.746733500000001</c:v>
                </c:pt>
                <c:pt idx="438">
                  <c:v>28.746733500000001</c:v>
                </c:pt>
                <c:pt idx="439">
                  <c:v>28.746733500000001</c:v>
                </c:pt>
                <c:pt idx="440">
                  <c:v>28.746733500000001</c:v>
                </c:pt>
                <c:pt idx="441">
                  <c:v>28.746733500000001</c:v>
                </c:pt>
                <c:pt idx="442">
                  <c:v>28.746733500000001</c:v>
                </c:pt>
                <c:pt idx="443">
                  <c:v>28.746733500000001</c:v>
                </c:pt>
                <c:pt idx="444">
                  <c:v>28.746733500000001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28.746733500000001</c:v>
                </c:pt>
                <c:pt idx="513">
                  <c:v>28.746733500000001</c:v>
                </c:pt>
                <c:pt idx="514">
                  <c:v>28.746733500000001</c:v>
                </c:pt>
                <c:pt idx="515">
                  <c:v>28.746733500000001</c:v>
                </c:pt>
                <c:pt idx="516">
                  <c:v>28.746733500000001</c:v>
                </c:pt>
                <c:pt idx="517">
                  <c:v>28.746733500000001</c:v>
                </c:pt>
                <c:pt idx="518">
                  <c:v>28.746733500000001</c:v>
                </c:pt>
                <c:pt idx="519">
                  <c:v>28.746733500000001</c:v>
                </c:pt>
                <c:pt idx="520">
                  <c:v>28.746733500000001</c:v>
                </c:pt>
                <c:pt idx="521">
                  <c:v>28.746733500000001</c:v>
                </c:pt>
                <c:pt idx="522">
                  <c:v>28.746733500000001</c:v>
                </c:pt>
                <c:pt idx="523">
                  <c:v>28.746733500000001</c:v>
                </c:pt>
                <c:pt idx="524">
                  <c:v>28.746733500000001</c:v>
                </c:pt>
                <c:pt idx="525">
                  <c:v>28.746733500000001</c:v>
                </c:pt>
                <c:pt idx="526">
                  <c:v>28.746733500000001</c:v>
                </c:pt>
                <c:pt idx="527">
                  <c:v>28.746733500000001</c:v>
                </c:pt>
                <c:pt idx="528">
                  <c:v>28.746733500000001</c:v>
                </c:pt>
                <c:pt idx="529">
                  <c:v>28.746733500000001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28.746733500000001</c:v>
                </c:pt>
                <c:pt idx="534">
                  <c:v>28.746733500000001</c:v>
                </c:pt>
                <c:pt idx="535">
                  <c:v>28.746733500000001</c:v>
                </c:pt>
                <c:pt idx="536">
                  <c:v>28.746733500000001</c:v>
                </c:pt>
                <c:pt idx="537">
                  <c:v>28.746733500000001</c:v>
                </c:pt>
                <c:pt idx="538">
                  <c:v>28.746733500000001</c:v>
                </c:pt>
                <c:pt idx="539">
                  <c:v>28.746733500000001</c:v>
                </c:pt>
                <c:pt idx="540">
                  <c:v>28.746733500000001</c:v>
                </c:pt>
                <c:pt idx="541">
                  <c:v>28.746733500000001</c:v>
                </c:pt>
                <c:pt idx="542">
                  <c:v>28.746733500000001</c:v>
                </c:pt>
                <c:pt idx="543">
                  <c:v>28.746733500000001</c:v>
                </c:pt>
                <c:pt idx="544">
                  <c:v>28.746733500000001</c:v>
                </c:pt>
                <c:pt idx="545">
                  <c:v>28.746733500000001</c:v>
                </c:pt>
                <c:pt idx="546">
                  <c:v>28.746733500000001</c:v>
                </c:pt>
                <c:pt idx="547">
                  <c:v>28.746733500000001</c:v>
                </c:pt>
                <c:pt idx="548">
                  <c:v>28.746733500000001</c:v>
                </c:pt>
                <c:pt idx="549">
                  <c:v>28.746733500000001</c:v>
                </c:pt>
                <c:pt idx="550">
                  <c:v>28.746733500000001</c:v>
                </c:pt>
                <c:pt idx="551">
                  <c:v>28.746733500000001</c:v>
                </c:pt>
                <c:pt idx="552">
                  <c:v>28.746733500000001</c:v>
                </c:pt>
                <c:pt idx="553">
                  <c:v>28.746733500000001</c:v>
                </c:pt>
                <c:pt idx="554">
                  <c:v>28.746733500000001</c:v>
                </c:pt>
                <c:pt idx="555">
                  <c:v>28.746733500000001</c:v>
                </c:pt>
                <c:pt idx="556">
                  <c:v>28.746733500000001</c:v>
                </c:pt>
                <c:pt idx="557">
                  <c:v>28.746733500000001</c:v>
                </c:pt>
                <c:pt idx="558">
                  <c:v>28.746733500000001</c:v>
                </c:pt>
                <c:pt idx="559">
                  <c:v>28.746733500000001</c:v>
                </c:pt>
                <c:pt idx="560">
                  <c:v>28.746733500000001</c:v>
                </c:pt>
                <c:pt idx="561">
                  <c:v>28.746733500000001</c:v>
                </c:pt>
                <c:pt idx="562">
                  <c:v>28.746733500000001</c:v>
                </c:pt>
                <c:pt idx="563">
                  <c:v>28.746733500000001</c:v>
                </c:pt>
                <c:pt idx="564">
                  <c:v>28.746733500000001</c:v>
                </c:pt>
                <c:pt idx="565">
                  <c:v>28.746733500000001</c:v>
                </c:pt>
                <c:pt idx="566">
                  <c:v>28.746733500000001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28.746733500000001</c:v>
                </c:pt>
                <c:pt idx="602">
                  <c:v>28.746733500000001</c:v>
                </c:pt>
                <c:pt idx="603">
                  <c:v>28.746733500000001</c:v>
                </c:pt>
                <c:pt idx="604">
                  <c:v>28.746733500000001</c:v>
                </c:pt>
                <c:pt idx="605">
                  <c:v>28.746733500000001</c:v>
                </c:pt>
                <c:pt idx="606">
                  <c:v>28.746733500000001</c:v>
                </c:pt>
                <c:pt idx="607">
                  <c:v>28.746733500000001</c:v>
                </c:pt>
                <c:pt idx="608">
                  <c:v>28.746733500000001</c:v>
                </c:pt>
                <c:pt idx="609">
                  <c:v>28.746733500000001</c:v>
                </c:pt>
                <c:pt idx="610">
                  <c:v>28.746733500000001</c:v>
                </c:pt>
                <c:pt idx="611">
                  <c:v>28.746733500000001</c:v>
                </c:pt>
                <c:pt idx="612">
                  <c:v>28.746733500000001</c:v>
                </c:pt>
                <c:pt idx="613">
                  <c:v>28.746733500000001</c:v>
                </c:pt>
                <c:pt idx="614">
                  <c:v>28.746733500000001</c:v>
                </c:pt>
                <c:pt idx="615">
                  <c:v>28.746733500000001</c:v>
                </c:pt>
                <c:pt idx="616">
                  <c:v>28.746733500000001</c:v>
                </c:pt>
                <c:pt idx="617">
                  <c:v>28.746733500000001</c:v>
                </c:pt>
                <c:pt idx="618">
                  <c:v>28.746733500000001</c:v>
                </c:pt>
                <c:pt idx="619">
                  <c:v>28.746733500000001</c:v>
                </c:pt>
                <c:pt idx="620">
                  <c:v>28.746733500000001</c:v>
                </c:pt>
                <c:pt idx="621">
                  <c:v>28.746733500000001</c:v>
                </c:pt>
                <c:pt idx="622">
                  <c:v>28.746733500000001</c:v>
                </c:pt>
                <c:pt idx="623">
                  <c:v>28.746733500000001</c:v>
                </c:pt>
                <c:pt idx="624">
                  <c:v>28.746733500000001</c:v>
                </c:pt>
                <c:pt idx="625">
                  <c:v>28.746733500000001</c:v>
                </c:pt>
                <c:pt idx="626">
                  <c:v>28.746733500000001</c:v>
                </c:pt>
                <c:pt idx="627">
                  <c:v>28.746733500000001</c:v>
                </c:pt>
                <c:pt idx="628">
                  <c:v>28.746733500000001</c:v>
                </c:pt>
                <c:pt idx="629">
                  <c:v>28.746733500000001</c:v>
                </c:pt>
                <c:pt idx="630">
                  <c:v>28.746733500000001</c:v>
                </c:pt>
                <c:pt idx="631">
                  <c:v>28.746733500000001</c:v>
                </c:pt>
                <c:pt idx="632">
                  <c:v>28.746733500000001</c:v>
                </c:pt>
                <c:pt idx="633">
                  <c:v>28.746733500000001</c:v>
                </c:pt>
                <c:pt idx="634">
                  <c:v>28.746733500000001</c:v>
                </c:pt>
                <c:pt idx="635">
                  <c:v>28.746733500000001</c:v>
                </c:pt>
                <c:pt idx="636">
                  <c:v>28.746733500000001</c:v>
                </c:pt>
                <c:pt idx="637">
                  <c:v>28.746733500000001</c:v>
                </c:pt>
                <c:pt idx="638">
                  <c:v>28.746733500000001</c:v>
                </c:pt>
                <c:pt idx="639">
                  <c:v>28.746733500000001</c:v>
                </c:pt>
                <c:pt idx="640">
                  <c:v>28.746733500000001</c:v>
                </c:pt>
                <c:pt idx="641">
                  <c:v>28.746733500000001</c:v>
                </c:pt>
                <c:pt idx="642">
                  <c:v>28.746733500000001</c:v>
                </c:pt>
                <c:pt idx="643">
                  <c:v>28.746733500000001</c:v>
                </c:pt>
                <c:pt idx="644">
                  <c:v>28.746733500000001</c:v>
                </c:pt>
                <c:pt idx="645">
                  <c:v>28.746733500000001</c:v>
                </c:pt>
                <c:pt idx="646">
                  <c:v>28.746733500000001</c:v>
                </c:pt>
                <c:pt idx="647">
                  <c:v>28.746733500000001</c:v>
                </c:pt>
                <c:pt idx="648">
                  <c:v>28.746733500000001</c:v>
                </c:pt>
                <c:pt idx="649">
                  <c:v>28.746733500000001</c:v>
                </c:pt>
                <c:pt idx="650">
                  <c:v>28.746733500000001</c:v>
                </c:pt>
                <c:pt idx="651">
                  <c:v>28.746733500000001</c:v>
                </c:pt>
                <c:pt idx="652">
                  <c:v>28.746733500000001</c:v>
                </c:pt>
                <c:pt idx="653">
                  <c:v>28.746733500000001</c:v>
                </c:pt>
                <c:pt idx="654">
                  <c:v>28.746733500000001</c:v>
                </c:pt>
                <c:pt idx="655">
                  <c:v>28.746733500000001</c:v>
                </c:pt>
                <c:pt idx="656">
                  <c:v>28.746733500000001</c:v>
                </c:pt>
                <c:pt idx="657">
                  <c:v>28.746733500000001</c:v>
                </c:pt>
                <c:pt idx="658">
                  <c:v>28.746733500000001</c:v>
                </c:pt>
                <c:pt idx="659">
                  <c:v>28.746733500000001</c:v>
                </c:pt>
                <c:pt idx="660">
                  <c:v>28.746733500000001</c:v>
                </c:pt>
                <c:pt idx="661">
                  <c:v>28.746733500000001</c:v>
                </c:pt>
                <c:pt idx="662">
                  <c:v>28.746733500000001</c:v>
                </c:pt>
                <c:pt idx="663">
                  <c:v>28.746733500000001</c:v>
                </c:pt>
                <c:pt idx="664">
                  <c:v>28.746733500000001</c:v>
                </c:pt>
                <c:pt idx="665">
                  <c:v>28.746733500000001</c:v>
                </c:pt>
                <c:pt idx="666">
                  <c:v>28.746733500000001</c:v>
                </c:pt>
                <c:pt idx="667">
                  <c:v>28.746733500000001</c:v>
                </c:pt>
                <c:pt idx="668">
                  <c:v>28.746733500000001</c:v>
                </c:pt>
                <c:pt idx="669">
                  <c:v>28.746733500000001</c:v>
                </c:pt>
                <c:pt idx="670">
                  <c:v>28.746733500000001</c:v>
                </c:pt>
                <c:pt idx="671">
                  <c:v>28.746733500000001</c:v>
                </c:pt>
                <c:pt idx="672">
                  <c:v>28.746733500000001</c:v>
                </c:pt>
                <c:pt idx="673">
                  <c:v>28.746733500000001</c:v>
                </c:pt>
                <c:pt idx="674">
                  <c:v>28.746733500000001</c:v>
                </c:pt>
                <c:pt idx="675">
                  <c:v>28.746733500000001</c:v>
                </c:pt>
                <c:pt idx="676">
                  <c:v>28.746733500000001</c:v>
                </c:pt>
                <c:pt idx="677">
                  <c:v>28.746733500000001</c:v>
                </c:pt>
                <c:pt idx="678">
                  <c:v>28.746733500000001</c:v>
                </c:pt>
                <c:pt idx="679">
                  <c:v>28.746733500000001</c:v>
                </c:pt>
                <c:pt idx="680">
                  <c:v>28.746733500000001</c:v>
                </c:pt>
                <c:pt idx="681">
                  <c:v>28.746733500000001</c:v>
                </c:pt>
                <c:pt idx="682">
                  <c:v>28.746733500000001</c:v>
                </c:pt>
                <c:pt idx="683">
                  <c:v>28.746733500000001</c:v>
                </c:pt>
                <c:pt idx="684">
                  <c:v>28.746733500000001</c:v>
                </c:pt>
                <c:pt idx="685">
                  <c:v>28.746733500000001</c:v>
                </c:pt>
                <c:pt idx="686">
                  <c:v>28.746733500000001</c:v>
                </c:pt>
                <c:pt idx="687">
                  <c:v>28.746733500000001</c:v>
                </c:pt>
                <c:pt idx="688">
                  <c:v>28.746733500000001</c:v>
                </c:pt>
                <c:pt idx="689">
                  <c:v>28.746733500000001</c:v>
                </c:pt>
                <c:pt idx="690">
                  <c:v>28.746733500000001</c:v>
                </c:pt>
                <c:pt idx="691">
                  <c:v>28.746733500000001</c:v>
                </c:pt>
                <c:pt idx="692">
                  <c:v>28.746733500000001</c:v>
                </c:pt>
                <c:pt idx="693">
                  <c:v>28.746733500000001</c:v>
                </c:pt>
                <c:pt idx="694">
                  <c:v>28.746733500000001</c:v>
                </c:pt>
                <c:pt idx="695">
                  <c:v>28.746733500000001</c:v>
                </c:pt>
                <c:pt idx="696">
                  <c:v>28.746733500000001</c:v>
                </c:pt>
                <c:pt idx="697">
                  <c:v>28.746733500000001</c:v>
                </c:pt>
                <c:pt idx="698">
                  <c:v>28.746733500000001</c:v>
                </c:pt>
                <c:pt idx="699">
                  <c:v>28.746733500000001</c:v>
                </c:pt>
                <c:pt idx="700">
                  <c:v>28.746733500000001</c:v>
                </c:pt>
                <c:pt idx="701">
                  <c:v>28.746733500000001</c:v>
                </c:pt>
                <c:pt idx="702">
                  <c:v>28.746733500000001</c:v>
                </c:pt>
                <c:pt idx="703">
                  <c:v>28.746733500000001</c:v>
                </c:pt>
                <c:pt idx="704">
                  <c:v>28.746733500000001</c:v>
                </c:pt>
                <c:pt idx="705">
                  <c:v>28.746733500000001</c:v>
                </c:pt>
                <c:pt idx="706">
                  <c:v>28.746733500000001</c:v>
                </c:pt>
                <c:pt idx="707">
                  <c:v>28.746733500000001</c:v>
                </c:pt>
                <c:pt idx="708">
                  <c:v>28.746733500000001</c:v>
                </c:pt>
                <c:pt idx="709">
                  <c:v>28.746733500000001</c:v>
                </c:pt>
                <c:pt idx="710">
                  <c:v>28.746733500000001</c:v>
                </c:pt>
                <c:pt idx="711">
                  <c:v>28.746733500000001</c:v>
                </c:pt>
                <c:pt idx="712">
                  <c:v>28.746733500000001</c:v>
                </c:pt>
                <c:pt idx="713">
                  <c:v>28.746733500000001</c:v>
                </c:pt>
                <c:pt idx="714">
                  <c:v>28.746733500000001</c:v>
                </c:pt>
                <c:pt idx="715">
                  <c:v>28.746733500000001</c:v>
                </c:pt>
                <c:pt idx="716">
                  <c:v>28.746733500000001</c:v>
                </c:pt>
                <c:pt idx="717">
                  <c:v>28.746733500000001</c:v>
                </c:pt>
                <c:pt idx="718">
                  <c:v>28.746733500000001</c:v>
                </c:pt>
                <c:pt idx="719">
                  <c:v>28.746733500000001</c:v>
                </c:pt>
                <c:pt idx="720">
                  <c:v>28.746733500000001</c:v>
                </c:pt>
                <c:pt idx="721">
                  <c:v>28.746733500000001</c:v>
                </c:pt>
                <c:pt idx="722">
                  <c:v>28.746733500000001</c:v>
                </c:pt>
                <c:pt idx="723">
                  <c:v>28.746733500000001</c:v>
                </c:pt>
                <c:pt idx="724">
                  <c:v>28.746733500000001</c:v>
                </c:pt>
                <c:pt idx="725">
                  <c:v>28.746733500000001</c:v>
                </c:pt>
                <c:pt idx="726">
                  <c:v>28.746733500000001</c:v>
                </c:pt>
                <c:pt idx="727">
                  <c:v>28.746733500000001</c:v>
                </c:pt>
                <c:pt idx="728">
                  <c:v>28.746733500000001</c:v>
                </c:pt>
                <c:pt idx="729">
                  <c:v>28.746733500000001</c:v>
                </c:pt>
                <c:pt idx="730">
                  <c:v>28.746733500000001</c:v>
                </c:pt>
                <c:pt idx="731">
                  <c:v>28.746733500000001</c:v>
                </c:pt>
                <c:pt idx="732">
                  <c:v>28.746733500000001</c:v>
                </c:pt>
                <c:pt idx="733">
                  <c:v>28.746733500000001</c:v>
                </c:pt>
                <c:pt idx="734">
                  <c:v>28.746733500000001</c:v>
                </c:pt>
                <c:pt idx="735">
                  <c:v>28.746733500000001</c:v>
                </c:pt>
                <c:pt idx="736">
                  <c:v>28.746733500000001</c:v>
                </c:pt>
                <c:pt idx="737">
                  <c:v>28.746733500000001</c:v>
                </c:pt>
                <c:pt idx="738">
                  <c:v>28.746733500000001</c:v>
                </c:pt>
                <c:pt idx="739">
                  <c:v>28.746733500000001</c:v>
                </c:pt>
                <c:pt idx="740">
                  <c:v>28.746733500000001</c:v>
                </c:pt>
                <c:pt idx="741">
                  <c:v>28.746733500000001</c:v>
                </c:pt>
                <c:pt idx="742">
                  <c:v>28.746733500000001</c:v>
                </c:pt>
                <c:pt idx="743">
                  <c:v>28.746733500000001</c:v>
                </c:pt>
                <c:pt idx="744">
                  <c:v>28.746733500000001</c:v>
                </c:pt>
                <c:pt idx="745">
                  <c:v>28.746733500000001</c:v>
                </c:pt>
                <c:pt idx="746">
                  <c:v>28.746733500000001</c:v>
                </c:pt>
                <c:pt idx="747">
                  <c:v>28.746733500000001</c:v>
                </c:pt>
                <c:pt idx="748">
                  <c:v>28.746733500000001</c:v>
                </c:pt>
                <c:pt idx="749">
                  <c:v>28.746733500000001</c:v>
                </c:pt>
                <c:pt idx="750">
                  <c:v>28.746733500000001</c:v>
                </c:pt>
                <c:pt idx="751">
                  <c:v>28.746733500000001</c:v>
                </c:pt>
                <c:pt idx="752">
                  <c:v>28.746733500000001</c:v>
                </c:pt>
                <c:pt idx="753">
                  <c:v>28.746733500000001</c:v>
                </c:pt>
                <c:pt idx="754">
                  <c:v>28.746733500000001</c:v>
                </c:pt>
                <c:pt idx="755">
                  <c:v>28.746733500000001</c:v>
                </c:pt>
                <c:pt idx="756">
                  <c:v>28.746733500000001</c:v>
                </c:pt>
                <c:pt idx="757">
                  <c:v>28.746733500000001</c:v>
                </c:pt>
                <c:pt idx="758">
                  <c:v>28.746733500000001</c:v>
                </c:pt>
                <c:pt idx="759">
                  <c:v>28.746733500000001</c:v>
                </c:pt>
                <c:pt idx="760">
                  <c:v>28.746733500000001</c:v>
                </c:pt>
                <c:pt idx="761">
                  <c:v>28.746733500000001</c:v>
                </c:pt>
                <c:pt idx="762">
                  <c:v>28.746733500000001</c:v>
                </c:pt>
                <c:pt idx="763">
                  <c:v>28.746733500000001</c:v>
                </c:pt>
                <c:pt idx="764">
                  <c:v>28.746733500000001</c:v>
                </c:pt>
                <c:pt idx="765">
                  <c:v>28.746733500000001</c:v>
                </c:pt>
                <c:pt idx="766">
                  <c:v>28.746733500000001</c:v>
                </c:pt>
                <c:pt idx="767">
                  <c:v>28.746733500000001</c:v>
                </c:pt>
                <c:pt idx="768">
                  <c:v>28.746733500000001</c:v>
                </c:pt>
                <c:pt idx="769">
                  <c:v>28.746733500000001</c:v>
                </c:pt>
                <c:pt idx="770">
                  <c:v>28.746733500000001</c:v>
                </c:pt>
                <c:pt idx="771">
                  <c:v>28.746733500000001</c:v>
                </c:pt>
                <c:pt idx="772">
                  <c:v>28.746733500000001</c:v>
                </c:pt>
                <c:pt idx="773">
                  <c:v>28.746733500000001</c:v>
                </c:pt>
                <c:pt idx="774">
                  <c:v>28.746733500000001</c:v>
                </c:pt>
                <c:pt idx="775">
                  <c:v>28.746733500000001</c:v>
                </c:pt>
                <c:pt idx="776">
                  <c:v>28.746733500000001</c:v>
                </c:pt>
                <c:pt idx="777">
                  <c:v>28.746733500000001</c:v>
                </c:pt>
                <c:pt idx="778">
                  <c:v>28.746733500000001</c:v>
                </c:pt>
                <c:pt idx="779">
                  <c:v>28.746733500000001</c:v>
                </c:pt>
                <c:pt idx="780">
                  <c:v>28.746733500000001</c:v>
                </c:pt>
                <c:pt idx="781">
                  <c:v>28.746733500000001</c:v>
                </c:pt>
                <c:pt idx="782">
                  <c:v>28.746733500000001</c:v>
                </c:pt>
                <c:pt idx="783">
                  <c:v>28.746733500000001</c:v>
                </c:pt>
                <c:pt idx="784">
                  <c:v>28.746733500000001</c:v>
                </c:pt>
                <c:pt idx="785">
                  <c:v>28.746733500000001</c:v>
                </c:pt>
                <c:pt idx="786">
                  <c:v>28.746733500000001</c:v>
                </c:pt>
                <c:pt idx="787">
                  <c:v>28.746733500000001</c:v>
                </c:pt>
                <c:pt idx="788">
                  <c:v>28.746733500000001</c:v>
                </c:pt>
                <c:pt idx="789">
                  <c:v>28.746733500000001</c:v>
                </c:pt>
                <c:pt idx="790">
                  <c:v>28.746733500000001</c:v>
                </c:pt>
                <c:pt idx="791">
                  <c:v>28.746733500000001</c:v>
                </c:pt>
                <c:pt idx="792">
                  <c:v>28.746733500000001</c:v>
                </c:pt>
                <c:pt idx="793">
                  <c:v>28.746733500000001</c:v>
                </c:pt>
                <c:pt idx="794">
                  <c:v>28.746733500000001</c:v>
                </c:pt>
                <c:pt idx="795">
                  <c:v>28.746733500000001</c:v>
                </c:pt>
                <c:pt idx="796">
                  <c:v>28.746733500000001</c:v>
                </c:pt>
                <c:pt idx="797">
                  <c:v>28.746733500000001</c:v>
                </c:pt>
                <c:pt idx="798">
                  <c:v>28.746733500000001</c:v>
                </c:pt>
                <c:pt idx="799">
                  <c:v>28.746733500000001</c:v>
                </c:pt>
                <c:pt idx="800">
                  <c:v>28.746733500000001</c:v>
                </c:pt>
                <c:pt idx="801">
                  <c:v>28.746733500000001</c:v>
                </c:pt>
                <c:pt idx="802">
                  <c:v>28.746733500000001</c:v>
                </c:pt>
                <c:pt idx="803">
                  <c:v>28.746733500000001</c:v>
                </c:pt>
                <c:pt idx="804">
                  <c:v>28.746733500000001</c:v>
                </c:pt>
                <c:pt idx="805">
                  <c:v>28.746733500000001</c:v>
                </c:pt>
                <c:pt idx="806">
                  <c:v>28.746733500000001</c:v>
                </c:pt>
                <c:pt idx="807">
                  <c:v>28.746733500000001</c:v>
                </c:pt>
                <c:pt idx="808">
                  <c:v>28.746733500000001</c:v>
                </c:pt>
                <c:pt idx="809">
                  <c:v>28.746733500000001</c:v>
                </c:pt>
                <c:pt idx="810">
                  <c:v>28.746733500000001</c:v>
                </c:pt>
                <c:pt idx="811">
                  <c:v>28.746733500000001</c:v>
                </c:pt>
                <c:pt idx="812">
                  <c:v>28.746733500000001</c:v>
                </c:pt>
                <c:pt idx="813">
                  <c:v>28.746733500000001</c:v>
                </c:pt>
                <c:pt idx="814">
                  <c:v>28.746733500000001</c:v>
                </c:pt>
                <c:pt idx="815">
                  <c:v>28.746733500000001</c:v>
                </c:pt>
                <c:pt idx="816">
                  <c:v>28.746733500000001</c:v>
                </c:pt>
                <c:pt idx="817">
                  <c:v>28.746733500000001</c:v>
                </c:pt>
                <c:pt idx="818">
                  <c:v>28.746733500000001</c:v>
                </c:pt>
                <c:pt idx="819">
                  <c:v>28.746733500000001</c:v>
                </c:pt>
                <c:pt idx="820">
                  <c:v>28.746733500000001</c:v>
                </c:pt>
                <c:pt idx="821">
                  <c:v>28.746733500000001</c:v>
                </c:pt>
                <c:pt idx="822">
                  <c:v>28.746733500000001</c:v>
                </c:pt>
                <c:pt idx="823">
                  <c:v>28.746733500000001</c:v>
                </c:pt>
                <c:pt idx="824">
                  <c:v>28.746733500000001</c:v>
                </c:pt>
                <c:pt idx="825">
                  <c:v>28.746733500000001</c:v>
                </c:pt>
                <c:pt idx="826">
                  <c:v>28.746733500000001</c:v>
                </c:pt>
                <c:pt idx="827">
                  <c:v>28.746733500000001</c:v>
                </c:pt>
                <c:pt idx="828">
                  <c:v>28.746733500000001</c:v>
                </c:pt>
                <c:pt idx="829">
                  <c:v>28.746733500000001</c:v>
                </c:pt>
                <c:pt idx="830">
                  <c:v>28.746733500000001</c:v>
                </c:pt>
                <c:pt idx="831">
                  <c:v>28.746733500000001</c:v>
                </c:pt>
                <c:pt idx="832">
                  <c:v>28.746733500000001</c:v>
                </c:pt>
                <c:pt idx="833">
                  <c:v>28.746733500000001</c:v>
                </c:pt>
                <c:pt idx="834">
                  <c:v>28.746733500000001</c:v>
                </c:pt>
                <c:pt idx="835">
                  <c:v>28.746733500000001</c:v>
                </c:pt>
                <c:pt idx="836">
                  <c:v>28.746733500000001</c:v>
                </c:pt>
                <c:pt idx="837">
                  <c:v>28.746733500000001</c:v>
                </c:pt>
                <c:pt idx="838">
                  <c:v>28.746733500000001</c:v>
                </c:pt>
                <c:pt idx="839">
                  <c:v>28.746733500000001</c:v>
                </c:pt>
                <c:pt idx="840">
                  <c:v>28.746733500000001</c:v>
                </c:pt>
                <c:pt idx="841">
                  <c:v>28.746733500000001</c:v>
                </c:pt>
                <c:pt idx="842">
                  <c:v>28.746733500000001</c:v>
                </c:pt>
                <c:pt idx="843">
                  <c:v>28.746733500000001</c:v>
                </c:pt>
                <c:pt idx="844">
                  <c:v>28.746733500000001</c:v>
                </c:pt>
                <c:pt idx="845">
                  <c:v>28.746733500000001</c:v>
                </c:pt>
                <c:pt idx="846">
                  <c:v>28.746733500000001</c:v>
                </c:pt>
                <c:pt idx="847">
                  <c:v>28.746733500000001</c:v>
                </c:pt>
                <c:pt idx="848">
                  <c:v>28.746733500000001</c:v>
                </c:pt>
                <c:pt idx="849">
                  <c:v>28.746733500000001</c:v>
                </c:pt>
                <c:pt idx="850">
                  <c:v>28.746733500000001</c:v>
                </c:pt>
                <c:pt idx="851">
                  <c:v>28.746733500000001</c:v>
                </c:pt>
                <c:pt idx="852">
                  <c:v>28.746733500000001</c:v>
                </c:pt>
                <c:pt idx="853">
                  <c:v>28.746733500000001</c:v>
                </c:pt>
                <c:pt idx="854">
                  <c:v>28.746733500000001</c:v>
                </c:pt>
                <c:pt idx="855">
                  <c:v>28.746733500000001</c:v>
                </c:pt>
                <c:pt idx="856">
                  <c:v>28.746733500000001</c:v>
                </c:pt>
                <c:pt idx="857">
                  <c:v>28.746733500000001</c:v>
                </c:pt>
                <c:pt idx="858">
                  <c:v>28.746733500000001</c:v>
                </c:pt>
                <c:pt idx="859">
                  <c:v>28.746733500000001</c:v>
                </c:pt>
                <c:pt idx="860">
                  <c:v>28.746733500000001</c:v>
                </c:pt>
                <c:pt idx="861">
                  <c:v>28.746733500000001</c:v>
                </c:pt>
                <c:pt idx="862">
                  <c:v>28.746733500000001</c:v>
                </c:pt>
                <c:pt idx="863">
                  <c:v>28.746733500000001</c:v>
                </c:pt>
                <c:pt idx="864">
                  <c:v>28.746733500000001</c:v>
                </c:pt>
                <c:pt idx="865">
                  <c:v>28.746733500000001</c:v>
                </c:pt>
                <c:pt idx="866">
                  <c:v>28.746733500000001</c:v>
                </c:pt>
                <c:pt idx="867">
                  <c:v>28.746733500000001</c:v>
                </c:pt>
                <c:pt idx="868">
                  <c:v>28.746733500000001</c:v>
                </c:pt>
                <c:pt idx="869">
                  <c:v>28.746733500000001</c:v>
                </c:pt>
                <c:pt idx="870">
                  <c:v>28.746733500000001</c:v>
                </c:pt>
                <c:pt idx="871">
                  <c:v>28.746733500000001</c:v>
                </c:pt>
                <c:pt idx="872">
                  <c:v>28.746733500000001</c:v>
                </c:pt>
                <c:pt idx="873">
                  <c:v>28.746733500000001</c:v>
                </c:pt>
                <c:pt idx="874">
                  <c:v>28.746733500000001</c:v>
                </c:pt>
                <c:pt idx="875">
                  <c:v>28.746733500000001</c:v>
                </c:pt>
                <c:pt idx="876">
                  <c:v>28.746733500000001</c:v>
                </c:pt>
                <c:pt idx="877">
                  <c:v>28.746733500000001</c:v>
                </c:pt>
                <c:pt idx="878">
                  <c:v>28.746733500000001</c:v>
                </c:pt>
                <c:pt idx="879">
                  <c:v>28.746733500000001</c:v>
                </c:pt>
                <c:pt idx="880">
                  <c:v>28.746733500000001</c:v>
                </c:pt>
                <c:pt idx="881">
                  <c:v>28.746733500000001</c:v>
                </c:pt>
                <c:pt idx="882">
                  <c:v>28.746733500000001</c:v>
                </c:pt>
                <c:pt idx="883">
                  <c:v>28.746733500000001</c:v>
                </c:pt>
                <c:pt idx="884">
                  <c:v>28.746733500000001</c:v>
                </c:pt>
                <c:pt idx="885">
                  <c:v>28.746733500000001</c:v>
                </c:pt>
                <c:pt idx="886">
                  <c:v>28.746733500000001</c:v>
                </c:pt>
                <c:pt idx="887">
                  <c:v>28.746733500000001</c:v>
                </c:pt>
                <c:pt idx="888">
                  <c:v>28.746733500000001</c:v>
                </c:pt>
                <c:pt idx="889">
                  <c:v>28.746733500000001</c:v>
                </c:pt>
                <c:pt idx="890">
                  <c:v>28.746733500000001</c:v>
                </c:pt>
                <c:pt idx="891">
                  <c:v>28.746733500000001</c:v>
                </c:pt>
                <c:pt idx="892">
                  <c:v>28.746733500000001</c:v>
                </c:pt>
                <c:pt idx="893">
                  <c:v>28.746733500000001</c:v>
                </c:pt>
                <c:pt idx="894">
                  <c:v>28.746733500000001</c:v>
                </c:pt>
                <c:pt idx="895">
                  <c:v>28.746733500000001</c:v>
                </c:pt>
                <c:pt idx="896">
                  <c:v>28.746733500000001</c:v>
                </c:pt>
                <c:pt idx="897">
                  <c:v>28.746733500000001</c:v>
                </c:pt>
                <c:pt idx="898">
                  <c:v>28.746733500000001</c:v>
                </c:pt>
                <c:pt idx="899">
                  <c:v>28.746733500000001</c:v>
                </c:pt>
                <c:pt idx="900">
                  <c:v>28.746733500000001</c:v>
                </c:pt>
                <c:pt idx="901">
                  <c:v>28.746733500000001</c:v>
                </c:pt>
                <c:pt idx="902">
                  <c:v>28.746733500000001</c:v>
                </c:pt>
                <c:pt idx="903">
                  <c:v>28.746733500000001</c:v>
                </c:pt>
                <c:pt idx="904">
                  <c:v>28.746733500000001</c:v>
                </c:pt>
                <c:pt idx="905">
                  <c:v>28.746733500000001</c:v>
                </c:pt>
                <c:pt idx="906">
                  <c:v>28.746733500000001</c:v>
                </c:pt>
                <c:pt idx="907">
                  <c:v>28.746733500000001</c:v>
                </c:pt>
                <c:pt idx="908">
                  <c:v>28.746733500000001</c:v>
                </c:pt>
                <c:pt idx="909">
                  <c:v>28.746733500000001</c:v>
                </c:pt>
                <c:pt idx="910">
                  <c:v>28.746733500000001</c:v>
                </c:pt>
                <c:pt idx="911">
                  <c:v>28.746733500000001</c:v>
                </c:pt>
                <c:pt idx="912">
                  <c:v>28.746733500000001</c:v>
                </c:pt>
                <c:pt idx="913">
                  <c:v>28.746733500000001</c:v>
                </c:pt>
                <c:pt idx="914">
                  <c:v>28.746733500000001</c:v>
                </c:pt>
                <c:pt idx="915">
                  <c:v>28.746733500000001</c:v>
                </c:pt>
                <c:pt idx="916">
                  <c:v>28.746733500000001</c:v>
                </c:pt>
                <c:pt idx="917">
                  <c:v>28.746733500000001</c:v>
                </c:pt>
                <c:pt idx="918">
                  <c:v>28.746733500000001</c:v>
                </c:pt>
                <c:pt idx="919">
                  <c:v>28.746733500000001</c:v>
                </c:pt>
                <c:pt idx="920">
                  <c:v>28.746733500000001</c:v>
                </c:pt>
                <c:pt idx="921">
                  <c:v>28.746733500000001</c:v>
                </c:pt>
                <c:pt idx="922">
                  <c:v>28.746733500000001</c:v>
                </c:pt>
                <c:pt idx="923">
                  <c:v>28.746733500000001</c:v>
                </c:pt>
                <c:pt idx="924">
                  <c:v>28.746733500000001</c:v>
                </c:pt>
                <c:pt idx="925">
                  <c:v>28.746733500000001</c:v>
                </c:pt>
                <c:pt idx="926">
                  <c:v>28.746733500000001</c:v>
                </c:pt>
                <c:pt idx="927">
                  <c:v>28.746733500000001</c:v>
                </c:pt>
                <c:pt idx="928">
                  <c:v>28.746733500000001</c:v>
                </c:pt>
                <c:pt idx="929">
                  <c:v>28.746733500000001</c:v>
                </c:pt>
                <c:pt idx="930">
                  <c:v>28.746733500000001</c:v>
                </c:pt>
                <c:pt idx="931">
                  <c:v>28.746733500000001</c:v>
                </c:pt>
                <c:pt idx="932">
                  <c:v>28.746733500000001</c:v>
                </c:pt>
                <c:pt idx="933">
                  <c:v>28.746733500000001</c:v>
                </c:pt>
                <c:pt idx="934">
                  <c:v>28.746733500000001</c:v>
                </c:pt>
                <c:pt idx="935">
                  <c:v>28.746733500000001</c:v>
                </c:pt>
                <c:pt idx="936">
                  <c:v>28.746733500000001</c:v>
                </c:pt>
                <c:pt idx="937">
                  <c:v>28.746733500000001</c:v>
                </c:pt>
                <c:pt idx="938">
                  <c:v>28.746733500000001</c:v>
                </c:pt>
                <c:pt idx="939">
                  <c:v>28.746733500000001</c:v>
                </c:pt>
                <c:pt idx="940">
                  <c:v>28.746733500000001</c:v>
                </c:pt>
                <c:pt idx="941">
                  <c:v>28.746733500000001</c:v>
                </c:pt>
                <c:pt idx="942">
                  <c:v>28.746733500000001</c:v>
                </c:pt>
                <c:pt idx="943">
                  <c:v>28.746733500000001</c:v>
                </c:pt>
                <c:pt idx="944">
                  <c:v>28.746733500000001</c:v>
                </c:pt>
                <c:pt idx="945">
                  <c:v>28.746733500000001</c:v>
                </c:pt>
                <c:pt idx="946">
                  <c:v>28.746733500000001</c:v>
                </c:pt>
                <c:pt idx="947">
                  <c:v>28.746733500000001</c:v>
                </c:pt>
                <c:pt idx="948">
                  <c:v>28.746733500000001</c:v>
                </c:pt>
                <c:pt idx="949">
                  <c:v>28.746733500000001</c:v>
                </c:pt>
                <c:pt idx="950">
                  <c:v>28.746733500000001</c:v>
                </c:pt>
                <c:pt idx="951">
                  <c:v>28.746733500000001</c:v>
                </c:pt>
                <c:pt idx="952">
                  <c:v>28.746733500000001</c:v>
                </c:pt>
                <c:pt idx="953">
                  <c:v>28.746733500000001</c:v>
                </c:pt>
                <c:pt idx="954">
                  <c:v>28.746733500000001</c:v>
                </c:pt>
                <c:pt idx="955">
                  <c:v>28.746733500000001</c:v>
                </c:pt>
                <c:pt idx="956">
                  <c:v>28.746733500000001</c:v>
                </c:pt>
                <c:pt idx="957">
                  <c:v>28.746733500000001</c:v>
                </c:pt>
                <c:pt idx="958">
                  <c:v>28.746733500000001</c:v>
                </c:pt>
                <c:pt idx="959">
                  <c:v>28.746733500000001</c:v>
                </c:pt>
                <c:pt idx="960">
                  <c:v>28.746733500000001</c:v>
                </c:pt>
                <c:pt idx="961">
                  <c:v>28.746733500000001</c:v>
                </c:pt>
                <c:pt idx="962">
                  <c:v>28.746733500000001</c:v>
                </c:pt>
                <c:pt idx="963">
                  <c:v>28.746733500000001</c:v>
                </c:pt>
                <c:pt idx="964">
                  <c:v>28.746733500000001</c:v>
                </c:pt>
                <c:pt idx="965">
                  <c:v>28.746733500000001</c:v>
                </c:pt>
                <c:pt idx="966">
                  <c:v>28.746733500000001</c:v>
                </c:pt>
                <c:pt idx="967">
                  <c:v>28.746733500000001</c:v>
                </c:pt>
                <c:pt idx="968">
                  <c:v>28.746733500000001</c:v>
                </c:pt>
                <c:pt idx="969">
                  <c:v>28.746733500000001</c:v>
                </c:pt>
                <c:pt idx="970">
                  <c:v>28.746733500000001</c:v>
                </c:pt>
                <c:pt idx="971">
                  <c:v>28.746733500000001</c:v>
                </c:pt>
                <c:pt idx="972">
                  <c:v>28.746733500000001</c:v>
                </c:pt>
                <c:pt idx="973">
                  <c:v>28.746733500000001</c:v>
                </c:pt>
                <c:pt idx="974">
                  <c:v>28.746733500000001</c:v>
                </c:pt>
                <c:pt idx="975">
                  <c:v>28.746733500000001</c:v>
                </c:pt>
                <c:pt idx="976">
                  <c:v>28.746733500000001</c:v>
                </c:pt>
                <c:pt idx="977">
                  <c:v>28.746733500000001</c:v>
                </c:pt>
                <c:pt idx="978">
                  <c:v>28.746733500000001</c:v>
                </c:pt>
                <c:pt idx="979">
                  <c:v>28.746733500000001</c:v>
                </c:pt>
                <c:pt idx="980">
                  <c:v>28.746733500000001</c:v>
                </c:pt>
                <c:pt idx="981">
                  <c:v>28.746733500000001</c:v>
                </c:pt>
                <c:pt idx="982">
                  <c:v>28.746733500000001</c:v>
                </c:pt>
                <c:pt idx="983">
                  <c:v>28.746733500000001</c:v>
                </c:pt>
                <c:pt idx="984">
                  <c:v>28.746733500000001</c:v>
                </c:pt>
                <c:pt idx="985">
                  <c:v>28.746733500000001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28.746733500000001</c:v>
                </c:pt>
                <c:pt idx="1028">
                  <c:v>28.746733500000001</c:v>
                </c:pt>
                <c:pt idx="1029">
                  <c:v>28.746733500000001</c:v>
                </c:pt>
                <c:pt idx="1030">
                  <c:v>28.746733500000001</c:v>
                </c:pt>
                <c:pt idx="1031">
                  <c:v>28.746733500000001</c:v>
                </c:pt>
                <c:pt idx="1032">
                  <c:v>28.746733500000001</c:v>
                </c:pt>
                <c:pt idx="1033">
                  <c:v>28.746733500000001</c:v>
                </c:pt>
                <c:pt idx="1034">
                  <c:v>28.746733500000001</c:v>
                </c:pt>
                <c:pt idx="1035">
                  <c:v>28.746733500000001</c:v>
                </c:pt>
                <c:pt idx="1036">
                  <c:v>28.746733500000001</c:v>
                </c:pt>
                <c:pt idx="1037">
                  <c:v>28.746733500000001</c:v>
                </c:pt>
                <c:pt idx="1038">
                  <c:v>28.746733500000001</c:v>
                </c:pt>
                <c:pt idx="1039">
                  <c:v>28.746733500000001</c:v>
                </c:pt>
                <c:pt idx="1040">
                  <c:v>28.746733500000001</c:v>
                </c:pt>
                <c:pt idx="1041">
                  <c:v>28.746733500000001</c:v>
                </c:pt>
                <c:pt idx="1042">
                  <c:v>28.746733500000001</c:v>
                </c:pt>
                <c:pt idx="1043">
                  <c:v>28.746733500000001</c:v>
                </c:pt>
                <c:pt idx="1044">
                  <c:v>28.746733500000001</c:v>
                </c:pt>
                <c:pt idx="1045">
                  <c:v>28.746733500000001</c:v>
                </c:pt>
                <c:pt idx="1046">
                  <c:v>28.746733500000001</c:v>
                </c:pt>
                <c:pt idx="1047">
                  <c:v>28.746733500000001</c:v>
                </c:pt>
                <c:pt idx="1048">
                  <c:v>28.746733500000001</c:v>
                </c:pt>
                <c:pt idx="1049">
                  <c:v>28.746733500000001</c:v>
                </c:pt>
                <c:pt idx="1050">
                  <c:v>28.746733500000001</c:v>
                </c:pt>
                <c:pt idx="1051">
                  <c:v>28.746733500000001</c:v>
                </c:pt>
                <c:pt idx="1052">
                  <c:v>28.746733500000001</c:v>
                </c:pt>
                <c:pt idx="1053">
                  <c:v>28.746733500000001</c:v>
                </c:pt>
                <c:pt idx="1054">
                  <c:v>28.746733500000001</c:v>
                </c:pt>
                <c:pt idx="1055">
                  <c:v>28.746733500000001</c:v>
                </c:pt>
                <c:pt idx="1056">
                  <c:v>28.746733500000001</c:v>
                </c:pt>
                <c:pt idx="1057">
                  <c:v>28.746733500000001</c:v>
                </c:pt>
                <c:pt idx="1058">
                  <c:v>28.746733500000001</c:v>
                </c:pt>
                <c:pt idx="1059">
                  <c:v>28.746733500000001</c:v>
                </c:pt>
                <c:pt idx="1060">
                  <c:v>28.746733500000001</c:v>
                </c:pt>
                <c:pt idx="1061">
                  <c:v>28.746733500000001</c:v>
                </c:pt>
                <c:pt idx="1062">
                  <c:v>28.746733500000001</c:v>
                </c:pt>
                <c:pt idx="1063">
                  <c:v>28.746733500000001</c:v>
                </c:pt>
                <c:pt idx="1064">
                  <c:v>28.746733500000001</c:v>
                </c:pt>
                <c:pt idx="1065">
                  <c:v>28.746733500000001</c:v>
                </c:pt>
                <c:pt idx="1066">
                  <c:v>28.746733500000001</c:v>
                </c:pt>
                <c:pt idx="1067">
                  <c:v>28.746733500000001</c:v>
                </c:pt>
                <c:pt idx="1068">
                  <c:v>28.746733500000001</c:v>
                </c:pt>
                <c:pt idx="1069">
                  <c:v>28.746733500000001</c:v>
                </c:pt>
                <c:pt idx="1070">
                  <c:v>28.746733500000001</c:v>
                </c:pt>
                <c:pt idx="1071">
                  <c:v>28.746733500000001</c:v>
                </c:pt>
                <c:pt idx="1072">
                  <c:v>28.746733500000001</c:v>
                </c:pt>
                <c:pt idx="1073">
                  <c:v>28.746733500000001</c:v>
                </c:pt>
                <c:pt idx="1074">
                  <c:v>28.746733500000001</c:v>
                </c:pt>
                <c:pt idx="1075">
                  <c:v>28.746733500000001</c:v>
                </c:pt>
                <c:pt idx="1076">
                  <c:v>28.746733500000001</c:v>
                </c:pt>
                <c:pt idx="1077">
                  <c:v>28.746733500000001</c:v>
                </c:pt>
                <c:pt idx="1078">
                  <c:v>28.746733500000001</c:v>
                </c:pt>
                <c:pt idx="1079">
                  <c:v>28.746733500000001</c:v>
                </c:pt>
                <c:pt idx="1080">
                  <c:v>28.746733500000001</c:v>
                </c:pt>
                <c:pt idx="1081">
                  <c:v>28.746733500000001</c:v>
                </c:pt>
                <c:pt idx="1082">
                  <c:v>28.746733500000001</c:v>
                </c:pt>
                <c:pt idx="1083">
                  <c:v>28.746733500000001</c:v>
                </c:pt>
                <c:pt idx="1084">
                  <c:v>28.746733500000001</c:v>
                </c:pt>
                <c:pt idx="1085">
                  <c:v>28.746733500000001</c:v>
                </c:pt>
                <c:pt idx="1086">
                  <c:v>28.746733500000001</c:v>
                </c:pt>
                <c:pt idx="1087">
                  <c:v>28.746733500000001</c:v>
                </c:pt>
                <c:pt idx="1088">
                  <c:v>28.746733500000001</c:v>
                </c:pt>
                <c:pt idx="1089">
                  <c:v>28.746733500000001</c:v>
                </c:pt>
                <c:pt idx="1090">
                  <c:v>28.746733500000001</c:v>
                </c:pt>
                <c:pt idx="1091">
                  <c:v>28.746733500000001</c:v>
                </c:pt>
                <c:pt idx="1092">
                  <c:v>28.746733500000001</c:v>
                </c:pt>
                <c:pt idx="1093">
                  <c:v>28.746733500000001</c:v>
                </c:pt>
                <c:pt idx="1094">
                  <c:v>28.746733500000001</c:v>
                </c:pt>
                <c:pt idx="1095">
                  <c:v>28.746733500000001</c:v>
                </c:pt>
                <c:pt idx="1096">
                  <c:v>28.746733500000001</c:v>
                </c:pt>
                <c:pt idx="1097">
                  <c:v>28.746733500000001</c:v>
                </c:pt>
                <c:pt idx="1098">
                  <c:v>28.746733500000001</c:v>
                </c:pt>
                <c:pt idx="1099">
                  <c:v>28.746733500000001</c:v>
                </c:pt>
                <c:pt idx="1100">
                  <c:v>28.746733500000001</c:v>
                </c:pt>
                <c:pt idx="1101">
                  <c:v>28.746733500000001</c:v>
                </c:pt>
                <c:pt idx="1102">
                  <c:v>28.746733500000001</c:v>
                </c:pt>
                <c:pt idx="1103">
                  <c:v>28.746733500000001</c:v>
                </c:pt>
                <c:pt idx="1104">
                  <c:v>28.746733500000001</c:v>
                </c:pt>
                <c:pt idx="1105">
                  <c:v>28.746733500000001</c:v>
                </c:pt>
                <c:pt idx="1106">
                  <c:v>28.746733500000001</c:v>
                </c:pt>
                <c:pt idx="1107">
                  <c:v>28.746733500000001</c:v>
                </c:pt>
                <c:pt idx="1108">
                  <c:v>28.746733500000001</c:v>
                </c:pt>
                <c:pt idx="1109">
                  <c:v>28.746733500000001</c:v>
                </c:pt>
                <c:pt idx="1110">
                  <c:v>28.746733500000001</c:v>
                </c:pt>
                <c:pt idx="1111">
                  <c:v>28.746733500000001</c:v>
                </c:pt>
                <c:pt idx="1112">
                  <c:v>28.746733500000001</c:v>
                </c:pt>
                <c:pt idx="1113">
                  <c:v>28.746733500000001</c:v>
                </c:pt>
                <c:pt idx="1114">
                  <c:v>28.746733500000001</c:v>
                </c:pt>
                <c:pt idx="1115">
                  <c:v>28.746733500000001</c:v>
                </c:pt>
                <c:pt idx="1116">
                  <c:v>28.746733500000001</c:v>
                </c:pt>
                <c:pt idx="1117">
                  <c:v>28.746733500000001</c:v>
                </c:pt>
                <c:pt idx="1118">
                  <c:v>28.746733500000001</c:v>
                </c:pt>
                <c:pt idx="1119">
                  <c:v>28.746733500000001</c:v>
                </c:pt>
                <c:pt idx="1120">
                  <c:v>28.746733500000001</c:v>
                </c:pt>
                <c:pt idx="1121">
                  <c:v>28.746733500000001</c:v>
                </c:pt>
                <c:pt idx="1122">
                  <c:v>28.746733500000001</c:v>
                </c:pt>
                <c:pt idx="1123">
                  <c:v>28.746733500000001</c:v>
                </c:pt>
                <c:pt idx="1124">
                  <c:v>28.746733500000001</c:v>
                </c:pt>
                <c:pt idx="1125">
                  <c:v>28.746733500000001</c:v>
                </c:pt>
                <c:pt idx="1126">
                  <c:v>28.746733500000001</c:v>
                </c:pt>
                <c:pt idx="1127">
                  <c:v>28.746733500000001</c:v>
                </c:pt>
                <c:pt idx="1128">
                  <c:v>28.746733500000001</c:v>
                </c:pt>
                <c:pt idx="1129">
                  <c:v>28.746733500000001</c:v>
                </c:pt>
                <c:pt idx="1130">
                  <c:v>28.746733500000001</c:v>
                </c:pt>
                <c:pt idx="1131">
                  <c:v>28.746733500000001</c:v>
                </c:pt>
                <c:pt idx="1132">
                  <c:v>28.746733500000001</c:v>
                </c:pt>
                <c:pt idx="1133">
                  <c:v>28.746733500000001</c:v>
                </c:pt>
                <c:pt idx="1134">
                  <c:v>28.746733500000001</c:v>
                </c:pt>
                <c:pt idx="1135">
                  <c:v>28.746733500000001</c:v>
                </c:pt>
                <c:pt idx="1136">
                  <c:v>28.746733500000001</c:v>
                </c:pt>
                <c:pt idx="1137">
                  <c:v>28.746733500000001</c:v>
                </c:pt>
                <c:pt idx="1138">
                  <c:v>28.746733500000001</c:v>
                </c:pt>
                <c:pt idx="1139">
                  <c:v>28.746733500000001</c:v>
                </c:pt>
                <c:pt idx="1140">
                  <c:v>28.746733500000001</c:v>
                </c:pt>
                <c:pt idx="1141">
                  <c:v>28.746733500000001</c:v>
                </c:pt>
                <c:pt idx="1142">
                  <c:v>28.746733500000001</c:v>
                </c:pt>
                <c:pt idx="1143">
                  <c:v>28.746733500000001</c:v>
                </c:pt>
                <c:pt idx="1144">
                  <c:v>28.746733500000001</c:v>
                </c:pt>
                <c:pt idx="1145">
                  <c:v>28.746733500000001</c:v>
                </c:pt>
                <c:pt idx="1146">
                  <c:v>28.746733500000001</c:v>
                </c:pt>
                <c:pt idx="1147">
                  <c:v>28.746733500000001</c:v>
                </c:pt>
                <c:pt idx="1148">
                  <c:v>28.746733500000001</c:v>
                </c:pt>
                <c:pt idx="1149">
                  <c:v>28.746733500000001</c:v>
                </c:pt>
                <c:pt idx="1150">
                  <c:v>28.746733500000001</c:v>
                </c:pt>
                <c:pt idx="1151">
                  <c:v>28.746733500000001</c:v>
                </c:pt>
                <c:pt idx="1152">
                  <c:v>28.746733500000001</c:v>
                </c:pt>
                <c:pt idx="1153">
                  <c:v>28.746733500000001</c:v>
                </c:pt>
                <c:pt idx="1154">
                  <c:v>28.746733500000001</c:v>
                </c:pt>
                <c:pt idx="1155">
                  <c:v>28.746733500000001</c:v>
                </c:pt>
                <c:pt idx="1156">
                  <c:v>28.746733500000001</c:v>
                </c:pt>
                <c:pt idx="1157">
                  <c:v>28.746733500000001</c:v>
                </c:pt>
                <c:pt idx="1158">
                  <c:v>28.746733500000001</c:v>
                </c:pt>
                <c:pt idx="1159">
                  <c:v>28.746733500000001</c:v>
                </c:pt>
                <c:pt idx="1160">
                  <c:v>28.746733500000001</c:v>
                </c:pt>
                <c:pt idx="1161">
                  <c:v>28.746733500000001</c:v>
                </c:pt>
                <c:pt idx="1162">
                  <c:v>28.746733500000001</c:v>
                </c:pt>
                <c:pt idx="1163">
                  <c:v>28.746733500000001</c:v>
                </c:pt>
                <c:pt idx="1164">
                  <c:v>28.746733500000001</c:v>
                </c:pt>
                <c:pt idx="1165">
                  <c:v>28.746733500000001</c:v>
                </c:pt>
                <c:pt idx="1166">
                  <c:v>28.746733500000001</c:v>
                </c:pt>
                <c:pt idx="1167">
                  <c:v>28.746733500000001</c:v>
                </c:pt>
                <c:pt idx="1168">
                  <c:v>28.746733500000001</c:v>
                </c:pt>
                <c:pt idx="1169">
                  <c:v>28.746733500000001</c:v>
                </c:pt>
                <c:pt idx="1170">
                  <c:v>28.746733500000001</c:v>
                </c:pt>
                <c:pt idx="1171">
                  <c:v>28.746733500000001</c:v>
                </c:pt>
                <c:pt idx="1172">
                  <c:v>28.746733500000001</c:v>
                </c:pt>
                <c:pt idx="1173">
                  <c:v>28.746733500000001</c:v>
                </c:pt>
                <c:pt idx="1174">
                  <c:v>28.746733500000001</c:v>
                </c:pt>
                <c:pt idx="1175">
                  <c:v>28.746733500000001</c:v>
                </c:pt>
                <c:pt idx="1176">
                  <c:v>28.746733500000001</c:v>
                </c:pt>
                <c:pt idx="1177">
                  <c:v>28.746733500000001</c:v>
                </c:pt>
                <c:pt idx="1178">
                  <c:v>28.746733500000001</c:v>
                </c:pt>
                <c:pt idx="1179">
                  <c:v>28.746733500000001</c:v>
                </c:pt>
                <c:pt idx="1180">
                  <c:v>28.746733500000001</c:v>
                </c:pt>
                <c:pt idx="1181">
                  <c:v>28.746733500000001</c:v>
                </c:pt>
                <c:pt idx="1182">
                  <c:v>28.746733500000001</c:v>
                </c:pt>
                <c:pt idx="1183">
                  <c:v>28.746733500000001</c:v>
                </c:pt>
                <c:pt idx="1184">
                  <c:v>28.746733500000001</c:v>
                </c:pt>
                <c:pt idx="1185">
                  <c:v>28.746733500000001</c:v>
                </c:pt>
                <c:pt idx="1186">
                  <c:v>28.746733500000001</c:v>
                </c:pt>
                <c:pt idx="1187">
                  <c:v>28.746733500000001</c:v>
                </c:pt>
                <c:pt idx="1188">
                  <c:v>28.746733500000001</c:v>
                </c:pt>
                <c:pt idx="1189">
                  <c:v>28.746733500000001</c:v>
                </c:pt>
                <c:pt idx="1190">
                  <c:v>28.746733500000001</c:v>
                </c:pt>
                <c:pt idx="1191">
                  <c:v>28.746733500000001</c:v>
                </c:pt>
                <c:pt idx="1192">
                  <c:v>28.746733500000001</c:v>
                </c:pt>
                <c:pt idx="1193">
                  <c:v>28.746733500000001</c:v>
                </c:pt>
                <c:pt idx="1194">
                  <c:v>28.746733500000001</c:v>
                </c:pt>
                <c:pt idx="1195">
                  <c:v>28.746733500000001</c:v>
                </c:pt>
                <c:pt idx="1196">
                  <c:v>28.746733500000001</c:v>
                </c:pt>
                <c:pt idx="1197">
                  <c:v>28.746733500000001</c:v>
                </c:pt>
                <c:pt idx="1198">
                  <c:v>28.746733500000001</c:v>
                </c:pt>
                <c:pt idx="1199">
                  <c:v>28.746733500000001</c:v>
                </c:pt>
                <c:pt idx="1200">
                  <c:v>28.746733500000001</c:v>
                </c:pt>
                <c:pt idx="1201">
                  <c:v>28.746733500000001</c:v>
                </c:pt>
                <c:pt idx="1202">
                  <c:v>28.746733500000001</c:v>
                </c:pt>
                <c:pt idx="1203">
                  <c:v>28.746733500000001</c:v>
                </c:pt>
                <c:pt idx="1204">
                  <c:v>28.746733500000001</c:v>
                </c:pt>
                <c:pt idx="1205">
                  <c:v>28.746733500000001</c:v>
                </c:pt>
                <c:pt idx="1206">
                  <c:v>28.746733500000001</c:v>
                </c:pt>
                <c:pt idx="1207">
                  <c:v>28.746733500000001</c:v>
                </c:pt>
                <c:pt idx="1208">
                  <c:v>28.746733500000001</c:v>
                </c:pt>
                <c:pt idx="1209">
                  <c:v>28.746733500000001</c:v>
                </c:pt>
                <c:pt idx="1210">
                  <c:v>28.746733500000001</c:v>
                </c:pt>
                <c:pt idx="1211">
                  <c:v>28.746733500000001</c:v>
                </c:pt>
                <c:pt idx="1212">
                  <c:v>28.746733500000001</c:v>
                </c:pt>
                <c:pt idx="1213">
                  <c:v>28.746733500000001</c:v>
                </c:pt>
                <c:pt idx="1214">
                  <c:v>28.746733500000001</c:v>
                </c:pt>
                <c:pt idx="1215">
                  <c:v>28.746733500000001</c:v>
                </c:pt>
                <c:pt idx="1216">
                  <c:v>28.746733500000001</c:v>
                </c:pt>
                <c:pt idx="1217">
                  <c:v>28.746733500000001</c:v>
                </c:pt>
                <c:pt idx="1218">
                  <c:v>28.746733500000001</c:v>
                </c:pt>
                <c:pt idx="1219">
                  <c:v>28.746733500000001</c:v>
                </c:pt>
                <c:pt idx="1220">
                  <c:v>28.746733500000001</c:v>
                </c:pt>
                <c:pt idx="1221">
                  <c:v>28.746733500000001</c:v>
                </c:pt>
                <c:pt idx="1222">
                  <c:v>28.746733500000001</c:v>
                </c:pt>
                <c:pt idx="1223">
                  <c:v>28.746733500000001</c:v>
                </c:pt>
                <c:pt idx="1224">
                  <c:v>28.746733500000001</c:v>
                </c:pt>
                <c:pt idx="1225">
                  <c:v>28.746733500000001</c:v>
                </c:pt>
                <c:pt idx="1226">
                  <c:v>28.746733500000001</c:v>
                </c:pt>
                <c:pt idx="1227">
                  <c:v>28.746733500000001</c:v>
                </c:pt>
                <c:pt idx="1228">
                  <c:v>28.746733500000001</c:v>
                </c:pt>
                <c:pt idx="1229">
                  <c:v>28.746733500000001</c:v>
                </c:pt>
                <c:pt idx="1230">
                  <c:v>28.746733500000001</c:v>
                </c:pt>
                <c:pt idx="1231">
                  <c:v>28.746733500000001</c:v>
                </c:pt>
                <c:pt idx="1232">
                  <c:v>28.746733500000001</c:v>
                </c:pt>
                <c:pt idx="1233">
                  <c:v>28.746733500000001</c:v>
                </c:pt>
                <c:pt idx="1234">
                  <c:v>28.746733500000001</c:v>
                </c:pt>
                <c:pt idx="1235">
                  <c:v>28.746733500000001</c:v>
                </c:pt>
                <c:pt idx="1236">
                  <c:v>28.746733500000001</c:v>
                </c:pt>
                <c:pt idx="1237">
                  <c:v>28.746733500000001</c:v>
                </c:pt>
                <c:pt idx="1238">
                  <c:v>28.746733500000001</c:v>
                </c:pt>
                <c:pt idx="1239">
                  <c:v>28.746733500000001</c:v>
                </c:pt>
                <c:pt idx="1240">
                  <c:v>28.746733500000001</c:v>
                </c:pt>
                <c:pt idx="1241">
                  <c:v>28.746733500000001</c:v>
                </c:pt>
                <c:pt idx="1242">
                  <c:v>28.746733500000001</c:v>
                </c:pt>
                <c:pt idx="1243">
                  <c:v>28.746733500000001</c:v>
                </c:pt>
                <c:pt idx="1244">
                  <c:v>28.746733500000001</c:v>
                </c:pt>
                <c:pt idx="1245">
                  <c:v>28.746733500000001</c:v>
                </c:pt>
                <c:pt idx="1246">
                  <c:v>28.746733500000001</c:v>
                </c:pt>
                <c:pt idx="1247">
                  <c:v>28.746733500000001</c:v>
                </c:pt>
                <c:pt idx="1248">
                  <c:v>28.746733500000001</c:v>
                </c:pt>
                <c:pt idx="1249">
                  <c:v>28.746733500000001</c:v>
                </c:pt>
                <c:pt idx="1250">
                  <c:v>28.746733500000001</c:v>
                </c:pt>
                <c:pt idx="1251">
                  <c:v>28.746733500000001</c:v>
                </c:pt>
                <c:pt idx="1252">
                  <c:v>28.746733500000001</c:v>
                </c:pt>
                <c:pt idx="1253">
                  <c:v>28.746733500000001</c:v>
                </c:pt>
                <c:pt idx="1254">
                  <c:v>28.746733500000001</c:v>
                </c:pt>
                <c:pt idx="1255">
                  <c:v>28.746733500000001</c:v>
                </c:pt>
                <c:pt idx="1256">
                  <c:v>28.746733500000001</c:v>
                </c:pt>
                <c:pt idx="1257">
                  <c:v>28.746733500000001</c:v>
                </c:pt>
                <c:pt idx="1258">
                  <c:v>28.746733500000001</c:v>
                </c:pt>
                <c:pt idx="1259">
                  <c:v>28.746733500000001</c:v>
                </c:pt>
                <c:pt idx="1260">
                  <c:v>28.746733500000001</c:v>
                </c:pt>
                <c:pt idx="1261">
                  <c:v>28.746733500000001</c:v>
                </c:pt>
                <c:pt idx="1262">
                  <c:v>28.746733500000001</c:v>
                </c:pt>
                <c:pt idx="1263">
                  <c:v>28.746733500000001</c:v>
                </c:pt>
                <c:pt idx="1264">
                  <c:v>28.746733500000001</c:v>
                </c:pt>
                <c:pt idx="1265">
                  <c:v>28.746733500000001</c:v>
                </c:pt>
                <c:pt idx="1266">
                  <c:v>28.746733500000001</c:v>
                </c:pt>
                <c:pt idx="1267">
                  <c:v>28.746733500000001</c:v>
                </c:pt>
                <c:pt idx="1268">
                  <c:v>28.746733500000001</c:v>
                </c:pt>
                <c:pt idx="1269">
                  <c:v>28.746733500000001</c:v>
                </c:pt>
                <c:pt idx="1270">
                  <c:v>28.746733500000001</c:v>
                </c:pt>
                <c:pt idx="1271">
                  <c:v>28.746733500000001</c:v>
                </c:pt>
                <c:pt idx="1272">
                  <c:v>28.746733500000001</c:v>
                </c:pt>
                <c:pt idx="1273">
                  <c:v>28.746733500000001</c:v>
                </c:pt>
                <c:pt idx="1274">
                  <c:v>28.746733500000001</c:v>
                </c:pt>
                <c:pt idx="1275">
                  <c:v>28.746733500000001</c:v>
                </c:pt>
                <c:pt idx="1276">
                  <c:v>28.746733500000001</c:v>
                </c:pt>
                <c:pt idx="1277">
                  <c:v>28.746733500000001</c:v>
                </c:pt>
                <c:pt idx="1278">
                  <c:v>28.746733500000001</c:v>
                </c:pt>
                <c:pt idx="1279">
                  <c:v>28.746733500000001</c:v>
                </c:pt>
                <c:pt idx="1280">
                  <c:v>28.746733500000001</c:v>
                </c:pt>
                <c:pt idx="1281">
                  <c:v>28.746733500000001</c:v>
                </c:pt>
                <c:pt idx="1282">
                  <c:v>28.746733500000001</c:v>
                </c:pt>
                <c:pt idx="1283">
                  <c:v>28.746733500000001</c:v>
                </c:pt>
                <c:pt idx="1284">
                  <c:v>28.746733500000001</c:v>
                </c:pt>
                <c:pt idx="1285">
                  <c:v>28.746733500000001</c:v>
                </c:pt>
                <c:pt idx="1286">
                  <c:v>28.746733500000001</c:v>
                </c:pt>
                <c:pt idx="1287">
                  <c:v>28.746733500000001</c:v>
                </c:pt>
                <c:pt idx="1288">
                  <c:v>28.746733500000001</c:v>
                </c:pt>
                <c:pt idx="1289">
                  <c:v>28.746733500000001</c:v>
                </c:pt>
                <c:pt idx="1290">
                  <c:v>28.746733500000001</c:v>
                </c:pt>
                <c:pt idx="1291">
                  <c:v>28.746733500000001</c:v>
                </c:pt>
                <c:pt idx="1292">
                  <c:v>28.746733500000001</c:v>
                </c:pt>
                <c:pt idx="1293">
                  <c:v>28.746733500000001</c:v>
                </c:pt>
                <c:pt idx="1294">
                  <c:v>28.746733500000001</c:v>
                </c:pt>
                <c:pt idx="1295">
                  <c:v>28.746733500000001</c:v>
                </c:pt>
                <c:pt idx="1296">
                  <c:v>28.746733500000001</c:v>
                </c:pt>
                <c:pt idx="1297">
                  <c:v>28.746733500000001</c:v>
                </c:pt>
                <c:pt idx="1298">
                  <c:v>28.746733500000001</c:v>
                </c:pt>
                <c:pt idx="1299">
                  <c:v>28.746733500000001</c:v>
                </c:pt>
                <c:pt idx="1300">
                  <c:v>28.746733500000001</c:v>
                </c:pt>
                <c:pt idx="1301">
                  <c:v>28.746733500000001</c:v>
                </c:pt>
                <c:pt idx="1302">
                  <c:v>28.746733500000001</c:v>
                </c:pt>
                <c:pt idx="1303">
                  <c:v>28.746733500000001</c:v>
                </c:pt>
                <c:pt idx="1304">
                  <c:v>28.746733500000001</c:v>
                </c:pt>
                <c:pt idx="1305">
                  <c:v>28.746733500000001</c:v>
                </c:pt>
                <c:pt idx="1306">
                  <c:v>28.746733500000001</c:v>
                </c:pt>
                <c:pt idx="1307">
                  <c:v>28.746733500000001</c:v>
                </c:pt>
                <c:pt idx="1308">
                  <c:v>28.746733500000001</c:v>
                </c:pt>
                <c:pt idx="1309">
                  <c:v>28.746733500000001</c:v>
                </c:pt>
                <c:pt idx="1310">
                  <c:v>28.746733500000001</c:v>
                </c:pt>
                <c:pt idx="1311">
                  <c:v>28.746733500000001</c:v>
                </c:pt>
                <c:pt idx="1312">
                  <c:v>28.746733500000001</c:v>
                </c:pt>
                <c:pt idx="1313">
                  <c:v>28.746733500000001</c:v>
                </c:pt>
                <c:pt idx="1314">
                  <c:v>28.746733500000001</c:v>
                </c:pt>
                <c:pt idx="1315">
                  <c:v>28.746733500000001</c:v>
                </c:pt>
                <c:pt idx="1316">
                  <c:v>28.746733500000001</c:v>
                </c:pt>
                <c:pt idx="1317">
                  <c:v>28.746733500000001</c:v>
                </c:pt>
                <c:pt idx="1318">
                  <c:v>28.746733500000001</c:v>
                </c:pt>
                <c:pt idx="1319">
                  <c:v>28.746733500000001</c:v>
                </c:pt>
                <c:pt idx="1320">
                  <c:v>28.746733500000001</c:v>
                </c:pt>
                <c:pt idx="1321">
                  <c:v>28.746733500000001</c:v>
                </c:pt>
                <c:pt idx="1322">
                  <c:v>28.746733500000001</c:v>
                </c:pt>
                <c:pt idx="1323">
                  <c:v>28.746733500000001</c:v>
                </c:pt>
                <c:pt idx="1324">
                  <c:v>28.746733500000001</c:v>
                </c:pt>
                <c:pt idx="1325">
                  <c:v>28.746733500000001</c:v>
                </c:pt>
                <c:pt idx="1326">
                  <c:v>28.746733500000001</c:v>
                </c:pt>
                <c:pt idx="1327">
                  <c:v>28.746733500000001</c:v>
                </c:pt>
                <c:pt idx="1328">
                  <c:v>28.746733500000001</c:v>
                </c:pt>
                <c:pt idx="1329">
                  <c:v>28.746733500000001</c:v>
                </c:pt>
                <c:pt idx="1330">
                  <c:v>28.746733500000001</c:v>
                </c:pt>
                <c:pt idx="1331">
                  <c:v>28.746733500000001</c:v>
                </c:pt>
                <c:pt idx="1332">
                  <c:v>28.746733500000001</c:v>
                </c:pt>
                <c:pt idx="1333">
                  <c:v>28.746733500000001</c:v>
                </c:pt>
                <c:pt idx="1334">
                  <c:v>28.746733500000001</c:v>
                </c:pt>
                <c:pt idx="1335">
                  <c:v>28.746733500000001</c:v>
                </c:pt>
                <c:pt idx="1336">
                  <c:v>28.746733500000001</c:v>
                </c:pt>
                <c:pt idx="1337">
                  <c:v>28.746733500000001</c:v>
                </c:pt>
                <c:pt idx="1338">
                  <c:v>28.746733500000001</c:v>
                </c:pt>
                <c:pt idx="1339">
                  <c:v>28.746733500000001</c:v>
                </c:pt>
                <c:pt idx="1340">
                  <c:v>28.746733500000001</c:v>
                </c:pt>
                <c:pt idx="1341">
                  <c:v>28.746733500000001</c:v>
                </c:pt>
                <c:pt idx="1342">
                  <c:v>28.746733500000001</c:v>
                </c:pt>
                <c:pt idx="1343">
                  <c:v>28.746733500000001</c:v>
                </c:pt>
                <c:pt idx="1344">
                  <c:v>28.746733500000001</c:v>
                </c:pt>
                <c:pt idx="1345">
                  <c:v>28.746733500000001</c:v>
                </c:pt>
                <c:pt idx="1346">
                  <c:v>28.746733500000001</c:v>
                </c:pt>
                <c:pt idx="1347">
                  <c:v>28.746733500000001</c:v>
                </c:pt>
                <c:pt idx="1348">
                  <c:v>28.746733500000001</c:v>
                </c:pt>
                <c:pt idx="1349">
                  <c:v>28.746733500000001</c:v>
                </c:pt>
                <c:pt idx="1350">
                  <c:v>28.746733500000001</c:v>
                </c:pt>
                <c:pt idx="1351">
                  <c:v>28.746733500000001</c:v>
                </c:pt>
                <c:pt idx="1352">
                  <c:v>28.746733500000001</c:v>
                </c:pt>
                <c:pt idx="1353">
                  <c:v>28.746733500000001</c:v>
                </c:pt>
                <c:pt idx="1354">
                  <c:v>28.746733500000001</c:v>
                </c:pt>
                <c:pt idx="1355">
                  <c:v>28.746733500000001</c:v>
                </c:pt>
                <c:pt idx="1356">
                  <c:v>28.746733500000001</c:v>
                </c:pt>
                <c:pt idx="1357">
                  <c:v>28.746733500000001</c:v>
                </c:pt>
                <c:pt idx="1358">
                  <c:v>28.746733500000001</c:v>
                </c:pt>
                <c:pt idx="1359">
                  <c:v>28.746733500000001</c:v>
                </c:pt>
                <c:pt idx="1360">
                  <c:v>28.746733500000001</c:v>
                </c:pt>
                <c:pt idx="1361">
                  <c:v>28.746733500000001</c:v>
                </c:pt>
                <c:pt idx="1362">
                  <c:v>28.746733500000001</c:v>
                </c:pt>
                <c:pt idx="1363">
                  <c:v>28.746733500000001</c:v>
                </c:pt>
                <c:pt idx="1364">
                  <c:v>28.746733500000001</c:v>
                </c:pt>
                <c:pt idx="1365">
                  <c:v>28.746733500000001</c:v>
                </c:pt>
                <c:pt idx="1366">
                  <c:v>28.746733500000001</c:v>
                </c:pt>
                <c:pt idx="1367">
                  <c:v>28.746733500000001</c:v>
                </c:pt>
                <c:pt idx="1368">
                  <c:v>28.746733500000001</c:v>
                </c:pt>
                <c:pt idx="1369">
                  <c:v>28.746733500000001</c:v>
                </c:pt>
                <c:pt idx="1370">
                  <c:v>28.746733500000001</c:v>
                </c:pt>
                <c:pt idx="1371">
                  <c:v>28.746733500000001</c:v>
                </c:pt>
                <c:pt idx="1372">
                  <c:v>28.746733500000001</c:v>
                </c:pt>
                <c:pt idx="1373">
                  <c:v>28.746733500000001</c:v>
                </c:pt>
                <c:pt idx="1374">
                  <c:v>28.746733500000001</c:v>
                </c:pt>
                <c:pt idx="1375">
                  <c:v>28.746733500000001</c:v>
                </c:pt>
                <c:pt idx="1376">
                  <c:v>28.746733500000001</c:v>
                </c:pt>
                <c:pt idx="1377">
                  <c:v>28.746733500000001</c:v>
                </c:pt>
                <c:pt idx="1378">
                  <c:v>28.746733500000001</c:v>
                </c:pt>
                <c:pt idx="1379">
                  <c:v>28.746733500000001</c:v>
                </c:pt>
                <c:pt idx="1380">
                  <c:v>28.746733500000001</c:v>
                </c:pt>
                <c:pt idx="1381">
                  <c:v>28.746733500000001</c:v>
                </c:pt>
                <c:pt idx="1382">
                  <c:v>28.746733500000001</c:v>
                </c:pt>
                <c:pt idx="1383">
                  <c:v>28.746733500000001</c:v>
                </c:pt>
                <c:pt idx="1384">
                  <c:v>28.746733500000001</c:v>
                </c:pt>
                <c:pt idx="1385">
                  <c:v>28.746733500000001</c:v>
                </c:pt>
                <c:pt idx="1386">
                  <c:v>28.746733500000001</c:v>
                </c:pt>
                <c:pt idx="1387">
                  <c:v>28.746733500000001</c:v>
                </c:pt>
                <c:pt idx="1388">
                  <c:v>28.746733500000001</c:v>
                </c:pt>
                <c:pt idx="1389">
                  <c:v>28.746733500000001</c:v>
                </c:pt>
                <c:pt idx="1390">
                  <c:v>28.746733500000001</c:v>
                </c:pt>
                <c:pt idx="1391">
                  <c:v>28.746733500000001</c:v>
                </c:pt>
                <c:pt idx="1392">
                  <c:v>28.746733500000001</c:v>
                </c:pt>
                <c:pt idx="1393">
                  <c:v>28.746733500000001</c:v>
                </c:pt>
                <c:pt idx="1394">
                  <c:v>28.746733500000001</c:v>
                </c:pt>
                <c:pt idx="1395">
                  <c:v>28.746733500000001</c:v>
                </c:pt>
                <c:pt idx="1396">
                  <c:v>28.746733500000001</c:v>
                </c:pt>
                <c:pt idx="1397">
                  <c:v>28.746733500000001</c:v>
                </c:pt>
                <c:pt idx="1398">
                  <c:v>28.746733500000001</c:v>
                </c:pt>
                <c:pt idx="1399">
                  <c:v>28.746733500000001</c:v>
                </c:pt>
                <c:pt idx="1400">
                  <c:v>28.746733500000001</c:v>
                </c:pt>
                <c:pt idx="1401">
                  <c:v>28.746733500000001</c:v>
                </c:pt>
                <c:pt idx="1402">
                  <c:v>28.746733500000001</c:v>
                </c:pt>
                <c:pt idx="1403">
                  <c:v>28.746733500000001</c:v>
                </c:pt>
                <c:pt idx="1404">
                  <c:v>28.746733500000001</c:v>
                </c:pt>
                <c:pt idx="1405">
                  <c:v>28.746733500000001</c:v>
                </c:pt>
                <c:pt idx="1406">
                  <c:v>28.746733500000001</c:v>
                </c:pt>
                <c:pt idx="1407">
                  <c:v>28.746733500000001</c:v>
                </c:pt>
                <c:pt idx="1408">
                  <c:v>28.746733500000001</c:v>
                </c:pt>
                <c:pt idx="1409">
                  <c:v>28.746733500000001</c:v>
                </c:pt>
                <c:pt idx="1410">
                  <c:v>28.746733500000001</c:v>
                </c:pt>
                <c:pt idx="1411">
                  <c:v>28.746733500000001</c:v>
                </c:pt>
                <c:pt idx="1412">
                  <c:v>28.746733500000001</c:v>
                </c:pt>
                <c:pt idx="1413">
                  <c:v>28.746733500000001</c:v>
                </c:pt>
                <c:pt idx="1414">
                  <c:v>28.746733500000001</c:v>
                </c:pt>
                <c:pt idx="1415">
                  <c:v>28.746733500000001</c:v>
                </c:pt>
                <c:pt idx="1416">
                  <c:v>28.746733500000001</c:v>
                </c:pt>
                <c:pt idx="1417">
                  <c:v>28.746733500000001</c:v>
                </c:pt>
                <c:pt idx="1418">
                  <c:v>28.746733500000001</c:v>
                </c:pt>
                <c:pt idx="1419">
                  <c:v>28.746733500000001</c:v>
                </c:pt>
                <c:pt idx="1420">
                  <c:v>28.746733500000001</c:v>
                </c:pt>
                <c:pt idx="1421">
                  <c:v>28.746733500000001</c:v>
                </c:pt>
                <c:pt idx="1422">
                  <c:v>28.746733500000001</c:v>
                </c:pt>
                <c:pt idx="1423">
                  <c:v>28.746733500000001</c:v>
                </c:pt>
                <c:pt idx="1424">
                  <c:v>28.746733500000001</c:v>
                </c:pt>
                <c:pt idx="1425">
                  <c:v>28.746733500000001</c:v>
                </c:pt>
                <c:pt idx="1426">
                  <c:v>28.746733500000001</c:v>
                </c:pt>
                <c:pt idx="1427">
                  <c:v>28.746733500000001</c:v>
                </c:pt>
                <c:pt idx="1428">
                  <c:v>28.746733500000001</c:v>
                </c:pt>
                <c:pt idx="1429">
                  <c:v>28.746733500000001</c:v>
                </c:pt>
                <c:pt idx="1430">
                  <c:v>28.746733500000001</c:v>
                </c:pt>
                <c:pt idx="1431">
                  <c:v>28.746733500000001</c:v>
                </c:pt>
                <c:pt idx="1432">
                  <c:v>28.746733500000001</c:v>
                </c:pt>
                <c:pt idx="1433">
                  <c:v>28.746733500000001</c:v>
                </c:pt>
                <c:pt idx="1434">
                  <c:v>28.746733500000001</c:v>
                </c:pt>
                <c:pt idx="1435">
                  <c:v>28.746733500000001</c:v>
                </c:pt>
                <c:pt idx="1436">
                  <c:v>28.746733500000001</c:v>
                </c:pt>
                <c:pt idx="1437">
                  <c:v>28.746733500000001</c:v>
                </c:pt>
                <c:pt idx="1438">
                  <c:v>28.746733500000001</c:v>
                </c:pt>
                <c:pt idx="1439">
                  <c:v>28.746733500000001</c:v>
                </c:pt>
                <c:pt idx="1440">
                  <c:v>28.746733500000001</c:v>
                </c:pt>
                <c:pt idx="1441">
                  <c:v>28.746733500000001</c:v>
                </c:pt>
                <c:pt idx="1442">
                  <c:v>28.746733500000001</c:v>
                </c:pt>
                <c:pt idx="1443">
                  <c:v>28.746733500000001</c:v>
                </c:pt>
                <c:pt idx="1444">
                  <c:v>28.746733500000001</c:v>
                </c:pt>
                <c:pt idx="1445">
                  <c:v>28.746733500000001</c:v>
                </c:pt>
                <c:pt idx="1446">
                  <c:v>28.746733500000001</c:v>
                </c:pt>
                <c:pt idx="1447">
                  <c:v>28.746733500000001</c:v>
                </c:pt>
                <c:pt idx="1448">
                  <c:v>28.746733500000001</c:v>
                </c:pt>
                <c:pt idx="1449">
                  <c:v>28.746733500000001</c:v>
                </c:pt>
                <c:pt idx="1450">
                  <c:v>28.746733500000001</c:v>
                </c:pt>
                <c:pt idx="1451">
                  <c:v>28.746733500000001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28.746733500000001</c:v>
                </c:pt>
                <c:pt idx="1480">
                  <c:v>28.746733500000001</c:v>
                </c:pt>
                <c:pt idx="1481">
                  <c:v>28.746733500000001</c:v>
                </c:pt>
                <c:pt idx="1482">
                  <c:v>28.746733500000001</c:v>
                </c:pt>
                <c:pt idx="1483">
                  <c:v>28.746733500000001</c:v>
                </c:pt>
                <c:pt idx="1484">
                  <c:v>28.746733500000001</c:v>
                </c:pt>
                <c:pt idx="1485">
                  <c:v>28.746733500000001</c:v>
                </c:pt>
                <c:pt idx="1486">
                  <c:v>28.746733500000001</c:v>
                </c:pt>
                <c:pt idx="1487">
                  <c:v>28.746733500000001</c:v>
                </c:pt>
                <c:pt idx="1488">
                  <c:v>28.746733500000001</c:v>
                </c:pt>
                <c:pt idx="1489">
                  <c:v>28.746733500000001</c:v>
                </c:pt>
                <c:pt idx="1490">
                  <c:v>28.746733500000001</c:v>
                </c:pt>
                <c:pt idx="1491">
                  <c:v>28.746733500000001</c:v>
                </c:pt>
                <c:pt idx="1492">
                  <c:v>28.746733500000001</c:v>
                </c:pt>
                <c:pt idx="1493">
                  <c:v>28.746733500000001</c:v>
                </c:pt>
                <c:pt idx="1494">
                  <c:v>28.746733500000001</c:v>
                </c:pt>
                <c:pt idx="1495">
                  <c:v>28.746733500000001</c:v>
                </c:pt>
                <c:pt idx="1496">
                  <c:v>28.746733500000001</c:v>
                </c:pt>
                <c:pt idx="1497">
                  <c:v>28.746733500000001</c:v>
                </c:pt>
                <c:pt idx="1498">
                  <c:v>28.746733500000001</c:v>
                </c:pt>
                <c:pt idx="1499">
                  <c:v>28.746733500000001</c:v>
                </c:pt>
                <c:pt idx="1500">
                  <c:v>28.746733500000001</c:v>
                </c:pt>
                <c:pt idx="1501">
                  <c:v>28.746733500000001</c:v>
                </c:pt>
                <c:pt idx="1502">
                  <c:v>28.746733500000001</c:v>
                </c:pt>
                <c:pt idx="1503">
                  <c:v>28.746733500000001</c:v>
                </c:pt>
                <c:pt idx="1504">
                  <c:v>28.746733500000001</c:v>
                </c:pt>
                <c:pt idx="1505">
                  <c:v>28.746733500000001</c:v>
                </c:pt>
                <c:pt idx="1506">
                  <c:v>28.746733500000001</c:v>
                </c:pt>
                <c:pt idx="1507">
                  <c:v>28.746733500000001</c:v>
                </c:pt>
                <c:pt idx="1508">
                  <c:v>28.746733500000001</c:v>
                </c:pt>
                <c:pt idx="1509">
                  <c:v>28.746733500000001</c:v>
                </c:pt>
                <c:pt idx="1510">
                  <c:v>28.746733500000001</c:v>
                </c:pt>
                <c:pt idx="1511">
                  <c:v>28.746733500000001</c:v>
                </c:pt>
                <c:pt idx="1512">
                  <c:v>28.746733500000001</c:v>
                </c:pt>
                <c:pt idx="1513">
                  <c:v>28.746733500000001</c:v>
                </c:pt>
                <c:pt idx="1514">
                  <c:v>28.746733500000001</c:v>
                </c:pt>
                <c:pt idx="1515">
                  <c:v>28.746733500000001</c:v>
                </c:pt>
                <c:pt idx="1516">
                  <c:v>28.746733500000001</c:v>
                </c:pt>
                <c:pt idx="1517">
                  <c:v>28.746733500000001</c:v>
                </c:pt>
                <c:pt idx="1518">
                  <c:v>28.746733500000001</c:v>
                </c:pt>
                <c:pt idx="1519">
                  <c:v>28.746733500000001</c:v>
                </c:pt>
                <c:pt idx="1520">
                  <c:v>28.746733500000001</c:v>
                </c:pt>
                <c:pt idx="1521">
                  <c:v>28.746733500000001</c:v>
                </c:pt>
                <c:pt idx="1522">
                  <c:v>28.746733500000001</c:v>
                </c:pt>
                <c:pt idx="1523">
                  <c:v>28.746733500000001</c:v>
                </c:pt>
                <c:pt idx="1524">
                  <c:v>28.746733500000001</c:v>
                </c:pt>
                <c:pt idx="1525">
                  <c:v>28.746733500000001</c:v>
                </c:pt>
                <c:pt idx="1526">
                  <c:v>28.746733500000001</c:v>
                </c:pt>
                <c:pt idx="1527">
                  <c:v>28.746733500000001</c:v>
                </c:pt>
                <c:pt idx="1528">
                  <c:v>28.746733500000001</c:v>
                </c:pt>
                <c:pt idx="1529">
                  <c:v>28.746733500000001</c:v>
                </c:pt>
                <c:pt idx="1530">
                  <c:v>28.746733500000001</c:v>
                </c:pt>
                <c:pt idx="1531">
                  <c:v>28.746733500000001</c:v>
                </c:pt>
                <c:pt idx="1532">
                  <c:v>28.746733500000001</c:v>
                </c:pt>
                <c:pt idx="1533">
                  <c:v>28.746733500000001</c:v>
                </c:pt>
                <c:pt idx="1534">
                  <c:v>28.746733500000001</c:v>
                </c:pt>
                <c:pt idx="1535">
                  <c:v>28.746733500000001</c:v>
                </c:pt>
                <c:pt idx="1536">
                  <c:v>28.746733500000001</c:v>
                </c:pt>
                <c:pt idx="1537">
                  <c:v>28.746733500000001</c:v>
                </c:pt>
                <c:pt idx="1538">
                  <c:v>28.746733500000001</c:v>
                </c:pt>
                <c:pt idx="1539">
                  <c:v>28.746733500000001</c:v>
                </c:pt>
                <c:pt idx="1540">
                  <c:v>28.746733500000001</c:v>
                </c:pt>
                <c:pt idx="1541">
                  <c:v>28.746733500000001</c:v>
                </c:pt>
                <c:pt idx="1542">
                  <c:v>28.746733500000001</c:v>
                </c:pt>
                <c:pt idx="1543">
                  <c:v>28.746733500000001</c:v>
                </c:pt>
                <c:pt idx="1544">
                  <c:v>28.746733500000001</c:v>
                </c:pt>
                <c:pt idx="1545">
                  <c:v>28.746733500000001</c:v>
                </c:pt>
                <c:pt idx="1546">
                  <c:v>28.746733500000001</c:v>
                </c:pt>
                <c:pt idx="1547">
                  <c:v>28.746733500000001</c:v>
                </c:pt>
                <c:pt idx="1548">
                  <c:v>28.746733500000001</c:v>
                </c:pt>
                <c:pt idx="1549">
                  <c:v>28.746733500000001</c:v>
                </c:pt>
                <c:pt idx="1550">
                  <c:v>28.746733500000001</c:v>
                </c:pt>
                <c:pt idx="1551">
                  <c:v>28.746733500000001</c:v>
                </c:pt>
                <c:pt idx="1552">
                  <c:v>28.746733500000001</c:v>
                </c:pt>
                <c:pt idx="1553">
                  <c:v>28.746733500000001</c:v>
                </c:pt>
                <c:pt idx="1554">
                  <c:v>28.746733500000001</c:v>
                </c:pt>
                <c:pt idx="1555">
                  <c:v>28.746733500000001</c:v>
                </c:pt>
                <c:pt idx="1556">
                  <c:v>28.746733500000001</c:v>
                </c:pt>
                <c:pt idx="1557">
                  <c:v>28.746733500000001</c:v>
                </c:pt>
                <c:pt idx="1558">
                  <c:v>28.746733500000001</c:v>
                </c:pt>
                <c:pt idx="1559">
                  <c:v>28.746733500000001</c:v>
                </c:pt>
                <c:pt idx="1560">
                  <c:v>28.746733500000001</c:v>
                </c:pt>
                <c:pt idx="1561">
                  <c:v>28.746733500000001</c:v>
                </c:pt>
                <c:pt idx="1562">
                  <c:v>28.746733500000001</c:v>
                </c:pt>
                <c:pt idx="1563">
                  <c:v>28.746733500000001</c:v>
                </c:pt>
                <c:pt idx="1564">
                  <c:v>28.746733500000001</c:v>
                </c:pt>
                <c:pt idx="1565">
                  <c:v>28.746733500000001</c:v>
                </c:pt>
                <c:pt idx="1566">
                  <c:v>28.746733500000001</c:v>
                </c:pt>
                <c:pt idx="1567">
                  <c:v>28.746733500000001</c:v>
                </c:pt>
                <c:pt idx="1568">
                  <c:v>28.746733500000001</c:v>
                </c:pt>
                <c:pt idx="1569">
                  <c:v>28.746733500000001</c:v>
                </c:pt>
                <c:pt idx="1570">
                  <c:v>28.746733500000001</c:v>
                </c:pt>
                <c:pt idx="1571">
                  <c:v>28.746733500000001</c:v>
                </c:pt>
                <c:pt idx="1572">
                  <c:v>28.746733500000001</c:v>
                </c:pt>
                <c:pt idx="1573">
                  <c:v>28.746733500000001</c:v>
                </c:pt>
                <c:pt idx="1574">
                  <c:v>28.746733500000001</c:v>
                </c:pt>
                <c:pt idx="1575">
                  <c:v>28.746733500000001</c:v>
                </c:pt>
                <c:pt idx="1576">
                  <c:v>28.746733500000001</c:v>
                </c:pt>
                <c:pt idx="1577">
                  <c:v>28.746733500000001</c:v>
                </c:pt>
                <c:pt idx="1578">
                  <c:v>28.746733500000001</c:v>
                </c:pt>
                <c:pt idx="1579">
                  <c:v>28.746733500000001</c:v>
                </c:pt>
                <c:pt idx="1580">
                  <c:v>28.746733500000001</c:v>
                </c:pt>
                <c:pt idx="1581">
                  <c:v>28.746733500000001</c:v>
                </c:pt>
                <c:pt idx="1582">
                  <c:v>28.746733500000001</c:v>
                </c:pt>
                <c:pt idx="1583">
                  <c:v>28.746733500000001</c:v>
                </c:pt>
                <c:pt idx="1584">
                  <c:v>28.746733500000001</c:v>
                </c:pt>
                <c:pt idx="1585">
                  <c:v>28.746733500000001</c:v>
                </c:pt>
                <c:pt idx="1586">
                  <c:v>28.746733500000001</c:v>
                </c:pt>
                <c:pt idx="1587">
                  <c:v>28.746733500000001</c:v>
                </c:pt>
                <c:pt idx="1588">
                  <c:v>28.746733500000001</c:v>
                </c:pt>
                <c:pt idx="1589">
                  <c:v>28.746733500000001</c:v>
                </c:pt>
                <c:pt idx="1590">
                  <c:v>28.746733500000001</c:v>
                </c:pt>
                <c:pt idx="1591">
                  <c:v>28.746733500000001</c:v>
                </c:pt>
                <c:pt idx="1592">
                  <c:v>28.746733500000001</c:v>
                </c:pt>
                <c:pt idx="1593">
                  <c:v>28.746733500000001</c:v>
                </c:pt>
                <c:pt idx="1594">
                  <c:v>28.746733500000001</c:v>
                </c:pt>
                <c:pt idx="1595">
                  <c:v>28.746733500000001</c:v>
                </c:pt>
                <c:pt idx="1596">
                  <c:v>28.746733500000001</c:v>
                </c:pt>
                <c:pt idx="1597">
                  <c:v>28.746733500000001</c:v>
                </c:pt>
                <c:pt idx="1598">
                  <c:v>28.746733500000001</c:v>
                </c:pt>
                <c:pt idx="1599">
                  <c:v>28.746733500000001</c:v>
                </c:pt>
                <c:pt idx="1600">
                  <c:v>28.746733500000001</c:v>
                </c:pt>
                <c:pt idx="1601">
                  <c:v>28.746733500000001</c:v>
                </c:pt>
                <c:pt idx="1602">
                  <c:v>28.746733500000001</c:v>
                </c:pt>
                <c:pt idx="1603">
                  <c:v>28.746733500000001</c:v>
                </c:pt>
                <c:pt idx="1604">
                  <c:v>28.746733500000001</c:v>
                </c:pt>
                <c:pt idx="1605">
                  <c:v>28.746733500000001</c:v>
                </c:pt>
                <c:pt idx="1606">
                  <c:v>28.746733500000001</c:v>
                </c:pt>
                <c:pt idx="1607">
                  <c:v>28.746733500000001</c:v>
                </c:pt>
                <c:pt idx="1608">
                  <c:v>28.746733500000001</c:v>
                </c:pt>
                <c:pt idx="1609">
                  <c:v>28.746733500000001</c:v>
                </c:pt>
                <c:pt idx="1610">
                  <c:v>28.746733500000001</c:v>
                </c:pt>
                <c:pt idx="1611">
                  <c:v>28.746733500000001</c:v>
                </c:pt>
                <c:pt idx="1612">
                  <c:v>28.746733500000001</c:v>
                </c:pt>
                <c:pt idx="1613">
                  <c:v>28.746733500000001</c:v>
                </c:pt>
                <c:pt idx="1614">
                  <c:v>28.746733500000001</c:v>
                </c:pt>
                <c:pt idx="1615">
                  <c:v>28.746733500000001</c:v>
                </c:pt>
                <c:pt idx="1616">
                  <c:v>28.746733500000001</c:v>
                </c:pt>
                <c:pt idx="1617">
                  <c:v>28.746733500000001</c:v>
                </c:pt>
                <c:pt idx="1618">
                  <c:v>28.746733500000001</c:v>
                </c:pt>
                <c:pt idx="1619">
                  <c:v>28.746733500000001</c:v>
                </c:pt>
                <c:pt idx="1620">
                  <c:v>28.746733500000001</c:v>
                </c:pt>
                <c:pt idx="1621">
                  <c:v>28.746733500000001</c:v>
                </c:pt>
                <c:pt idx="1622">
                  <c:v>28.746733500000001</c:v>
                </c:pt>
                <c:pt idx="1623">
                  <c:v>28.746733500000001</c:v>
                </c:pt>
                <c:pt idx="1624">
                  <c:v>28.746733500000001</c:v>
                </c:pt>
                <c:pt idx="1625">
                  <c:v>28.746733500000001</c:v>
                </c:pt>
                <c:pt idx="1626">
                  <c:v>28.746733500000001</c:v>
                </c:pt>
                <c:pt idx="1627">
                  <c:v>28.746733500000001</c:v>
                </c:pt>
                <c:pt idx="1628">
                  <c:v>28.746733500000001</c:v>
                </c:pt>
                <c:pt idx="1629">
                  <c:v>28.746733500000001</c:v>
                </c:pt>
                <c:pt idx="1630">
                  <c:v>28.746733500000001</c:v>
                </c:pt>
                <c:pt idx="1631">
                  <c:v>28.746733500000001</c:v>
                </c:pt>
                <c:pt idx="1632">
                  <c:v>28.746733500000001</c:v>
                </c:pt>
                <c:pt idx="1633">
                  <c:v>28.746733500000001</c:v>
                </c:pt>
                <c:pt idx="1634">
                  <c:v>28.746733500000001</c:v>
                </c:pt>
                <c:pt idx="1635">
                  <c:v>28.746733500000001</c:v>
                </c:pt>
                <c:pt idx="1636">
                  <c:v>28.746733500000001</c:v>
                </c:pt>
                <c:pt idx="1637">
                  <c:v>28.746733500000001</c:v>
                </c:pt>
                <c:pt idx="1638">
                  <c:v>28.746733500000001</c:v>
                </c:pt>
                <c:pt idx="1639">
                  <c:v>28.746733500000001</c:v>
                </c:pt>
                <c:pt idx="1640">
                  <c:v>28.746733500000001</c:v>
                </c:pt>
                <c:pt idx="1641">
                  <c:v>28.746733500000001</c:v>
                </c:pt>
                <c:pt idx="1642">
                  <c:v>28.746733500000001</c:v>
                </c:pt>
                <c:pt idx="1643">
                  <c:v>28.746733500000001</c:v>
                </c:pt>
                <c:pt idx="1644">
                  <c:v>28.746733500000001</c:v>
                </c:pt>
                <c:pt idx="1645">
                  <c:v>28.746733500000001</c:v>
                </c:pt>
                <c:pt idx="1646">
                  <c:v>28.746733500000001</c:v>
                </c:pt>
                <c:pt idx="1647">
                  <c:v>28.746733500000001</c:v>
                </c:pt>
                <c:pt idx="1648">
                  <c:v>28.746733500000001</c:v>
                </c:pt>
                <c:pt idx="1649">
                  <c:v>28.746733500000001</c:v>
                </c:pt>
                <c:pt idx="1650">
                  <c:v>28.746733500000001</c:v>
                </c:pt>
                <c:pt idx="1651">
                  <c:v>28.746733500000001</c:v>
                </c:pt>
                <c:pt idx="1652">
                  <c:v>28.746733500000001</c:v>
                </c:pt>
                <c:pt idx="1653">
                  <c:v>28.746733500000001</c:v>
                </c:pt>
                <c:pt idx="1654">
                  <c:v>28.746733500000001</c:v>
                </c:pt>
                <c:pt idx="1655">
                  <c:v>28.746733500000001</c:v>
                </c:pt>
                <c:pt idx="1656">
                  <c:v>28.746733500000001</c:v>
                </c:pt>
                <c:pt idx="1657">
                  <c:v>28.746733500000001</c:v>
                </c:pt>
                <c:pt idx="1658">
                  <c:v>28.746733500000001</c:v>
                </c:pt>
                <c:pt idx="1659">
                  <c:v>28.746733500000001</c:v>
                </c:pt>
                <c:pt idx="1660">
                  <c:v>28.746733500000001</c:v>
                </c:pt>
                <c:pt idx="1661">
                  <c:v>28.746733500000001</c:v>
                </c:pt>
                <c:pt idx="1662">
                  <c:v>28.746733500000001</c:v>
                </c:pt>
                <c:pt idx="1663">
                  <c:v>28.746733500000001</c:v>
                </c:pt>
                <c:pt idx="1664">
                  <c:v>28.746733500000001</c:v>
                </c:pt>
                <c:pt idx="1665">
                  <c:v>28.746733500000001</c:v>
                </c:pt>
                <c:pt idx="1666">
                  <c:v>28.746733500000001</c:v>
                </c:pt>
                <c:pt idx="1667">
                  <c:v>28.746733500000001</c:v>
                </c:pt>
                <c:pt idx="1668">
                  <c:v>28.746733500000001</c:v>
                </c:pt>
                <c:pt idx="1669">
                  <c:v>28.746733500000001</c:v>
                </c:pt>
                <c:pt idx="1670">
                  <c:v>28.746733500000001</c:v>
                </c:pt>
                <c:pt idx="1671">
                  <c:v>28.746733500000001</c:v>
                </c:pt>
                <c:pt idx="1672">
                  <c:v>28.746733500000001</c:v>
                </c:pt>
                <c:pt idx="1673">
                  <c:v>28.746733500000001</c:v>
                </c:pt>
                <c:pt idx="1674">
                  <c:v>28.746733500000001</c:v>
                </c:pt>
                <c:pt idx="1675">
                  <c:v>28.746733500000001</c:v>
                </c:pt>
                <c:pt idx="1676">
                  <c:v>28.746733500000001</c:v>
                </c:pt>
                <c:pt idx="1677">
                  <c:v>28.746733500000001</c:v>
                </c:pt>
                <c:pt idx="1678">
                  <c:v>28.746733500000001</c:v>
                </c:pt>
                <c:pt idx="1679">
                  <c:v>28.746733500000001</c:v>
                </c:pt>
                <c:pt idx="1680">
                  <c:v>28.746733500000001</c:v>
                </c:pt>
                <c:pt idx="1681">
                  <c:v>28.746733500000001</c:v>
                </c:pt>
                <c:pt idx="1682">
                  <c:v>28.746733500000001</c:v>
                </c:pt>
                <c:pt idx="1683">
                  <c:v>28.746733500000001</c:v>
                </c:pt>
                <c:pt idx="1684">
                  <c:v>28.746733500000001</c:v>
                </c:pt>
                <c:pt idx="1685">
                  <c:v>28.746733500000001</c:v>
                </c:pt>
                <c:pt idx="1686">
                  <c:v>28.746733500000001</c:v>
                </c:pt>
                <c:pt idx="1687">
                  <c:v>28.746733500000001</c:v>
                </c:pt>
                <c:pt idx="1688">
                  <c:v>28.746733500000001</c:v>
                </c:pt>
                <c:pt idx="1689">
                  <c:v>28.746733500000001</c:v>
                </c:pt>
                <c:pt idx="1690">
                  <c:v>28.746733500000001</c:v>
                </c:pt>
                <c:pt idx="1691">
                  <c:v>28.746733500000001</c:v>
                </c:pt>
                <c:pt idx="1692">
                  <c:v>28.746733500000001</c:v>
                </c:pt>
                <c:pt idx="1693">
                  <c:v>28.746733500000001</c:v>
                </c:pt>
                <c:pt idx="1694">
                  <c:v>28.746733500000001</c:v>
                </c:pt>
                <c:pt idx="1695">
                  <c:v>28.746733500000001</c:v>
                </c:pt>
                <c:pt idx="1696">
                  <c:v>28.746733500000001</c:v>
                </c:pt>
                <c:pt idx="1697">
                  <c:v>28.746733500000001</c:v>
                </c:pt>
                <c:pt idx="1698">
                  <c:v>28.746733500000001</c:v>
                </c:pt>
                <c:pt idx="1699">
                  <c:v>28.746733500000001</c:v>
                </c:pt>
                <c:pt idx="1700">
                  <c:v>28.746733500000001</c:v>
                </c:pt>
                <c:pt idx="1701">
                  <c:v>28.746733500000001</c:v>
                </c:pt>
                <c:pt idx="1702">
                  <c:v>28.746733500000001</c:v>
                </c:pt>
                <c:pt idx="1703">
                  <c:v>28.746733500000001</c:v>
                </c:pt>
                <c:pt idx="1704">
                  <c:v>28.746733500000001</c:v>
                </c:pt>
                <c:pt idx="1705">
                  <c:v>28.746733500000001</c:v>
                </c:pt>
                <c:pt idx="1706">
                  <c:v>28.746733500000001</c:v>
                </c:pt>
                <c:pt idx="1707">
                  <c:v>28.746733500000001</c:v>
                </c:pt>
                <c:pt idx="1708">
                  <c:v>28.746733500000001</c:v>
                </c:pt>
                <c:pt idx="1709">
                  <c:v>28.746733500000001</c:v>
                </c:pt>
                <c:pt idx="1710">
                  <c:v>28.746733500000001</c:v>
                </c:pt>
                <c:pt idx="1711">
                  <c:v>28.746733500000001</c:v>
                </c:pt>
                <c:pt idx="1712">
                  <c:v>28.746733500000001</c:v>
                </c:pt>
                <c:pt idx="1713">
                  <c:v>28.746733500000001</c:v>
                </c:pt>
                <c:pt idx="1714">
                  <c:v>28.746733500000001</c:v>
                </c:pt>
                <c:pt idx="1715">
                  <c:v>28.746733500000001</c:v>
                </c:pt>
                <c:pt idx="1716">
                  <c:v>28.746733500000001</c:v>
                </c:pt>
                <c:pt idx="1717">
                  <c:v>28.746733500000001</c:v>
                </c:pt>
                <c:pt idx="1718">
                  <c:v>28.746733500000001</c:v>
                </c:pt>
                <c:pt idx="1719">
                  <c:v>28.746733500000001</c:v>
                </c:pt>
                <c:pt idx="1720">
                  <c:v>28.746733500000001</c:v>
                </c:pt>
                <c:pt idx="1721">
                  <c:v>28.746733500000001</c:v>
                </c:pt>
                <c:pt idx="1722">
                  <c:v>28.746733500000001</c:v>
                </c:pt>
                <c:pt idx="1723">
                  <c:v>28.746733500000001</c:v>
                </c:pt>
                <c:pt idx="1724">
                  <c:v>28.746733500000001</c:v>
                </c:pt>
                <c:pt idx="1725">
                  <c:v>28.746733500000001</c:v>
                </c:pt>
                <c:pt idx="1726">
                  <c:v>28.746733500000001</c:v>
                </c:pt>
                <c:pt idx="1727">
                  <c:v>28.746733500000001</c:v>
                </c:pt>
                <c:pt idx="1728">
                  <c:v>28.746733500000001</c:v>
                </c:pt>
                <c:pt idx="1729">
                  <c:v>28.746733500000001</c:v>
                </c:pt>
                <c:pt idx="1730">
                  <c:v>28.746733500000001</c:v>
                </c:pt>
                <c:pt idx="1731">
                  <c:v>28.746733500000001</c:v>
                </c:pt>
                <c:pt idx="1732">
                  <c:v>28.746733500000001</c:v>
                </c:pt>
                <c:pt idx="1733">
                  <c:v>28.746733500000001</c:v>
                </c:pt>
                <c:pt idx="1734">
                  <c:v>28.746733500000001</c:v>
                </c:pt>
                <c:pt idx="1735">
                  <c:v>28.746733500000001</c:v>
                </c:pt>
                <c:pt idx="1736">
                  <c:v>28.746733500000001</c:v>
                </c:pt>
                <c:pt idx="1737">
                  <c:v>28.746733500000001</c:v>
                </c:pt>
                <c:pt idx="1738">
                  <c:v>28.746733500000001</c:v>
                </c:pt>
                <c:pt idx="1739">
                  <c:v>28.746733500000001</c:v>
                </c:pt>
                <c:pt idx="1740">
                  <c:v>28.746733500000001</c:v>
                </c:pt>
                <c:pt idx="1741">
                  <c:v>28.746733500000001</c:v>
                </c:pt>
                <c:pt idx="1742">
                  <c:v>28.746733500000001</c:v>
                </c:pt>
                <c:pt idx="1743">
                  <c:v>28.746733500000001</c:v>
                </c:pt>
                <c:pt idx="1744">
                  <c:v>28.746733500000001</c:v>
                </c:pt>
                <c:pt idx="1745">
                  <c:v>28.746733500000001</c:v>
                </c:pt>
                <c:pt idx="1746">
                  <c:v>28.746733500000001</c:v>
                </c:pt>
                <c:pt idx="1747">
                  <c:v>28.746733500000001</c:v>
                </c:pt>
                <c:pt idx="1748">
                  <c:v>28.746733500000001</c:v>
                </c:pt>
                <c:pt idx="1749">
                  <c:v>28.746733500000001</c:v>
                </c:pt>
                <c:pt idx="1750">
                  <c:v>28.746733500000001</c:v>
                </c:pt>
                <c:pt idx="1751">
                  <c:v>28.746733500000001</c:v>
                </c:pt>
                <c:pt idx="1752">
                  <c:v>28.746733500000001</c:v>
                </c:pt>
                <c:pt idx="1753">
                  <c:v>28.746733500000001</c:v>
                </c:pt>
                <c:pt idx="1754">
                  <c:v>28.746733500000001</c:v>
                </c:pt>
                <c:pt idx="1755">
                  <c:v>28.746733500000001</c:v>
                </c:pt>
                <c:pt idx="1756">
                  <c:v>28.746733500000001</c:v>
                </c:pt>
                <c:pt idx="1757">
                  <c:v>28.746733500000001</c:v>
                </c:pt>
                <c:pt idx="1758">
                  <c:v>28.746733500000001</c:v>
                </c:pt>
                <c:pt idx="1759">
                  <c:v>28.746733500000001</c:v>
                </c:pt>
                <c:pt idx="1760">
                  <c:v>28.746733500000001</c:v>
                </c:pt>
                <c:pt idx="1761">
                  <c:v>28.746733500000001</c:v>
                </c:pt>
                <c:pt idx="1762">
                  <c:v>28.746733500000001</c:v>
                </c:pt>
                <c:pt idx="1763">
                  <c:v>28.746733500000001</c:v>
                </c:pt>
                <c:pt idx="1764">
                  <c:v>28.746733500000001</c:v>
                </c:pt>
                <c:pt idx="1765">
                  <c:v>28.746733500000001</c:v>
                </c:pt>
                <c:pt idx="1766">
                  <c:v>28.746733500000001</c:v>
                </c:pt>
                <c:pt idx="1767">
                  <c:v>28.746733500000001</c:v>
                </c:pt>
                <c:pt idx="1768">
                  <c:v>28.746733500000001</c:v>
                </c:pt>
                <c:pt idx="1769">
                  <c:v>28.746733500000001</c:v>
                </c:pt>
                <c:pt idx="1770">
                  <c:v>28.746733500000001</c:v>
                </c:pt>
                <c:pt idx="1771">
                  <c:v>28.746733500000001</c:v>
                </c:pt>
                <c:pt idx="1772">
                  <c:v>28.746733500000001</c:v>
                </c:pt>
                <c:pt idx="1773">
                  <c:v>28.746733500000001</c:v>
                </c:pt>
                <c:pt idx="1774">
                  <c:v>28.746733500000001</c:v>
                </c:pt>
                <c:pt idx="1775">
                  <c:v>28.746733500000001</c:v>
                </c:pt>
                <c:pt idx="1776">
                  <c:v>28.746733500000001</c:v>
                </c:pt>
                <c:pt idx="1777">
                  <c:v>28.746733500000001</c:v>
                </c:pt>
                <c:pt idx="1778">
                  <c:v>28.746733500000001</c:v>
                </c:pt>
                <c:pt idx="1779">
                  <c:v>28.746733500000001</c:v>
                </c:pt>
                <c:pt idx="1780">
                  <c:v>28.746733500000001</c:v>
                </c:pt>
                <c:pt idx="1781">
                  <c:v>28.746733500000001</c:v>
                </c:pt>
                <c:pt idx="1782">
                  <c:v>28.746733500000001</c:v>
                </c:pt>
                <c:pt idx="1783">
                  <c:v>28.746733500000001</c:v>
                </c:pt>
                <c:pt idx="1784">
                  <c:v>28.746733500000001</c:v>
                </c:pt>
                <c:pt idx="1785">
                  <c:v>28.746733500000001</c:v>
                </c:pt>
                <c:pt idx="1786">
                  <c:v>28.746733500000001</c:v>
                </c:pt>
                <c:pt idx="1787">
                  <c:v>28.746733500000001</c:v>
                </c:pt>
                <c:pt idx="1788">
                  <c:v>28.746733500000001</c:v>
                </c:pt>
                <c:pt idx="1789">
                  <c:v>28.746733500000001</c:v>
                </c:pt>
                <c:pt idx="1790">
                  <c:v>28.746733500000001</c:v>
                </c:pt>
                <c:pt idx="1791">
                  <c:v>28.746733500000001</c:v>
                </c:pt>
                <c:pt idx="1792">
                  <c:v>28.746733500000001</c:v>
                </c:pt>
                <c:pt idx="1793">
                  <c:v>28.746733500000001</c:v>
                </c:pt>
                <c:pt idx="1794">
                  <c:v>28.746733500000001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745-4792-A4D3-1D89E620A8D1}"/>
            </c:ext>
          </c:extLst>
        </c:ser>
        <c:ser>
          <c:idx val="2"/>
          <c:order val="2"/>
          <c:tx>
            <c:strRef>
              <c:f>WLTC_class_3!$I$6:$I$7</c:f>
              <c:strCache>
                <c:ptCount val="2"/>
                <c:pt idx="0">
                  <c:v>Acceleraion Force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WLTC_class_3!$I$8:$I$1808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7.9027777777777786</c:v>
                </c:pt>
                <c:pt idx="12">
                  <c:v>67.173611111111114</c:v>
                </c:pt>
                <c:pt idx="13">
                  <c:v>205.47222222222223</c:v>
                </c:pt>
                <c:pt idx="14">
                  <c:v>324.01388888888891</c:v>
                </c:pt>
                <c:pt idx="15">
                  <c:v>304.25694444444446</c:v>
                </c:pt>
                <c:pt idx="16">
                  <c:v>276.59722222222217</c:v>
                </c:pt>
                <c:pt idx="17">
                  <c:v>339.81944444444446</c:v>
                </c:pt>
                <c:pt idx="18">
                  <c:v>359.57638888888891</c:v>
                </c:pt>
                <c:pt idx="19">
                  <c:v>229.18055555555557</c:v>
                </c:pt>
                <c:pt idx="20">
                  <c:v>82.979166666666714</c:v>
                </c:pt>
                <c:pt idx="21">
                  <c:v>31.611111111111136</c:v>
                </c:pt>
                <c:pt idx="22">
                  <c:v>27.659722222222197</c:v>
                </c:pt>
                <c:pt idx="23">
                  <c:v>31.611111111111136</c:v>
                </c:pt>
                <c:pt idx="24">
                  <c:v>79.027777777777786</c:v>
                </c:pt>
                <c:pt idx="25">
                  <c:v>110.63888888888879</c:v>
                </c:pt>
                <c:pt idx="26">
                  <c:v>130.39583333333337</c:v>
                </c:pt>
                <c:pt idx="27">
                  <c:v>185.71527777777789</c:v>
                </c:pt>
                <c:pt idx="28">
                  <c:v>197.56944444444443</c:v>
                </c:pt>
                <c:pt idx="29">
                  <c:v>185.7152777777776</c:v>
                </c:pt>
                <c:pt idx="30">
                  <c:v>134.34722222222214</c:v>
                </c:pt>
                <c:pt idx="31">
                  <c:v>79.027777777777786</c:v>
                </c:pt>
                <c:pt idx="32">
                  <c:v>55.319444444444393</c:v>
                </c:pt>
                <c:pt idx="33">
                  <c:v>43.465277777777835</c:v>
                </c:pt>
                <c:pt idx="34">
                  <c:v>23.708333333333389</c:v>
                </c:pt>
                <c:pt idx="35">
                  <c:v>-7.9027777777776098</c:v>
                </c:pt>
                <c:pt idx="36">
                  <c:v>-71.124999999999886</c:v>
                </c:pt>
                <c:pt idx="37">
                  <c:v>-169.90972222222237</c:v>
                </c:pt>
                <c:pt idx="38">
                  <c:v>-225.22916666666677</c:v>
                </c:pt>
                <c:pt idx="39">
                  <c:v>-209.423611111111</c:v>
                </c:pt>
                <c:pt idx="40">
                  <c:v>-185.71527777777789</c:v>
                </c:pt>
                <c:pt idx="41">
                  <c:v>-221.2777777777778</c:v>
                </c:pt>
                <c:pt idx="42">
                  <c:v>-284.49999999999983</c:v>
                </c:pt>
                <c:pt idx="43">
                  <c:v>-268.69444444444446</c:v>
                </c:pt>
                <c:pt idx="44">
                  <c:v>-165.95833333333343</c:v>
                </c:pt>
                <c:pt idx="45">
                  <c:v>-71.125000000000028</c:v>
                </c:pt>
                <c:pt idx="46">
                  <c:v>-55.319444444444393</c:v>
                </c:pt>
                <c:pt idx="47">
                  <c:v>-79.027777777777786</c:v>
                </c:pt>
                <c:pt idx="48">
                  <c:v>-67.173611111111072</c:v>
                </c:pt>
                <c:pt idx="49">
                  <c:v>-23.70833333333325</c:v>
                </c:pt>
                <c:pt idx="50">
                  <c:v>-15.805555555555639</c:v>
                </c:pt>
                <c:pt idx="51">
                  <c:v>-82.979166666666714</c:v>
                </c:pt>
                <c:pt idx="52">
                  <c:v>-169.9097222222222</c:v>
                </c:pt>
                <c:pt idx="53">
                  <c:v>-142.24999999999997</c:v>
                </c:pt>
                <c:pt idx="54">
                  <c:v>-43.465277777777764</c:v>
                </c:pt>
                <c:pt idx="55">
                  <c:v>-3.9513888888888751</c:v>
                </c:pt>
                <c:pt idx="56">
                  <c:v>0</c:v>
                </c:pt>
                <c:pt idx="57">
                  <c:v>11.854166666666694</c:v>
                </c:pt>
                <c:pt idx="58">
                  <c:v>23.708333333333321</c:v>
                </c:pt>
                <c:pt idx="59">
                  <c:v>94.833333333333286</c:v>
                </c:pt>
                <c:pt idx="60">
                  <c:v>106.68750000000003</c:v>
                </c:pt>
                <c:pt idx="61">
                  <c:v>47.416666666666714</c:v>
                </c:pt>
                <c:pt idx="62">
                  <c:v>35.562499999999943</c:v>
                </c:pt>
                <c:pt idx="63">
                  <c:v>47.416666666666714</c:v>
                </c:pt>
                <c:pt idx="64">
                  <c:v>63.222222222222271</c:v>
                </c:pt>
                <c:pt idx="65">
                  <c:v>39.513888888888893</c:v>
                </c:pt>
                <c:pt idx="66">
                  <c:v>23.70833333333325</c:v>
                </c:pt>
                <c:pt idx="67">
                  <c:v>86.930555555555529</c:v>
                </c:pt>
                <c:pt idx="68">
                  <c:v>189.66666666666669</c:v>
                </c:pt>
                <c:pt idx="69">
                  <c:v>244.98611111111106</c:v>
                </c:pt>
                <c:pt idx="70">
                  <c:v>260.79166666666674</c:v>
                </c:pt>
                <c:pt idx="71">
                  <c:v>241.03472222222229</c:v>
                </c:pt>
                <c:pt idx="72">
                  <c:v>181.7638888888888</c:v>
                </c:pt>
                <c:pt idx="73">
                  <c:v>114.59027777777771</c:v>
                </c:pt>
                <c:pt idx="74">
                  <c:v>79.027777777777786</c:v>
                </c:pt>
                <c:pt idx="75">
                  <c:v>75.076388888888829</c:v>
                </c:pt>
                <c:pt idx="76">
                  <c:v>82.979166666666714</c:v>
                </c:pt>
                <c:pt idx="77">
                  <c:v>75.076388888888829</c:v>
                </c:pt>
                <c:pt idx="78">
                  <c:v>39.513888888888893</c:v>
                </c:pt>
                <c:pt idx="79">
                  <c:v>-11.854166666666554</c:v>
                </c:pt>
                <c:pt idx="80">
                  <c:v>-39.513888888888893</c:v>
                </c:pt>
                <c:pt idx="81">
                  <c:v>-67.173611111111214</c:v>
                </c:pt>
                <c:pt idx="82">
                  <c:v>-59.270833333333329</c:v>
                </c:pt>
                <c:pt idx="83">
                  <c:v>-23.708333333333108</c:v>
                </c:pt>
                <c:pt idx="84">
                  <c:v>-43.465277777777835</c:v>
                </c:pt>
                <c:pt idx="85">
                  <c:v>-55.319444444444663</c:v>
                </c:pt>
                <c:pt idx="86">
                  <c:v>-51.368055555555443</c:v>
                </c:pt>
                <c:pt idx="87">
                  <c:v>-43.465277777777551</c:v>
                </c:pt>
                <c:pt idx="88">
                  <c:v>-106.68750000000011</c:v>
                </c:pt>
                <c:pt idx="89">
                  <c:v>-272.64583333333343</c:v>
                </c:pt>
                <c:pt idx="90">
                  <c:v>-391.18749999999994</c:v>
                </c:pt>
                <c:pt idx="91">
                  <c:v>-406.99305555555554</c:v>
                </c:pt>
                <c:pt idx="92">
                  <c:v>-308.20833333333337</c:v>
                </c:pt>
                <c:pt idx="93">
                  <c:v>-197.56944444444443</c:v>
                </c:pt>
                <c:pt idx="94">
                  <c:v>-201.52083333333331</c:v>
                </c:pt>
                <c:pt idx="95">
                  <c:v>-244.98611111111111</c:v>
                </c:pt>
                <c:pt idx="96">
                  <c:v>-217.32638888888889</c:v>
                </c:pt>
                <c:pt idx="97">
                  <c:v>-142.24999999999997</c:v>
                </c:pt>
                <c:pt idx="98">
                  <c:v>-142.25</c:v>
                </c:pt>
                <c:pt idx="99">
                  <c:v>-86.930555555555557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7.9027777777777786</c:v>
                </c:pt>
                <c:pt idx="138">
                  <c:v>75.076388888888886</c:v>
                </c:pt>
                <c:pt idx="139">
                  <c:v>233.1319444444444</c:v>
                </c:pt>
                <c:pt idx="140">
                  <c:v>387.23611111111109</c:v>
                </c:pt>
                <c:pt idx="141">
                  <c:v>406.99305555555549</c:v>
                </c:pt>
                <c:pt idx="142">
                  <c:v>284.49999999999994</c:v>
                </c:pt>
                <c:pt idx="143">
                  <c:v>138.29861111111111</c:v>
                </c:pt>
                <c:pt idx="144">
                  <c:v>75.076388888888971</c:v>
                </c:pt>
                <c:pt idx="145">
                  <c:v>114.59027777777786</c:v>
                </c:pt>
                <c:pt idx="146">
                  <c:v>181.7638888888888</c:v>
                </c:pt>
                <c:pt idx="147">
                  <c:v>193.61805555555549</c:v>
                </c:pt>
                <c:pt idx="148">
                  <c:v>150.1527777777778</c:v>
                </c:pt>
                <c:pt idx="149">
                  <c:v>82.979166666666714</c:v>
                </c:pt>
                <c:pt idx="150">
                  <c:v>7.9027777777777501</c:v>
                </c:pt>
                <c:pt idx="151">
                  <c:v>-102.73611111111117</c:v>
                </c:pt>
                <c:pt idx="152">
                  <c:v>-268.69444444444429</c:v>
                </c:pt>
                <c:pt idx="153">
                  <c:v>-391.18749999999994</c:v>
                </c:pt>
                <c:pt idx="154">
                  <c:v>-367.47916666666669</c:v>
                </c:pt>
                <c:pt idx="155">
                  <c:v>-209.42361111111111</c:v>
                </c:pt>
                <c:pt idx="156">
                  <c:v>-27.659722222222261</c:v>
                </c:pt>
                <c:pt idx="157">
                  <c:v>82.979166666666657</c:v>
                </c:pt>
                <c:pt idx="158">
                  <c:v>181.76388888888889</c:v>
                </c:pt>
                <c:pt idx="159">
                  <c:v>237.0833333333334</c:v>
                </c:pt>
                <c:pt idx="160">
                  <c:v>244.98611111111106</c:v>
                </c:pt>
                <c:pt idx="161">
                  <c:v>213.37499999999994</c:v>
                </c:pt>
                <c:pt idx="162">
                  <c:v>165.95833333333343</c:v>
                </c:pt>
                <c:pt idx="163">
                  <c:v>158.05555555555557</c:v>
                </c:pt>
                <c:pt idx="164">
                  <c:v>138.29861111111111</c:v>
                </c:pt>
                <c:pt idx="165">
                  <c:v>102.73611111111117</c:v>
                </c:pt>
                <c:pt idx="166">
                  <c:v>82.979166666666714</c:v>
                </c:pt>
                <c:pt idx="167">
                  <c:v>122.49305555555561</c:v>
                </c:pt>
                <c:pt idx="168">
                  <c:v>158.05555555555557</c:v>
                </c:pt>
                <c:pt idx="169">
                  <c:v>110.63888888888879</c:v>
                </c:pt>
                <c:pt idx="170">
                  <c:v>7.9027777777776098</c:v>
                </c:pt>
                <c:pt idx="171">
                  <c:v>-114.59027777777771</c:v>
                </c:pt>
                <c:pt idx="172">
                  <c:v>-252.8888888888888</c:v>
                </c:pt>
                <c:pt idx="173">
                  <c:v>-316.11111111111114</c:v>
                </c:pt>
                <c:pt idx="174">
                  <c:v>-225.22916666666663</c:v>
                </c:pt>
                <c:pt idx="175">
                  <c:v>-79.027777777777786</c:v>
                </c:pt>
                <c:pt idx="176">
                  <c:v>23.70833333333325</c:v>
                </c:pt>
                <c:pt idx="177">
                  <c:v>106.68749999999997</c:v>
                </c:pt>
                <c:pt idx="178">
                  <c:v>130.39583333333337</c:v>
                </c:pt>
                <c:pt idx="179">
                  <c:v>71.125000000000028</c:v>
                </c:pt>
                <c:pt idx="180">
                  <c:v>11.854166666666694</c:v>
                </c:pt>
                <c:pt idx="181">
                  <c:v>-15.805555555555639</c:v>
                </c:pt>
                <c:pt idx="182">
                  <c:v>-47.416666666666643</c:v>
                </c:pt>
                <c:pt idx="183">
                  <c:v>-122.49305555555547</c:v>
                </c:pt>
                <c:pt idx="184">
                  <c:v>-185.71527777777774</c:v>
                </c:pt>
                <c:pt idx="185">
                  <c:v>-201.52083333333337</c:v>
                </c:pt>
                <c:pt idx="186">
                  <c:v>-185.71527777777789</c:v>
                </c:pt>
                <c:pt idx="187">
                  <c:v>-154.1041666666666</c:v>
                </c:pt>
                <c:pt idx="188">
                  <c:v>-126.4444444444444</c:v>
                </c:pt>
                <c:pt idx="189">
                  <c:v>-102.73611111111117</c:v>
                </c:pt>
                <c:pt idx="190">
                  <c:v>-79.027777777777786</c:v>
                </c:pt>
                <c:pt idx="191">
                  <c:v>-63.2222222222222</c:v>
                </c:pt>
                <c:pt idx="192">
                  <c:v>-47.416666666666643</c:v>
                </c:pt>
                <c:pt idx="193">
                  <c:v>-27.659722222222261</c:v>
                </c:pt>
                <c:pt idx="194">
                  <c:v>-19.756944444444446</c:v>
                </c:pt>
                <c:pt idx="195">
                  <c:v>-7.9027777777777501</c:v>
                </c:pt>
                <c:pt idx="196">
                  <c:v>0</c:v>
                </c:pt>
                <c:pt idx="197">
                  <c:v>0</c:v>
                </c:pt>
                <c:pt idx="198">
                  <c:v>19.756944444444446</c:v>
                </c:pt>
                <c:pt idx="199">
                  <c:v>39.513888888888893</c:v>
                </c:pt>
                <c:pt idx="200">
                  <c:v>59.270833333333329</c:v>
                </c:pt>
                <c:pt idx="201">
                  <c:v>79.027777777777786</c:v>
                </c:pt>
                <c:pt idx="202">
                  <c:v>98.784722222222214</c:v>
                </c:pt>
                <c:pt idx="203">
                  <c:v>158.05555555555557</c:v>
                </c:pt>
                <c:pt idx="204">
                  <c:v>185.71527777777774</c:v>
                </c:pt>
                <c:pt idx="205">
                  <c:v>189.66666666666669</c:v>
                </c:pt>
                <c:pt idx="206">
                  <c:v>225.22916666666663</c:v>
                </c:pt>
                <c:pt idx="207">
                  <c:v>229.18055555555557</c:v>
                </c:pt>
                <c:pt idx="208">
                  <c:v>201.52083333333337</c:v>
                </c:pt>
                <c:pt idx="209">
                  <c:v>221.2777777777778</c:v>
                </c:pt>
                <c:pt idx="210">
                  <c:v>217.32638888888889</c:v>
                </c:pt>
                <c:pt idx="211">
                  <c:v>158.05555555555557</c:v>
                </c:pt>
                <c:pt idx="212">
                  <c:v>118.54166666666666</c:v>
                </c:pt>
                <c:pt idx="213">
                  <c:v>94.833333333333286</c:v>
                </c:pt>
                <c:pt idx="214">
                  <c:v>102.73611111111117</c:v>
                </c:pt>
                <c:pt idx="215">
                  <c:v>134.34722222222214</c:v>
                </c:pt>
                <c:pt idx="216">
                  <c:v>158.05555555555557</c:v>
                </c:pt>
                <c:pt idx="217">
                  <c:v>158.05555555555557</c:v>
                </c:pt>
                <c:pt idx="218">
                  <c:v>138.29861111111111</c:v>
                </c:pt>
                <c:pt idx="219">
                  <c:v>110.63888888888879</c:v>
                </c:pt>
                <c:pt idx="220">
                  <c:v>82.979166666666714</c:v>
                </c:pt>
                <c:pt idx="221">
                  <c:v>51.368055555555721</c:v>
                </c:pt>
                <c:pt idx="222">
                  <c:v>31.611111111111001</c:v>
                </c:pt>
                <c:pt idx="223">
                  <c:v>27.659722222222054</c:v>
                </c:pt>
                <c:pt idx="224">
                  <c:v>27.659722222222332</c:v>
                </c:pt>
                <c:pt idx="225">
                  <c:v>39.513888888888893</c:v>
                </c:pt>
                <c:pt idx="226">
                  <c:v>43.465277777777551</c:v>
                </c:pt>
                <c:pt idx="227">
                  <c:v>39.513888888888893</c:v>
                </c:pt>
                <c:pt idx="228">
                  <c:v>35.56250000000022</c:v>
                </c:pt>
                <c:pt idx="229">
                  <c:v>27.659722222222332</c:v>
                </c:pt>
                <c:pt idx="230">
                  <c:v>11.854166666666554</c:v>
                </c:pt>
                <c:pt idx="231">
                  <c:v>-11.854166666666554</c:v>
                </c:pt>
                <c:pt idx="232">
                  <c:v>-63.222222222222271</c:v>
                </c:pt>
                <c:pt idx="233">
                  <c:v>-130.39583333333351</c:v>
                </c:pt>
                <c:pt idx="234">
                  <c:v>-154.1041666666666</c:v>
                </c:pt>
                <c:pt idx="235">
                  <c:v>-122.49305555555561</c:v>
                </c:pt>
                <c:pt idx="236">
                  <c:v>-71.124999999999886</c:v>
                </c:pt>
                <c:pt idx="237">
                  <c:v>-55.319444444444393</c:v>
                </c:pt>
                <c:pt idx="238">
                  <c:v>-90.881944444444613</c:v>
                </c:pt>
                <c:pt idx="239">
                  <c:v>-162.00694444444451</c:v>
                </c:pt>
                <c:pt idx="240">
                  <c:v>-213.37499999999994</c:v>
                </c:pt>
                <c:pt idx="241">
                  <c:v>-189.66666666666657</c:v>
                </c:pt>
                <c:pt idx="242">
                  <c:v>-177.8125</c:v>
                </c:pt>
                <c:pt idx="243">
                  <c:v>-193.61805555555549</c:v>
                </c:pt>
                <c:pt idx="244">
                  <c:v>-185.71527777777789</c:v>
                </c:pt>
                <c:pt idx="245">
                  <c:v>-221.2777777777778</c:v>
                </c:pt>
                <c:pt idx="246">
                  <c:v>-284.49999999999983</c:v>
                </c:pt>
                <c:pt idx="247">
                  <c:v>-268.69444444444446</c:v>
                </c:pt>
                <c:pt idx="248">
                  <c:v>-165.95833333333343</c:v>
                </c:pt>
                <c:pt idx="249">
                  <c:v>-71.125000000000028</c:v>
                </c:pt>
                <c:pt idx="250">
                  <c:v>-55.319444444444393</c:v>
                </c:pt>
                <c:pt idx="251">
                  <c:v>-79.027777777777786</c:v>
                </c:pt>
                <c:pt idx="252">
                  <c:v>-67.173611111111072</c:v>
                </c:pt>
                <c:pt idx="253">
                  <c:v>-23.70833333333325</c:v>
                </c:pt>
                <c:pt idx="254">
                  <c:v>-15.805555555555639</c:v>
                </c:pt>
                <c:pt idx="255">
                  <c:v>-82.979166666666714</c:v>
                </c:pt>
                <c:pt idx="256">
                  <c:v>-114.59027777777771</c:v>
                </c:pt>
                <c:pt idx="257">
                  <c:v>-11.854166666666625</c:v>
                </c:pt>
                <c:pt idx="258">
                  <c:v>134.34722222222214</c:v>
                </c:pt>
                <c:pt idx="259">
                  <c:v>205.47222222222226</c:v>
                </c:pt>
                <c:pt idx="260">
                  <c:v>209.42361111111111</c:v>
                </c:pt>
                <c:pt idx="261">
                  <c:v>201.52083333333326</c:v>
                </c:pt>
                <c:pt idx="262">
                  <c:v>217.32638888888889</c:v>
                </c:pt>
                <c:pt idx="263">
                  <c:v>268.69444444444446</c:v>
                </c:pt>
                <c:pt idx="264">
                  <c:v>292.40277777777789</c:v>
                </c:pt>
                <c:pt idx="265">
                  <c:v>256.84027777777777</c:v>
                </c:pt>
                <c:pt idx="266">
                  <c:v>185.7152777777776</c:v>
                </c:pt>
                <c:pt idx="267">
                  <c:v>154.1041666666666</c:v>
                </c:pt>
                <c:pt idx="268">
                  <c:v>142.25000000000006</c:v>
                </c:pt>
                <c:pt idx="269">
                  <c:v>118.54166666666666</c:v>
                </c:pt>
                <c:pt idx="270">
                  <c:v>63.222222222222271</c:v>
                </c:pt>
                <c:pt idx="271">
                  <c:v>-11.854166666666554</c:v>
                </c:pt>
                <c:pt idx="272">
                  <c:v>-27.659722222222332</c:v>
                </c:pt>
                <c:pt idx="273">
                  <c:v>-75.076388888888829</c:v>
                </c:pt>
                <c:pt idx="274">
                  <c:v>-177.8125</c:v>
                </c:pt>
                <c:pt idx="275">
                  <c:v>-225.22916666666677</c:v>
                </c:pt>
                <c:pt idx="276">
                  <c:v>-252.8888888888888</c:v>
                </c:pt>
                <c:pt idx="277">
                  <c:v>-280.54861111111114</c:v>
                </c:pt>
                <c:pt idx="278">
                  <c:v>-351.67361111111109</c:v>
                </c:pt>
                <c:pt idx="279">
                  <c:v>-375.38194444444446</c:v>
                </c:pt>
                <c:pt idx="280">
                  <c:v>-209.42361111111111</c:v>
                </c:pt>
                <c:pt idx="281">
                  <c:v>59.270833333333329</c:v>
                </c:pt>
                <c:pt idx="282">
                  <c:v>252.88888888888897</c:v>
                </c:pt>
                <c:pt idx="283">
                  <c:v>288.45138888888891</c:v>
                </c:pt>
                <c:pt idx="284">
                  <c:v>296.35416666666669</c:v>
                </c:pt>
                <c:pt idx="285">
                  <c:v>284.49999999999994</c:v>
                </c:pt>
                <c:pt idx="286">
                  <c:v>260.79166666666674</c:v>
                </c:pt>
                <c:pt idx="287">
                  <c:v>260.79166666666674</c:v>
                </c:pt>
                <c:pt idx="288">
                  <c:v>260.79166666666646</c:v>
                </c:pt>
                <c:pt idx="289">
                  <c:v>205.47222222222234</c:v>
                </c:pt>
                <c:pt idx="290">
                  <c:v>98.784722222222214</c:v>
                </c:pt>
                <c:pt idx="291">
                  <c:v>0</c:v>
                </c:pt>
                <c:pt idx="292">
                  <c:v>-67.173611111110944</c:v>
                </c:pt>
                <c:pt idx="293">
                  <c:v>-75.076388888889113</c:v>
                </c:pt>
                <c:pt idx="294">
                  <c:v>-51.368055555555721</c:v>
                </c:pt>
                <c:pt idx="295">
                  <c:v>-23.708333333333108</c:v>
                </c:pt>
                <c:pt idx="296">
                  <c:v>0</c:v>
                </c:pt>
                <c:pt idx="297">
                  <c:v>15.8055555555555</c:v>
                </c:pt>
                <c:pt idx="298">
                  <c:v>19.756944444444446</c:v>
                </c:pt>
                <c:pt idx="299">
                  <c:v>7.9027777777776098</c:v>
                </c:pt>
                <c:pt idx="300">
                  <c:v>-7.9027777777776098</c:v>
                </c:pt>
                <c:pt idx="301">
                  <c:v>-27.659722222222054</c:v>
                </c:pt>
                <c:pt idx="302">
                  <c:v>-51.368055555555721</c:v>
                </c:pt>
                <c:pt idx="303">
                  <c:v>-71.125000000000171</c:v>
                </c:pt>
                <c:pt idx="304">
                  <c:v>-98.784722222222214</c:v>
                </c:pt>
                <c:pt idx="305">
                  <c:v>-118.54166666666666</c:v>
                </c:pt>
                <c:pt idx="306">
                  <c:v>-98.784722222222214</c:v>
                </c:pt>
                <c:pt idx="307">
                  <c:v>-59.270833333333329</c:v>
                </c:pt>
                <c:pt idx="308">
                  <c:v>-27.659722222222054</c:v>
                </c:pt>
                <c:pt idx="309">
                  <c:v>-23.708333333333108</c:v>
                </c:pt>
                <c:pt idx="310">
                  <c:v>-35.562499999999943</c:v>
                </c:pt>
                <c:pt idx="311">
                  <c:v>-47.416666666666778</c:v>
                </c:pt>
                <c:pt idx="312">
                  <c:v>-71.125000000000171</c:v>
                </c:pt>
                <c:pt idx="313">
                  <c:v>-98.784722222222214</c:v>
                </c:pt>
                <c:pt idx="314">
                  <c:v>-118.54166666666666</c:v>
                </c:pt>
                <c:pt idx="315">
                  <c:v>-118.54166666666666</c:v>
                </c:pt>
                <c:pt idx="316">
                  <c:v>-106.68749999999997</c:v>
                </c:pt>
                <c:pt idx="317">
                  <c:v>-118.54166666666666</c:v>
                </c:pt>
                <c:pt idx="318">
                  <c:v>-146.20138888888886</c:v>
                </c:pt>
                <c:pt idx="319">
                  <c:v>-154.1041666666666</c:v>
                </c:pt>
                <c:pt idx="320">
                  <c:v>-94.833333333333286</c:v>
                </c:pt>
                <c:pt idx="321">
                  <c:v>-47.416666666666778</c:v>
                </c:pt>
                <c:pt idx="322">
                  <c:v>-27.659722222222332</c:v>
                </c:pt>
                <c:pt idx="323">
                  <c:v>-23.70833333333325</c:v>
                </c:pt>
                <c:pt idx="324">
                  <c:v>-39.513888888888893</c:v>
                </c:pt>
                <c:pt idx="325">
                  <c:v>-15.805555555555639</c:v>
                </c:pt>
                <c:pt idx="326">
                  <c:v>-11.854166666666554</c:v>
                </c:pt>
                <c:pt idx="327">
                  <c:v>-23.70833333333325</c:v>
                </c:pt>
                <c:pt idx="328">
                  <c:v>-122.49305555555561</c:v>
                </c:pt>
                <c:pt idx="329">
                  <c:v>-229.18055555555557</c:v>
                </c:pt>
                <c:pt idx="330">
                  <c:v>-142.25000000000006</c:v>
                </c:pt>
                <c:pt idx="331">
                  <c:v>-31.611111111111136</c:v>
                </c:pt>
                <c:pt idx="332">
                  <c:v>-39.513888888888822</c:v>
                </c:pt>
                <c:pt idx="333">
                  <c:v>-43.465277777777764</c:v>
                </c:pt>
                <c:pt idx="334">
                  <c:v>-35.562500000000014</c:v>
                </c:pt>
                <c:pt idx="335">
                  <c:v>-43.465277777777764</c:v>
                </c:pt>
                <c:pt idx="336">
                  <c:v>-27.659722222222197</c:v>
                </c:pt>
                <c:pt idx="337">
                  <c:v>0</c:v>
                </c:pt>
                <c:pt idx="338">
                  <c:v>43.465277777777764</c:v>
                </c:pt>
                <c:pt idx="339">
                  <c:v>130.39583333333337</c:v>
                </c:pt>
                <c:pt idx="340">
                  <c:v>225.22916666666669</c:v>
                </c:pt>
                <c:pt idx="341">
                  <c:v>248.93750000000003</c:v>
                </c:pt>
                <c:pt idx="342">
                  <c:v>154.1041666666666</c:v>
                </c:pt>
                <c:pt idx="343">
                  <c:v>47.416666666666643</c:v>
                </c:pt>
                <c:pt idx="344">
                  <c:v>19.756944444444446</c:v>
                </c:pt>
                <c:pt idx="345">
                  <c:v>43.465277777777693</c:v>
                </c:pt>
                <c:pt idx="346">
                  <c:v>43.465277777777835</c:v>
                </c:pt>
                <c:pt idx="347">
                  <c:v>27.659722222222332</c:v>
                </c:pt>
                <c:pt idx="348">
                  <c:v>43.465277777777693</c:v>
                </c:pt>
                <c:pt idx="349">
                  <c:v>39.513888888888893</c:v>
                </c:pt>
                <c:pt idx="350">
                  <c:v>19.756944444444446</c:v>
                </c:pt>
                <c:pt idx="351">
                  <c:v>0</c:v>
                </c:pt>
                <c:pt idx="352">
                  <c:v>-7.9027777777777501</c:v>
                </c:pt>
                <c:pt idx="353">
                  <c:v>-7.9027777777778896</c:v>
                </c:pt>
                <c:pt idx="354">
                  <c:v>-3.9513888888889448</c:v>
                </c:pt>
                <c:pt idx="355">
                  <c:v>7.9027777777778896</c:v>
                </c:pt>
                <c:pt idx="356">
                  <c:v>11.854166666666694</c:v>
                </c:pt>
                <c:pt idx="357">
                  <c:v>-3.9513888888889448</c:v>
                </c:pt>
                <c:pt idx="358">
                  <c:v>-51.368055555555586</c:v>
                </c:pt>
                <c:pt idx="359">
                  <c:v>-118.54166666666666</c:v>
                </c:pt>
                <c:pt idx="360">
                  <c:v>-146.20138888888886</c:v>
                </c:pt>
                <c:pt idx="361">
                  <c:v>-122.49305555555561</c:v>
                </c:pt>
                <c:pt idx="362">
                  <c:v>-82.979166666666572</c:v>
                </c:pt>
                <c:pt idx="363">
                  <c:v>-47.416666666666643</c:v>
                </c:pt>
                <c:pt idx="364">
                  <c:v>-15.805555555555639</c:v>
                </c:pt>
                <c:pt idx="365">
                  <c:v>3.9513888888889448</c:v>
                </c:pt>
                <c:pt idx="366">
                  <c:v>19.756944444444446</c:v>
                </c:pt>
                <c:pt idx="367">
                  <c:v>51.368055555555586</c:v>
                </c:pt>
                <c:pt idx="368">
                  <c:v>90.881944444444471</c:v>
                </c:pt>
                <c:pt idx="369">
                  <c:v>86.930555555555529</c:v>
                </c:pt>
                <c:pt idx="370">
                  <c:v>39.513888888888893</c:v>
                </c:pt>
                <c:pt idx="371">
                  <c:v>-19.756944444444446</c:v>
                </c:pt>
                <c:pt idx="372">
                  <c:v>-126.4444444444444</c:v>
                </c:pt>
                <c:pt idx="373">
                  <c:v>-241.03472222222229</c:v>
                </c:pt>
                <c:pt idx="374">
                  <c:v>-272.64583333333337</c:v>
                </c:pt>
                <c:pt idx="375">
                  <c:v>-229.18055555555549</c:v>
                </c:pt>
                <c:pt idx="376">
                  <c:v>-165.95833333333337</c:v>
                </c:pt>
                <c:pt idx="377">
                  <c:v>-118.54166666666666</c:v>
                </c:pt>
                <c:pt idx="378">
                  <c:v>-86.930555555555529</c:v>
                </c:pt>
                <c:pt idx="379">
                  <c:v>-67.173611111111114</c:v>
                </c:pt>
                <c:pt idx="380">
                  <c:v>-75.0763888888889</c:v>
                </c:pt>
                <c:pt idx="381">
                  <c:v>-90.881944444444443</c:v>
                </c:pt>
                <c:pt idx="382">
                  <c:v>-94.833333333333314</c:v>
                </c:pt>
                <c:pt idx="383">
                  <c:v>-102.73611111111113</c:v>
                </c:pt>
                <c:pt idx="384">
                  <c:v>-110.63888888888889</c:v>
                </c:pt>
                <c:pt idx="385">
                  <c:v>-90.881944444444443</c:v>
                </c:pt>
                <c:pt idx="386">
                  <c:v>-35.5625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19.756944444444446</c:v>
                </c:pt>
                <c:pt idx="392">
                  <c:v>82.979166666666671</c:v>
                </c:pt>
                <c:pt idx="393">
                  <c:v>169.90972222222223</c:v>
                </c:pt>
                <c:pt idx="394">
                  <c:v>244.98611111111114</c:v>
                </c:pt>
                <c:pt idx="395">
                  <c:v>296.35416666666669</c:v>
                </c:pt>
                <c:pt idx="396">
                  <c:v>327.96527777777783</c:v>
                </c:pt>
                <c:pt idx="397">
                  <c:v>339.8194444444444</c:v>
                </c:pt>
                <c:pt idx="398">
                  <c:v>300.30555555555543</c:v>
                </c:pt>
                <c:pt idx="399">
                  <c:v>185.71527777777789</c:v>
                </c:pt>
                <c:pt idx="400">
                  <c:v>55.319444444444521</c:v>
                </c:pt>
                <c:pt idx="401">
                  <c:v>-27.659722222222332</c:v>
                </c:pt>
                <c:pt idx="402">
                  <c:v>-90.881944444444471</c:v>
                </c:pt>
                <c:pt idx="403">
                  <c:v>-130.39583333333323</c:v>
                </c:pt>
                <c:pt idx="404">
                  <c:v>-122.49305555555561</c:v>
                </c:pt>
                <c:pt idx="405">
                  <c:v>-114.59027777777786</c:v>
                </c:pt>
                <c:pt idx="406">
                  <c:v>-126.4444444444444</c:v>
                </c:pt>
                <c:pt idx="407">
                  <c:v>-134.34722222222214</c:v>
                </c:pt>
                <c:pt idx="408">
                  <c:v>-110.6388888888889</c:v>
                </c:pt>
                <c:pt idx="409">
                  <c:v>-55.31944444444445</c:v>
                </c:pt>
                <c:pt idx="410">
                  <c:v>-7.9027777777777501</c:v>
                </c:pt>
                <c:pt idx="411">
                  <c:v>11.854166666666625</c:v>
                </c:pt>
                <c:pt idx="412">
                  <c:v>19.756944444444446</c:v>
                </c:pt>
                <c:pt idx="413">
                  <c:v>27.659722222222261</c:v>
                </c:pt>
                <c:pt idx="414">
                  <c:v>55.31944444444445</c:v>
                </c:pt>
                <c:pt idx="415">
                  <c:v>98.784722222222157</c:v>
                </c:pt>
                <c:pt idx="416">
                  <c:v>110.63888888888884</c:v>
                </c:pt>
                <c:pt idx="417">
                  <c:v>67.173611111111214</c:v>
                </c:pt>
                <c:pt idx="418">
                  <c:v>3.9513888888889448</c:v>
                </c:pt>
                <c:pt idx="419">
                  <c:v>-59.270833333333329</c:v>
                </c:pt>
                <c:pt idx="420">
                  <c:v>-86.930555555555529</c:v>
                </c:pt>
                <c:pt idx="421">
                  <c:v>-55.319444444444521</c:v>
                </c:pt>
                <c:pt idx="422">
                  <c:v>-7.9027777777778896</c:v>
                </c:pt>
                <c:pt idx="423">
                  <c:v>39.513888888888893</c:v>
                </c:pt>
                <c:pt idx="424">
                  <c:v>106.68750000000011</c:v>
                </c:pt>
                <c:pt idx="425">
                  <c:v>213.37500000000006</c:v>
                </c:pt>
                <c:pt idx="426">
                  <c:v>327.96527777777771</c:v>
                </c:pt>
                <c:pt idx="427">
                  <c:v>355.625</c:v>
                </c:pt>
                <c:pt idx="428">
                  <c:v>237.08333333333331</c:v>
                </c:pt>
                <c:pt idx="429">
                  <c:v>75.076388888888829</c:v>
                </c:pt>
                <c:pt idx="430">
                  <c:v>-23.708333333333389</c:v>
                </c:pt>
                <c:pt idx="431">
                  <c:v>-63.222222222222271</c:v>
                </c:pt>
                <c:pt idx="432">
                  <c:v>-59.270833333333194</c:v>
                </c:pt>
                <c:pt idx="433">
                  <c:v>-31.611111111111001</c:v>
                </c:pt>
                <c:pt idx="434">
                  <c:v>-27.659722222222197</c:v>
                </c:pt>
                <c:pt idx="435">
                  <c:v>-75.076388888888971</c:v>
                </c:pt>
                <c:pt idx="436">
                  <c:v>-154.10416666666674</c:v>
                </c:pt>
                <c:pt idx="437">
                  <c:v>-244.98611111111106</c:v>
                </c:pt>
                <c:pt idx="438">
                  <c:v>-335.86805555555554</c:v>
                </c:pt>
                <c:pt idx="439">
                  <c:v>-399.09027777777777</c:v>
                </c:pt>
                <c:pt idx="440">
                  <c:v>-414.89583333333331</c:v>
                </c:pt>
                <c:pt idx="441">
                  <c:v>-359.57638888888891</c:v>
                </c:pt>
                <c:pt idx="442">
                  <c:v>-252.88888888888891</c:v>
                </c:pt>
                <c:pt idx="443">
                  <c:v>-142.24999999999997</c:v>
                </c:pt>
                <c:pt idx="444">
                  <c:v>-51.368055555555557</c:v>
                </c:pt>
                <c:pt idx="445">
                  <c:v>-7.9027777777777786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19.756944444444446</c:v>
                </c:pt>
                <c:pt idx="512">
                  <c:v>98.784722222222214</c:v>
                </c:pt>
                <c:pt idx="513">
                  <c:v>241.0347222222222</c:v>
                </c:pt>
                <c:pt idx="514">
                  <c:v>367.47916666666669</c:v>
                </c:pt>
                <c:pt idx="515">
                  <c:v>403.04166666666669</c:v>
                </c:pt>
                <c:pt idx="516">
                  <c:v>343.77083333333331</c:v>
                </c:pt>
                <c:pt idx="517">
                  <c:v>201.52083333333326</c:v>
                </c:pt>
                <c:pt idx="518">
                  <c:v>55.319444444444393</c:v>
                </c:pt>
                <c:pt idx="519">
                  <c:v>-23.70833333333325</c:v>
                </c:pt>
                <c:pt idx="520">
                  <c:v>-63.222222222222143</c:v>
                </c:pt>
                <c:pt idx="521">
                  <c:v>-82.979166666666714</c:v>
                </c:pt>
                <c:pt idx="522">
                  <c:v>-98.784722222222214</c:v>
                </c:pt>
                <c:pt idx="523">
                  <c:v>-146.20138888888886</c:v>
                </c:pt>
                <c:pt idx="524">
                  <c:v>-233.13194444444443</c:v>
                </c:pt>
                <c:pt idx="525">
                  <c:v>-312.15972222222223</c:v>
                </c:pt>
                <c:pt idx="526">
                  <c:v>-312.15972222222223</c:v>
                </c:pt>
                <c:pt idx="527">
                  <c:v>-221.27777777777774</c:v>
                </c:pt>
                <c:pt idx="528">
                  <c:v>-118.54166666666666</c:v>
                </c:pt>
                <c:pt idx="529">
                  <c:v>-79.027777777777786</c:v>
                </c:pt>
                <c:pt idx="530">
                  <c:v>-39.513888888888893</c:v>
                </c:pt>
                <c:pt idx="531">
                  <c:v>0</c:v>
                </c:pt>
                <c:pt idx="532">
                  <c:v>7.9027777777777786</c:v>
                </c:pt>
                <c:pt idx="533">
                  <c:v>47.416666666666664</c:v>
                </c:pt>
                <c:pt idx="534">
                  <c:v>118.54166666666666</c:v>
                </c:pt>
                <c:pt idx="535">
                  <c:v>158.05555555555557</c:v>
                </c:pt>
                <c:pt idx="536">
                  <c:v>197.5694444444444</c:v>
                </c:pt>
                <c:pt idx="537">
                  <c:v>308.20833333333331</c:v>
                </c:pt>
                <c:pt idx="538">
                  <c:v>418.84722222222223</c:v>
                </c:pt>
                <c:pt idx="539">
                  <c:v>399.09027777777783</c:v>
                </c:pt>
                <c:pt idx="540">
                  <c:v>225.22916666666663</c:v>
                </c:pt>
                <c:pt idx="541">
                  <c:v>55.319444444444393</c:v>
                </c:pt>
                <c:pt idx="542">
                  <c:v>-7.9027777777777501</c:v>
                </c:pt>
                <c:pt idx="543">
                  <c:v>-35.562499999999943</c:v>
                </c:pt>
                <c:pt idx="544">
                  <c:v>-79.027777777777786</c:v>
                </c:pt>
                <c:pt idx="545">
                  <c:v>-138.29861111111111</c:v>
                </c:pt>
                <c:pt idx="546">
                  <c:v>-150.1527777777778</c:v>
                </c:pt>
                <c:pt idx="547">
                  <c:v>-114.59027777777786</c:v>
                </c:pt>
                <c:pt idx="548">
                  <c:v>-86.930555555555529</c:v>
                </c:pt>
                <c:pt idx="549">
                  <c:v>-71.124999999999957</c:v>
                </c:pt>
                <c:pt idx="550">
                  <c:v>-63.222222222222271</c:v>
                </c:pt>
                <c:pt idx="551">
                  <c:v>-43.465277777777764</c:v>
                </c:pt>
                <c:pt idx="552">
                  <c:v>-39.513888888888893</c:v>
                </c:pt>
                <c:pt idx="553">
                  <c:v>-39.513888888888893</c:v>
                </c:pt>
                <c:pt idx="554">
                  <c:v>-23.708333333333321</c:v>
                </c:pt>
                <c:pt idx="555">
                  <c:v>-7.9027777777778194</c:v>
                </c:pt>
                <c:pt idx="556">
                  <c:v>7.9027777777778194</c:v>
                </c:pt>
                <c:pt idx="557">
                  <c:v>27.659722222222261</c:v>
                </c:pt>
                <c:pt idx="558">
                  <c:v>47.416666666666643</c:v>
                </c:pt>
                <c:pt idx="559">
                  <c:v>106.68749999999997</c:v>
                </c:pt>
                <c:pt idx="560">
                  <c:v>98.784722222222214</c:v>
                </c:pt>
                <c:pt idx="561">
                  <c:v>19.756944444444446</c:v>
                </c:pt>
                <c:pt idx="562">
                  <c:v>0</c:v>
                </c:pt>
                <c:pt idx="563">
                  <c:v>-63.2222222222222</c:v>
                </c:pt>
                <c:pt idx="564">
                  <c:v>-272.64583333333337</c:v>
                </c:pt>
                <c:pt idx="565">
                  <c:v>-418.84722222222223</c:v>
                </c:pt>
                <c:pt idx="566">
                  <c:v>-399.09027777777777</c:v>
                </c:pt>
                <c:pt idx="567">
                  <c:v>-189.66666666666666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39.513888888888893</c:v>
                </c:pt>
                <c:pt idx="601">
                  <c:v>82.979166666666671</c:v>
                </c:pt>
                <c:pt idx="602">
                  <c:v>150.15277777777777</c:v>
                </c:pt>
                <c:pt idx="603">
                  <c:v>276.59722222222223</c:v>
                </c:pt>
                <c:pt idx="604">
                  <c:v>371.43055555555549</c:v>
                </c:pt>
                <c:pt idx="605">
                  <c:v>422.79861111111114</c:v>
                </c:pt>
                <c:pt idx="606">
                  <c:v>446.50694444444446</c:v>
                </c:pt>
                <c:pt idx="607">
                  <c:v>422.79861111111109</c:v>
                </c:pt>
                <c:pt idx="608">
                  <c:v>367.47916666666657</c:v>
                </c:pt>
                <c:pt idx="609">
                  <c:v>327.96527777777771</c:v>
                </c:pt>
                <c:pt idx="610">
                  <c:v>320.06250000000006</c:v>
                </c:pt>
                <c:pt idx="611">
                  <c:v>300.3055555555556</c:v>
                </c:pt>
                <c:pt idx="612">
                  <c:v>213.37499999999994</c:v>
                </c:pt>
                <c:pt idx="613">
                  <c:v>90.881944444444613</c:v>
                </c:pt>
                <c:pt idx="614">
                  <c:v>7.9027777777778896</c:v>
                </c:pt>
                <c:pt idx="615">
                  <c:v>-11.854166666666837</c:v>
                </c:pt>
                <c:pt idx="616">
                  <c:v>-11.854166666666554</c:v>
                </c:pt>
                <c:pt idx="617">
                  <c:v>-23.708333333333389</c:v>
                </c:pt>
                <c:pt idx="618">
                  <c:v>-47.416666666666778</c:v>
                </c:pt>
                <c:pt idx="619">
                  <c:v>-75.076388888888829</c:v>
                </c:pt>
                <c:pt idx="620">
                  <c:v>-82.979166666666714</c:v>
                </c:pt>
                <c:pt idx="621">
                  <c:v>-59.270833333333329</c:v>
                </c:pt>
                <c:pt idx="622">
                  <c:v>-23.708333333333389</c:v>
                </c:pt>
                <c:pt idx="623">
                  <c:v>3.9513888888889448</c:v>
                </c:pt>
                <c:pt idx="624">
                  <c:v>31.611111111111278</c:v>
                </c:pt>
                <c:pt idx="625">
                  <c:v>47.416666666666778</c:v>
                </c:pt>
                <c:pt idx="626">
                  <c:v>35.562499999999943</c:v>
                </c:pt>
                <c:pt idx="627">
                  <c:v>11.854166666666554</c:v>
                </c:pt>
                <c:pt idx="628">
                  <c:v>0</c:v>
                </c:pt>
                <c:pt idx="629">
                  <c:v>3.9513888888889448</c:v>
                </c:pt>
                <c:pt idx="630">
                  <c:v>27.659722222222332</c:v>
                </c:pt>
                <c:pt idx="631">
                  <c:v>63.222222222222271</c:v>
                </c:pt>
                <c:pt idx="632">
                  <c:v>86.930555555555387</c:v>
                </c:pt>
                <c:pt idx="633">
                  <c:v>102.73611111111089</c:v>
                </c:pt>
                <c:pt idx="634">
                  <c:v>106.68750000000011</c:v>
                </c:pt>
                <c:pt idx="635">
                  <c:v>90.881944444444613</c:v>
                </c:pt>
                <c:pt idx="636">
                  <c:v>55.319444444444393</c:v>
                </c:pt>
                <c:pt idx="637">
                  <c:v>15.8055555555555</c:v>
                </c:pt>
                <c:pt idx="638">
                  <c:v>-3.9513888888889448</c:v>
                </c:pt>
                <c:pt idx="639">
                  <c:v>-11.854166666666554</c:v>
                </c:pt>
                <c:pt idx="640">
                  <c:v>-11.854166666666554</c:v>
                </c:pt>
                <c:pt idx="641">
                  <c:v>15.8055555555555</c:v>
                </c:pt>
                <c:pt idx="642">
                  <c:v>67.173611111110944</c:v>
                </c:pt>
                <c:pt idx="643">
                  <c:v>82.979166666666714</c:v>
                </c:pt>
                <c:pt idx="644">
                  <c:v>47.416666666666778</c:v>
                </c:pt>
                <c:pt idx="645">
                  <c:v>27.659722222222054</c:v>
                </c:pt>
                <c:pt idx="646">
                  <c:v>31.611111111111001</c:v>
                </c:pt>
                <c:pt idx="647">
                  <c:v>31.611111111111278</c:v>
                </c:pt>
                <c:pt idx="648">
                  <c:v>23.708333333333389</c:v>
                </c:pt>
                <c:pt idx="649">
                  <c:v>3.9513888888886641</c:v>
                </c:pt>
                <c:pt idx="650">
                  <c:v>-35.562499999999943</c:v>
                </c:pt>
                <c:pt idx="651">
                  <c:v>-102.73611111111089</c:v>
                </c:pt>
                <c:pt idx="652">
                  <c:v>-154.1041666666666</c:v>
                </c:pt>
                <c:pt idx="653">
                  <c:v>-162.00694444444451</c:v>
                </c:pt>
                <c:pt idx="654">
                  <c:v>-193.61805555555549</c:v>
                </c:pt>
                <c:pt idx="655">
                  <c:v>-272.64583333333326</c:v>
                </c:pt>
                <c:pt idx="656">
                  <c:v>-316.11111111111114</c:v>
                </c:pt>
                <c:pt idx="657">
                  <c:v>-264.74305555555566</c:v>
                </c:pt>
                <c:pt idx="658">
                  <c:v>-193.61805555555577</c:v>
                </c:pt>
                <c:pt idx="659">
                  <c:v>-217.32638888888889</c:v>
                </c:pt>
                <c:pt idx="660">
                  <c:v>-327.96527777777771</c:v>
                </c:pt>
                <c:pt idx="661">
                  <c:v>-406.99305555555554</c:v>
                </c:pt>
                <c:pt idx="662">
                  <c:v>-418.84722222222217</c:v>
                </c:pt>
                <c:pt idx="663">
                  <c:v>-300.30555555555554</c:v>
                </c:pt>
                <c:pt idx="664">
                  <c:v>-134.34722222222223</c:v>
                </c:pt>
                <c:pt idx="665">
                  <c:v>-23.708333333333321</c:v>
                </c:pt>
                <c:pt idx="666">
                  <c:v>79.027777777777786</c:v>
                </c:pt>
                <c:pt idx="667">
                  <c:v>256.84027777777777</c:v>
                </c:pt>
                <c:pt idx="668">
                  <c:v>363.52777777777777</c:v>
                </c:pt>
                <c:pt idx="669">
                  <c:v>355.625</c:v>
                </c:pt>
                <c:pt idx="670">
                  <c:v>347.72222222222223</c:v>
                </c:pt>
                <c:pt idx="671">
                  <c:v>237.08333333333331</c:v>
                </c:pt>
                <c:pt idx="672">
                  <c:v>158.05555555555557</c:v>
                </c:pt>
                <c:pt idx="673">
                  <c:v>158.05555555555557</c:v>
                </c:pt>
                <c:pt idx="674">
                  <c:v>158.05555555555557</c:v>
                </c:pt>
                <c:pt idx="675">
                  <c:v>90.881944444444329</c:v>
                </c:pt>
                <c:pt idx="676">
                  <c:v>19.756944444444446</c:v>
                </c:pt>
                <c:pt idx="677">
                  <c:v>-51.368055555555443</c:v>
                </c:pt>
                <c:pt idx="678">
                  <c:v>-189.66666666666657</c:v>
                </c:pt>
                <c:pt idx="679">
                  <c:v>-284.49999999999994</c:v>
                </c:pt>
                <c:pt idx="680">
                  <c:v>-339.81944444444451</c:v>
                </c:pt>
                <c:pt idx="681">
                  <c:v>-355.625</c:v>
                </c:pt>
                <c:pt idx="682">
                  <c:v>-237.08333333333331</c:v>
                </c:pt>
                <c:pt idx="683">
                  <c:v>-154.10416666666674</c:v>
                </c:pt>
                <c:pt idx="684">
                  <c:v>-86.930555555555671</c:v>
                </c:pt>
                <c:pt idx="685">
                  <c:v>94.833333333333428</c:v>
                </c:pt>
                <c:pt idx="686">
                  <c:v>197.56944444444443</c:v>
                </c:pt>
                <c:pt idx="687">
                  <c:v>181.7638888888888</c:v>
                </c:pt>
                <c:pt idx="688">
                  <c:v>177.8125</c:v>
                </c:pt>
                <c:pt idx="689">
                  <c:v>173.8611111111112</c:v>
                </c:pt>
                <c:pt idx="690">
                  <c:v>98.784722222222214</c:v>
                </c:pt>
                <c:pt idx="691">
                  <c:v>31.611111111111136</c:v>
                </c:pt>
                <c:pt idx="692">
                  <c:v>35.562500000000085</c:v>
                </c:pt>
                <c:pt idx="693">
                  <c:v>63.222222222222271</c:v>
                </c:pt>
                <c:pt idx="694">
                  <c:v>55.319444444444521</c:v>
                </c:pt>
                <c:pt idx="695">
                  <c:v>-11.854166666666837</c:v>
                </c:pt>
                <c:pt idx="696">
                  <c:v>-193.61805555555563</c:v>
                </c:pt>
                <c:pt idx="697">
                  <c:v>-260.79166666666657</c:v>
                </c:pt>
                <c:pt idx="698">
                  <c:v>-205.4722222222222</c:v>
                </c:pt>
                <c:pt idx="699">
                  <c:v>-158.05555555555557</c:v>
                </c:pt>
                <c:pt idx="700">
                  <c:v>-75.076388888888971</c:v>
                </c:pt>
                <c:pt idx="701">
                  <c:v>-31.611111111111136</c:v>
                </c:pt>
                <c:pt idx="702">
                  <c:v>-7.9027777777777501</c:v>
                </c:pt>
                <c:pt idx="703">
                  <c:v>-3.9513888888889448</c:v>
                </c:pt>
                <c:pt idx="704">
                  <c:v>-43.465277777777835</c:v>
                </c:pt>
                <c:pt idx="705">
                  <c:v>-118.54166666666666</c:v>
                </c:pt>
                <c:pt idx="706">
                  <c:v>-189.66666666666663</c:v>
                </c:pt>
                <c:pt idx="707">
                  <c:v>-201.52083333333326</c:v>
                </c:pt>
                <c:pt idx="708">
                  <c:v>-122.49305555555553</c:v>
                </c:pt>
                <c:pt idx="709">
                  <c:v>15.8055555555555</c:v>
                </c:pt>
                <c:pt idx="710">
                  <c:v>201.52083333333337</c:v>
                </c:pt>
                <c:pt idx="711">
                  <c:v>312.15972222222229</c:v>
                </c:pt>
                <c:pt idx="712">
                  <c:v>185.71527777777774</c:v>
                </c:pt>
                <c:pt idx="713">
                  <c:v>3.9513888888888049</c:v>
                </c:pt>
                <c:pt idx="714">
                  <c:v>-130.39583333333337</c:v>
                </c:pt>
                <c:pt idx="715">
                  <c:v>-288.4513888888888</c:v>
                </c:pt>
                <c:pt idx="716">
                  <c:v>-256.84027777777777</c:v>
                </c:pt>
                <c:pt idx="717">
                  <c:v>-75.0763888888889</c:v>
                </c:pt>
                <c:pt idx="718">
                  <c:v>39.513888888888893</c:v>
                </c:pt>
                <c:pt idx="719">
                  <c:v>158.05555555555557</c:v>
                </c:pt>
                <c:pt idx="720">
                  <c:v>217.32638888888889</c:v>
                </c:pt>
                <c:pt idx="721">
                  <c:v>181.76388888888894</c:v>
                </c:pt>
                <c:pt idx="722">
                  <c:v>158.05555555555557</c:v>
                </c:pt>
                <c:pt idx="723">
                  <c:v>134.34722222222214</c:v>
                </c:pt>
                <c:pt idx="724">
                  <c:v>162.00694444444451</c:v>
                </c:pt>
                <c:pt idx="725">
                  <c:v>233.13194444444437</c:v>
                </c:pt>
                <c:pt idx="726">
                  <c:v>324.01388888888869</c:v>
                </c:pt>
                <c:pt idx="727">
                  <c:v>312.15972222222217</c:v>
                </c:pt>
                <c:pt idx="728">
                  <c:v>213.37500000000023</c:v>
                </c:pt>
                <c:pt idx="729">
                  <c:v>150.15277777777794</c:v>
                </c:pt>
                <c:pt idx="730">
                  <c:v>67.173611111110944</c:v>
                </c:pt>
                <c:pt idx="731">
                  <c:v>15.8055555555555</c:v>
                </c:pt>
                <c:pt idx="732">
                  <c:v>11.854166666666837</c:v>
                </c:pt>
                <c:pt idx="733">
                  <c:v>15.8055555555555</c:v>
                </c:pt>
                <c:pt idx="734">
                  <c:v>19.756944444444446</c:v>
                </c:pt>
                <c:pt idx="735">
                  <c:v>27.659722222222332</c:v>
                </c:pt>
                <c:pt idx="736">
                  <c:v>39.513888888888893</c:v>
                </c:pt>
                <c:pt idx="737">
                  <c:v>35.562499999999943</c:v>
                </c:pt>
                <c:pt idx="738">
                  <c:v>15.8055555555555</c:v>
                </c:pt>
                <c:pt idx="739">
                  <c:v>51.368055555555443</c:v>
                </c:pt>
                <c:pt idx="740">
                  <c:v>90.881944444444329</c:v>
                </c:pt>
                <c:pt idx="741">
                  <c:v>75.076388888889113</c:v>
                </c:pt>
                <c:pt idx="742">
                  <c:v>35.562499999999943</c:v>
                </c:pt>
                <c:pt idx="743">
                  <c:v>7.9027777777776098</c:v>
                </c:pt>
                <c:pt idx="744">
                  <c:v>3.9513888888889448</c:v>
                </c:pt>
                <c:pt idx="745">
                  <c:v>3.9513888888889448</c:v>
                </c:pt>
                <c:pt idx="746">
                  <c:v>19.756944444444446</c:v>
                </c:pt>
                <c:pt idx="747">
                  <c:v>43.465277777777835</c:v>
                </c:pt>
                <c:pt idx="748">
                  <c:v>59.270833333333329</c:v>
                </c:pt>
                <c:pt idx="749">
                  <c:v>47.416666666666501</c:v>
                </c:pt>
                <c:pt idx="750">
                  <c:v>15.8055555555555</c:v>
                </c:pt>
                <c:pt idx="751">
                  <c:v>-3.9513888888886641</c:v>
                </c:pt>
                <c:pt idx="752">
                  <c:v>-19.756944444444446</c:v>
                </c:pt>
                <c:pt idx="753">
                  <c:v>-47.416666666666778</c:v>
                </c:pt>
                <c:pt idx="754">
                  <c:v>-67.173611111110944</c:v>
                </c:pt>
                <c:pt idx="755">
                  <c:v>-86.930555555555671</c:v>
                </c:pt>
                <c:pt idx="756">
                  <c:v>-154.1041666666666</c:v>
                </c:pt>
                <c:pt idx="757">
                  <c:v>-276.59722222222223</c:v>
                </c:pt>
                <c:pt idx="758">
                  <c:v>-379.33333333333337</c:v>
                </c:pt>
                <c:pt idx="759">
                  <c:v>-406.99305555555543</c:v>
                </c:pt>
                <c:pt idx="760">
                  <c:v>-410.94444444444451</c:v>
                </c:pt>
                <c:pt idx="761">
                  <c:v>-418.84722222222223</c:v>
                </c:pt>
                <c:pt idx="762">
                  <c:v>-371.43055555555549</c:v>
                </c:pt>
                <c:pt idx="763">
                  <c:v>-252.8888888888888</c:v>
                </c:pt>
                <c:pt idx="764">
                  <c:v>-59.270833333333329</c:v>
                </c:pt>
                <c:pt idx="765">
                  <c:v>158.05555555555557</c:v>
                </c:pt>
                <c:pt idx="766">
                  <c:v>248.93750000000003</c:v>
                </c:pt>
                <c:pt idx="767">
                  <c:v>252.8888888888888</c:v>
                </c:pt>
                <c:pt idx="768">
                  <c:v>256.84027777777777</c:v>
                </c:pt>
                <c:pt idx="769">
                  <c:v>304.25694444444457</c:v>
                </c:pt>
                <c:pt idx="770">
                  <c:v>383.28472222222206</c:v>
                </c:pt>
                <c:pt idx="771">
                  <c:v>387.23611111111097</c:v>
                </c:pt>
                <c:pt idx="772">
                  <c:v>363.52777777777789</c:v>
                </c:pt>
                <c:pt idx="773">
                  <c:v>300.3055555555556</c:v>
                </c:pt>
                <c:pt idx="774">
                  <c:v>252.8888888888888</c:v>
                </c:pt>
                <c:pt idx="775">
                  <c:v>260.79166666666674</c:v>
                </c:pt>
                <c:pt idx="776">
                  <c:v>213.37499999999994</c:v>
                </c:pt>
                <c:pt idx="777">
                  <c:v>158.05555555555557</c:v>
                </c:pt>
                <c:pt idx="778">
                  <c:v>138.29861111111111</c:v>
                </c:pt>
                <c:pt idx="779">
                  <c:v>118.54166666666666</c:v>
                </c:pt>
                <c:pt idx="780">
                  <c:v>90.881944444444613</c:v>
                </c:pt>
                <c:pt idx="781">
                  <c:v>67.173611111110944</c:v>
                </c:pt>
                <c:pt idx="782">
                  <c:v>47.416666666666501</c:v>
                </c:pt>
                <c:pt idx="783">
                  <c:v>31.611111111111278</c:v>
                </c:pt>
                <c:pt idx="784">
                  <c:v>27.659722222222332</c:v>
                </c:pt>
                <c:pt idx="785">
                  <c:v>43.465277777777835</c:v>
                </c:pt>
                <c:pt idx="786">
                  <c:v>47.416666666666778</c:v>
                </c:pt>
                <c:pt idx="787">
                  <c:v>23.708333333333108</c:v>
                </c:pt>
                <c:pt idx="788">
                  <c:v>3.9513888888886641</c:v>
                </c:pt>
                <c:pt idx="789">
                  <c:v>3.9513888888892259</c:v>
                </c:pt>
                <c:pt idx="790">
                  <c:v>15.805555555555779</c:v>
                </c:pt>
                <c:pt idx="791">
                  <c:v>23.708333333333108</c:v>
                </c:pt>
                <c:pt idx="792">
                  <c:v>-3.9513888888892259</c:v>
                </c:pt>
                <c:pt idx="793">
                  <c:v>-98.784722222222214</c:v>
                </c:pt>
                <c:pt idx="794">
                  <c:v>-233.13194444444409</c:v>
                </c:pt>
                <c:pt idx="795">
                  <c:v>-351.67361111111109</c:v>
                </c:pt>
                <c:pt idx="796">
                  <c:v>-410.94444444444468</c:v>
                </c:pt>
                <c:pt idx="797">
                  <c:v>-383.28472222222229</c:v>
                </c:pt>
                <c:pt idx="798">
                  <c:v>-276.59722222222223</c:v>
                </c:pt>
                <c:pt idx="799">
                  <c:v>-138.29861111111111</c:v>
                </c:pt>
                <c:pt idx="800">
                  <c:v>-39.513888888888893</c:v>
                </c:pt>
                <c:pt idx="801">
                  <c:v>27.659722222222332</c:v>
                </c:pt>
                <c:pt idx="802">
                  <c:v>134.34722222222243</c:v>
                </c:pt>
                <c:pt idx="803">
                  <c:v>248.93749999999989</c:v>
                </c:pt>
                <c:pt idx="804">
                  <c:v>264.74305555555537</c:v>
                </c:pt>
                <c:pt idx="805">
                  <c:v>169.90972222222237</c:v>
                </c:pt>
                <c:pt idx="806">
                  <c:v>63.222222222222271</c:v>
                </c:pt>
                <c:pt idx="807">
                  <c:v>-7.9027777777778896</c:v>
                </c:pt>
                <c:pt idx="808">
                  <c:v>-67.173611111111214</c:v>
                </c:pt>
                <c:pt idx="809">
                  <c:v>-110.63888888888879</c:v>
                </c:pt>
                <c:pt idx="810">
                  <c:v>-154.1041666666666</c:v>
                </c:pt>
                <c:pt idx="811">
                  <c:v>-237.08333333333331</c:v>
                </c:pt>
                <c:pt idx="812">
                  <c:v>-304.25694444444423</c:v>
                </c:pt>
                <c:pt idx="813">
                  <c:v>-324.01388888888903</c:v>
                </c:pt>
                <c:pt idx="814">
                  <c:v>-339.81944444444451</c:v>
                </c:pt>
                <c:pt idx="815">
                  <c:v>-363.52777777777777</c:v>
                </c:pt>
                <c:pt idx="816">
                  <c:v>-363.52777777777789</c:v>
                </c:pt>
                <c:pt idx="817">
                  <c:v>-327.96527777777783</c:v>
                </c:pt>
                <c:pt idx="818">
                  <c:v>-193.61805555555549</c:v>
                </c:pt>
                <c:pt idx="819">
                  <c:v>0</c:v>
                </c:pt>
                <c:pt idx="820">
                  <c:v>173.86111111111106</c:v>
                </c:pt>
                <c:pt idx="821">
                  <c:v>268.69444444444446</c:v>
                </c:pt>
                <c:pt idx="822">
                  <c:v>256.84027777777777</c:v>
                </c:pt>
                <c:pt idx="823">
                  <c:v>237.08333333333331</c:v>
                </c:pt>
                <c:pt idx="824">
                  <c:v>201.52083333333337</c:v>
                </c:pt>
                <c:pt idx="825">
                  <c:v>169.90972222222226</c:v>
                </c:pt>
                <c:pt idx="826">
                  <c:v>162.00694444444451</c:v>
                </c:pt>
                <c:pt idx="827">
                  <c:v>150.15277777777766</c:v>
                </c:pt>
                <c:pt idx="828">
                  <c:v>169.90972222222209</c:v>
                </c:pt>
                <c:pt idx="829">
                  <c:v>201.52083333333337</c:v>
                </c:pt>
                <c:pt idx="830">
                  <c:v>193.61805555555549</c:v>
                </c:pt>
                <c:pt idx="831">
                  <c:v>146.201388888889</c:v>
                </c:pt>
                <c:pt idx="832">
                  <c:v>75.076388888889113</c:v>
                </c:pt>
                <c:pt idx="833">
                  <c:v>39.513888888888893</c:v>
                </c:pt>
                <c:pt idx="834">
                  <c:v>43.465277777777551</c:v>
                </c:pt>
                <c:pt idx="835">
                  <c:v>43.465277777777551</c:v>
                </c:pt>
                <c:pt idx="836">
                  <c:v>35.56250000000022</c:v>
                </c:pt>
                <c:pt idx="837">
                  <c:v>43.465277777777835</c:v>
                </c:pt>
                <c:pt idx="838">
                  <c:v>63.222222222222001</c:v>
                </c:pt>
                <c:pt idx="839">
                  <c:v>63.222222222222271</c:v>
                </c:pt>
                <c:pt idx="840">
                  <c:v>59.270833333333329</c:v>
                </c:pt>
                <c:pt idx="841">
                  <c:v>79.027777777777786</c:v>
                </c:pt>
                <c:pt idx="842">
                  <c:v>94.833333333333556</c:v>
                </c:pt>
                <c:pt idx="843">
                  <c:v>79.027777777777786</c:v>
                </c:pt>
                <c:pt idx="844">
                  <c:v>43.465277777777551</c:v>
                </c:pt>
                <c:pt idx="845">
                  <c:v>19.756944444444446</c:v>
                </c:pt>
                <c:pt idx="846">
                  <c:v>15.805555555555779</c:v>
                </c:pt>
                <c:pt idx="847">
                  <c:v>27.659722222222332</c:v>
                </c:pt>
                <c:pt idx="848">
                  <c:v>59.270833333333329</c:v>
                </c:pt>
                <c:pt idx="849">
                  <c:v>94.833333333333286</c:v>
                </c:pt>
                <c:pt idx="850">
                  <c:v>94.833333333333286</c:v>
                </c:pt>
                <c:pt idx="851">
                  <c:v>63.222222222222271</c:v>
                </c:pt>
                <c:pt idx="852">
                  <c:v>47.416666666666501</c:v>
                </c:pt>
                <c:pt idx="853">
                  <c:v>47.416666666666501</c:v>
                </c:pt>
                <c:pt idx="854">
                  <c:v>39.513888888888893</c:v>
                </c:pt>
                <c:pt idx="855">
                  <c:v>19.756944444444446</c:v>
                </c:pt>
                <c:pt idx="856">
                  <c:v>7.9027777777778896</c:v>
                </c:pt>
                <c:pt idx="857">
                  <c:v>43.465277777777835</c:v>
                </c:pt>
                <c:pt idx="858">
                  <c:v>90.881944444444329</c:v>
                </c:pt>
                <c:pt idx="859">
                  <c:v>90.881944444444329</c:v>
                </c:pt>
                <c:pt idx="860">
                  <c:v>63.222222222222555</c:v>
                </c:pt>
                <c:pt idx="861">
                  <c:v>79.027777777777786</c:v>
                </c:pt>
                <c:pt idx="862">
                  <c:v>146.20138888888843</c:v>
                </c:pt>
                <c:pt idx="863">
                  <c:v>138.29861111111111</c:v>
                </c:pt>
                <c:pt idx="864">
                  <c:v>67.173611111111214</c:v>
                </c:pt>
                <c:pt idx="865">
                  <c:v>43.465277777778113</c:v>
                </c:pt>
                <c:pt idx="866">
                  <c:v>71.124999999999886</c:v>
                </c:pt>
                <c:pt idx="867">
                  <c:v>102.73611111111089</c:v>
                </c:pt>
                <c:pt idx="868">
                  <c:v>79.027777777777786</c:v>
                </c:pt>
                <c:pt idx="869">
                  <c:v>19.756944444444446</c:v>
                </c:pt>
                <c:pt idx="870">
                  <c:v>-15.80555555555522</c:v>
                </c:pt>
                <c:pt idx="871">
                  <c:v>-27.659722222222332</c:v>
                </c:pt>
                <c:pt idx="872">
                  <c:v>-31.611111111111001</c:v>
                </c:pt>
                <c:pt idx="873">
                  <c:v>-39.513888888888893</c:v>
                </c:pt>
                <c:pt idx="874">
                  <c:v>-59.270833333333329</c:v>
                </c:pt>
                <c:pt idx="875">
                  <c:v>-82.97916666666643</c:v>
                </c:pt>
                <c:pt idx="876">
                  <c:v>-102.73611111111144</c:v>
                </c:pt>
                <c:pt idx="877">
                  <c:v>-90.881944444444329</c:v>
                </c:pt>
                <c:pt idx="878">
                  <c:v>-51.368055555555443</c:v>
                </c:pt>
                <c:pt idx="879">
                  <c:v>-15.805555555555779</c:v>
                </c:pt>
                <c:pt idx="880">
                  <c:v>-39.513888888888893</c:v>
                </c:pt>
                <c:pt idx="881">
                  <c:v>-79.027777777777786</c:v>
                </c:pt>
                <c:pt idx="882">
                  <c:v>-39.513888888888893</c:v>
                </c:pt>
                <c:pt idx="883">
                  <c:v>0</c:v>
                </c:pt>
                <c:pt idx="884">
                  <c:v>3.9513888888886641</c:v>
                </c:pt>
                <c:pt idx="885">
                  <c:v>15.805555555555779</c:v>
                </c:pt>
                <c:pt idx="886">
                  <c:v>19.756944444444446</c:v>
                </c:pt>
                <c:pt idx="887">
                  <c:v>11.854166666666554</c:v>
                </c:pt>
                <c:pt idx="888">
                  <c:v>-3.9513888888886641</c:v>
                </c:pt>
                <c:pt idx="889">
                  <c:v>-23.708333333333673</c:v>
                </c:pt>
                <c:pt idx="890">
                  <c:v>-47.416666666666778</c:v>
                </c:pt>
                <c:pt idx="891">
                  <c:v>-75.076388888888545</c:v>
                </c:pt>
                <c:pt idx="892">
                  <c:v>-98.784722222222214</c:v>
                </c:pt>
                <c:pt idx="893">
                  <c:v>-102.73611111111117</c:v>
                </c:pt>
                <c:pt idx="894">
                  <c:v>-86.930555555555387</c:v>
                </c:pt>
                <c:pt idx="895">
                  <c:v>-59.270833333333329</c:v>
                </c:pt>
                <c:pt idx="896">
                  <c:v>-27.659722222222332</c:v>
                </c:pt>
                <c:pt idx="897">
                  <c:v>-7.9027777777778896</c:v>
                </c:pt>
                <c:pt idx="898">
                  <c:v>-3.9513888888889448</c:v>
                </c:pt>
                <c:pt idx="899">
                  <c:v>-15.8055555555555</c:v>
                </c:pt>
                <c:pt idx="900">
                  <c:v>-35.562499999999943</c:v>
                </c:pt>
                <c:pt idx="901">
                  <c:v>-71.124999999999886</c:v>
                </c:pt>
                <c:pt idx="902">
                  <c:v>-248.93749999999989</c:v>
                </c:pt>
                <c:pt idx="903">
                  <c:v>-410.94444444444468</c:v>
                </c:pt>
                <c:pt idx="904">
                  <c:v>-383.28472222222229</c:v>
                </c:pt>
                <c:pt idx="905">
                  <c:v>-276.59722222222223</c:v>
                </c:pt>
                <c:pt idx="906">
                  <c:v>-138.29861111111111</c:v>
                </c:pt>
                <c:pt idx="907">
                  <c:v>-39.513888888888893</c:v>
                </c:pt>
                <c:pt idx="908">
                  <c:v>27.659722222222332</c:v>
                </c:pt>
                <c:pt idx="909">
                  <c:v>134.34722222222243</c:v>
                </c:pt>
                <c:pt idx="910">
                  <c:v>248.93749999999989</c:v>
                </c:pt>
                <c:pt idx="911">
                  <c:v>264.74305555555537</c:v>
                </c:pt>
                <c:pt idx="912">
                  <c:v>169.90972222222237</c:v>
                </c:pt>
                <c:pt idx="913">
                  <c:v>102.73611111111117</c:v>
                </c:pt>
                <c:pt idx="914">
                  <c:v>169.90972222222209</c:v>
                </c:pt>
                <c:pt idx="915">
                  <c:v>162.00694444444451</c:v>
                </c:pt>
                <c:pt idx="916">
                  <c:v>86.930555555555671</c:v>
                </c:pt>
                <c:pt idx="917">
                  <c:v>35.562499999999943</c:v>
                </c:pt>
                <c:pt idx="918">
                  <c:v>-3.9513888888889448</c:v>
                </c:pt>
                <c:pt idx="919">
                  <c:v>19.756944444444446</c:v>
                </c:pt>
                <c:pt idx="920">
                  <c:v>55.319444444444393</c:v>
                </c:pt>
                <c:pt idx="921">
                  <c:v>110.63888888888879</c:v>
                </c:pt>
                <c:pt idx="922">
                  <c:v>134.34722222222214</c:v>
                </c:pt>
                <c:pt idx="923">
                  <c:v>110.63888888888879</c:v>
                </c:pt>
                <c:pt idx="924">
                  <c:v>7.9027777777776098</c:v>
                </c:pt>
                <c:pt idx="925">
                  <c:v>-94.833333333333002</c:v>
                </c:pt>
                <c:pt idx="926">
                  <c:v>-82.97916666666643</c:v>
                </c:pt>
                <c:pt idx="927">
                  <c:v>-55.319444444444663</c:v>
                </c:pt>
                <c:pt idx="928">
                  <c:v>-43.465277777777835</c:v>
                </c:pt>
                <c:pt idx="929">
                  <c:v>-31.611111111111001</c:v>
                </c:pt>
                <c:pt idx="930">
                  <c:v>-27.659722222222054</c:v>
                </c:pt>
                <c:pt idx="931">
                  <c:v>-27.659722222222332</c:v>
                </c:pt>
                <c:pt idx="932">
                  <c:v>-31.611111111111278</c:v>
                </c:pt>
                <c:pt idx="933">
                  <c:v>-47.416666666666501</c:v>
                </c:pt>
                <c:pt idx="934">
                  <c:v>-75.076388888888829</c:v>
                </c:pt>
                <c:pt idx="935">
                  <c:v>-79.027777777777786</c:v>
                </c:pt>
                <c:pt idx="936">
                  <c:v>-59.270833333333329</c:v>
                </c:pt>
                <c:pt idx="937">
                  <c:v>-43.465277777777835</c:v>
                </c:pt>
                <c:pt idx="938">
                  <c:v>-39.513888888888893</c:v>
                </c:pt>
                <c:pt idx="939">
                  <c:v>-43.465277777777835</c:v>
                </c:pt>
                <c:pt idx="940">
                  <c:v>-35.562499999999943</c:v>
                </c:pt>
                <c:pt idx="941">
                  <c:v>-15.8055555555555</c:v>
                </c:pt>
                <c:pt idx="942">
                  <c:v>-7.9027777777778896</c:v>
                </c:pt>
                <c:pt idx="943">
                  <c:v>-3.9513888888889448</c:v>
                </c:pt>
                <c:pt idx="944">
                  <c:v>3.9513888888889448</c:v>
                </c:pt>
                <c:pt idx="945">
                  <c:v>11.854166666666837</c:v>
                </c:pt>
                <c:pt idx="946">
                  <c:v>39.513888888888893</c:v>
                </c:pt>
                <c:pt idx="947">
                  <c:v>63.222222222222001</c:v>
                </c:pt>
                <c:pt idx="948">
                  <c:v>47.416666666666778</c:v>
                </c:pt>
                <c:pt idx="949">
                  <c:v>11.854166666666837</c:v>
                </c:pt>
                <c:pt idx="950">
                  <c:v>-43.465277777777835</c:v>
                </c:pt>
                <c:pt idx="951">
                  <c:v>-134.34722222222214</c:v>
                </c:pt>
                <c:pt idx="952">
                  <c:v>-264.74305555555566</c:v>
                </c:pt>
                <c:pt idx="953">
                  <c:v>-379.33333333333337</c:v>
                </c:pt>
                <c:pt idx="954">
                  <c:v>-418.84722222222223</c:v>
                </c:pt>
                <c:pt idx="955">
                  <c:v>-418.84722222222223</c:v>
                </c:pt>
                <c:pt idx="956">
                  <c:v>-418.84722222222211</c:v>
                </c:pt>
                <c:pt idx="957">
                  <c:v>-292.40277777777771</c:v>
                </c:pt>
                <c:pt idx="958">
                  <c:v>-47.416666666666643</c:v>
                </c:pt>
                <c:pt idx="959">
                  <c:v>165.95833333333331</c:v>
                </c:pt>
                <c:pt idx="960">
                  <c:v>339.81944444444451</c:v>
                </c:pt>
                <c:pt idx="961">
                  <c:v>438.60416666666657</c:v>
                </c:pt>
                <c:pt idx="962">
                  <c:v>422.79861111111092</c:v>
                </c:pt>
                <c:pt idx="963">
                  <c:v>339.81944444444451</c:v>
                </c:pt>
                <c:pt idx="964">
                  <c:v>229.18055555555571</c:v>
                </c:pt>
                <c:pt idx="965">
                  <c:v>122.49305555555561</c:v>
                </c:pt>
                <c:pt idx="966">
                  <c:v>43.465277777777835</c:v>
                </c:pt>
                <c:pt idx="967">
                  <c:v>0</c:v>
                </c:pt>
                <c:pt idx="968">
                  <c:v>-19.756944444444446</c:v>
                </c:pt>
                <c:pt idx="969">
                  <c:v>-47.416666666666778</c:v>
                </c:pt>
                <c:pt idx="970">
                  <c:v>-98.784722222222214</c:v>
                </c:pt>
                <c:pt idx="971">
                  <c:v>-197.56944444444443</c:v>
                </c:pt>
                <c:pt idx="972">
                  <c:v>-339.81944444444451</c:v>
                </c:pt>
                <c:pt idx="973">
                  <c:v>-418.84722222222223</c:v>
                </c:pt>
                <c:pt idx="974">
                  <c:v>-418.84722222222223</c:v>
                </c:pt>
                <c:pt idx="975">
                  <c:v>-418.84722222222211</c:v>
                </c:pt>
                <c:pt idx="976">
                  <c:v>-422.79861111111109</c:v>
                </c:pt>
                <c:pt idx="977">
                  <c:v>-343.77083333333331</c:v>
                </c:pt>
                <c:pt idx="978">
                  <c:v>-241.03472222222229</c:v>
                </c:pt>
                <c:pt idx="979">
                  <c:v>-209.42361111111111</c:v>
                </c:pt>
                <c:pt idx="980">
                  <c:v>-173.86111111111106</c:v>
                </c:pt>
                <c:pt idx="981">
                  <c:v>-138.29861111111109</c:v>
                </c:pt>
                <c:pt idx="982">
                  <c:v>-130.39583333333337</c:v>
                </c:pt>
                <c:pt idx="983">
                  <c:v>-158.05555555555557</c:v>
                </c:pt>
                <c:pt idx="984">
                  <c:v>-173.86111111111111</c:v>
                </c:pt>
                <c:pt idx="985">
                  <c:v>-126.44444444444446</c:v>
                </c:pt>
                <c:pt idx="986">
                  <c:v>-43.465277777777779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31.611111111111114</c:v>
                </c:pt>
                <c:pt idx="1027">
                  <c:v>142.25</c:v>
                </c:pt>
                <c:pt idx="1028">
                  <c:v>308.20833333333331</c:v>
                </c:pt>
                <c:pt idx="1029">
                  <c:v>434.65277777777777</c:v>
                </c:pt>
                <c:pt idx="1030">
                  <c:v>450.45833333333331</c:v>
                </c:pt>
                <c:pt idx="1031">
                  <c:v>387.23611111111109</c:v>
                </c:pt>
                <c:pt idx="1032">
                  <c:v>324.01388888888886</c:v>
                </c:pt>
                <c:pt idx="1033">
                  <c:v>288.45138888888891</c:v>
                </c:pt>
                <c:pt idx="1034">
                  <c:v>268.69444444444446</c:v>
                </c:pt>
                <c:pt idx="1035">
                  <c:v>233.13194444444454</c:v>
                </c:pt>
                <c:pt idx="1036">
                  <c:v>185.71527777777789</c:v>
                </c:pt>
                <c:pt idx="1037">
                  <c:v>154.1041666666666</c:v>
                </c:pt>
                <c:pt idx="1038">
                  <c:v>154.1041666666666</c:v>
                </c:pt>
                <c:pt idx="1039">
                  <c:v>177.8125</c:v>
                </c:pt>
                <c:pt idx="1040">
                  <c:v>189.66666666666657</c:v>
                </c:pt>
                <c:pt idx="1041">
                  <c:v>177.8125</c:v>
                </c:pt>
                <c:pt idx="1042">
                  <c:v>138.29861111111111</c:v>
                </c:pt>
                <c:pt idx="1043">
                  <c:v>82.979166666666714</c:v>
                </c:pt>
                <c:pt idx="1044">
                  <c:v>35.562499999999943</c:v>
                </c:pt>
                <c:pt idx="1045">
                  <c:v>11.854166666666554</c:v>
                </c:pt>
                <c:pt idx="1046">
                  <c:v>11.854166666666837</c:v>
                </c:pt>
                <c:pt idx="1047">
                  <c:v>15.8055555555555</c:v>
                </c:pt>
                <c:pt idx="1048">
                  <c:v>0</c:v>
                </c:pt>
                <c:pt idx="1049">
                  <c:v>-39.513888888888893</c:v>
                </c:pt>
                <c:pt idx="1050">
                  <c:v>-94.833333333333286</c:v>
                </c:pt>
                <c:pt idx="1051">
                  <c:v>-138.29861111111111</c:v>
                </c:pt>
                <c:pt idx="1052">
                  <c:v>-165.95833333333343</c:v>
                </c:pt>
                <c:pt idx="1053">
                  <c:v>-197.56944444444443</c:v>
                </c:pt>
                <c:pt idx="1054">
                  <c:v>-244.98611111111123</c:v>
                </c:pt>
                <c:pt idx="1055">
                  <c:v>-308.2083333333332</c:v>
                </c:pt>
                <c:pt idx="1056">
                  <c:v>-379.33333333333326</c:v>
                </c:pt>
                <c:pt idx="1057">
                  <c:v>-418.84722222222223</c:v>
                </c:pt>
                <c:pt idx="1058">
                  <c:v>-383.28472222222217</c:v>
                </c:pt>
                <c:pt idx="1059">
                  <c:v>-343.77083333333331</c:v>
                </c:pt>
                <c:pt idx="1060">
                  <c:v>-300.30555555555554</c:v>
                </c:pt>
                <c:pt idx="1061">
                  <c:v>-185.71527777777774</c:v>
                </c:pt>
                <c:pt idx="1062">
                  <c:v>-51.368055555555586</c:v>
                </c:pt>
                <c:pt idx="1063">
                  <c:v>31.611111111111136</c:v>
                </c:pt>
                <c:pt idx="1064">
                  <c:v>138.29861111111111</c:v>
                </c:pt>
                <c:pt idx="1065">
                  <c:v>280.54861111111103</c:v>
                </c:pt>
                <c:pt idx="1066">
                  <c:v>308.20833333333331</c:v>
                </c:pt>
                <c:pt idx="1067">
                  <c:v>185.71527777777789</c:v>
                </c:pt>
                <c:pt idx="1068">
                  <c:v>71.125000000000028</c:v>
                </c:pt>
                <c:pt idx="1069">
                  <c:v>71.124999999999886</c:v>
                </c:pt>
                <c:pt idx="1070">
                  <c:v>142.25000000000006</c:v>
                </c:pt>
                <c:pt idx="1071">
                  <c:v>213.37500000000006</c:v>
                </c:pt>
                <c:pt idx="1072">
                  <c:v>256.8402777777776</c:v>
                </c:pt>
                <c:pt idx="1073">
                  <c:v>304.25694444444446</c:v>
                </c:pt>
                <c:pt idx="1074">
                  <c:v>363.52777777777789</c:v>
                </c:pt>
                <c:pt idx="1075">
                  <c:v>387.23611111111097</c:v>
                </c:pt>
                <c:pt idx="1076">
                  <c:v>347.72222222222211</c:v>
                </c:pt>
                <c:pt idx="1077">
                  <c:v>280.54861111111114</c:v>
                </c:pt>
                <c:pt idx="1078">
                  <c:v>221.2777777777778</c:v>
                </c:pt>
                <c:pt idx="1079">
                  <c:v>189.66666666666686</c:v>
                </c:pt>
                <c:pt idx="1080">
                  <c:v>146.201388888889</c:v>
                </c:pt>
                <c:pt idx="1081">
                  <c:v>71.124999999999886</c:v>
                </c:pt>
                <c:pt idx="1082">
                  <c:v>-3.9513888888889448</c:v>
                </c:pt>
                <c:pt idx="1083">
                  <c:v>-82.979166666666714</c:v>
                </c:pt>
                <c:pt idx="1084">
                  <c:v>-126.44444444444454</c:v>
                </c:pt>
                <c:pt idx="1085">
                  <c:v>-90.881944444444329</c:v>
                </c:pt>
                <c:pt idx="1086">
                  <c:v>-27.659722222222054</c:v>
                </c:pt>
                <c:pt idx="1087">
                  <c:v>3.9513888888889448</c:v>
                </c:pt>
                <c:pt idx="1088">
                  <c:v>7.9027777777776098</c:v>
                </c:pt>
                <c:pt idx="1089">
                  <c:v>3.9513888888886641</c:v>
                </c:pt>
                <c:pt idx="1090">
                  <c:v>0</c:v>
                </c:pt>
                <c:pt idx="1091">
                  <c:v>11.854166666666837</c:v>
                </c:pt>
                <c:pt idx="1092">
                  <c:v>51.368055555555721</c:v>
                </c:pt>
                <c:pt idx="1093">
                  <c:v>102.73611111111117</c:v>
                </c:pt>
                <c:pt idx="1094">
                  <c:v>114.59027777777771</c:v>
                </c:pt>
                <c:pt idx="1095">
                  <c:v>79.027777777777786</c:v>
                </c:pt>
                <c:pt idx="1096">
                  <c:v>35.562499999999943</c:v>
                </c:pt>
                <c:pt idx="1097">
                  <c:v>-7.9027777777778896</c:v>
                </c:pt>
                <c:pt idx="1098">
                  <c:v>-63.222222222222271</c:v>
                </c:pt>
                <c:pt idx="1099">
                  <c:v>-126.44444444444454</c:v>
                </c:pt>
                <c:pt idx="1100">
                  <c:v>-134.34722222222214</c:v>
                </c:pt>
                <c:pt idx="1101">
                  <c:v>-75.076388888888829</c:v>
                </c:pt>
                <c:pt idx="1102">
                  <c:v>-3.9513888888889448</c:v>
                </c:pt>
                <c:pt idx="1103">
                  <c:v>71.125000000000171</c:v>
                </c:pt>
                <c:pt idx="1104">
                  <c:v>138.29861111111111</c:v>
                </c:pt>
                <c:pt idx="1105">
                  <c:v>146.20138888888872</c:v>
                </c:pt>
                <c:pt idx="1106">
                  <c:v>86.930555555555671</c:v>
                </c:pt>
                <c:pt idx="1107">
                  <c:v>19.756944444444727</c:v>
                </c:pt>
                <c:pt idx="1108">
                  <c:v>-39.513888888888893</c:v>
                </c:pt>
                <c:pt idx="1109">
                  <c:v>-94.833333333333556</c:v>
                </c:pt>
                <c:pt idx="1110">
                  <c:v>-90.881944444444329</c:v>
                </c:pt>
                <c:pt idx="1111">
                  <c:v>-27.659722222222332</c:v>
                </c:pt>
                <c:pt idx="1112">
                  <c:v>55.319444444444393</c:v>
                </c:pt>
                <c:pt idx="1113">
                  <c:v>158.05555555555557</c:v>
                </c:pt>
                <c:pt idx="1114">
                  <c:v>213.37499999999994</c:v>
                </c:pt>
                <c:pt idx="1115">
                  <c:v>162.0069444444448</c:v>
                </c:pt>
                <c:pt idx="1116">
                  <c:v>67.173611111111214</c:v>
                </c:pt>
                <c:pt idx="1117">
                  <c:v>-3.9513888888892259</c:v>
                </c:pt>
                <c:pt idx="1118">
                  <c:v>-63.222222222222555</c:v>
                </c:pt>
                <c:pt idx="1119">
                  <c:v>-94.833333333333002</c:v>
                </c:pt>
                <c:pt idx="1120">
                  <c:v>-75.076388888888545</c:v>
                </c:pt>
                <c:pt idx="1121">
                  <c:v>-47.416666666666778</c:v>
                </c:pt>
                <c:pt idx="1122">
                  <c:v>-51.368055555555443</c:v>
                </c:pt>
                <c:pt idx="1123">
                  <c:v>-98.784722222222214</c:v>
                </c:pt>
                <c:pt idx="1124">
                  <c:v>-181.76388888888923</c:v>
                </c:pt>
                <c:pt idx="1125">
                  <c:v>-292.402777777778</c:v>
                </c:pt>
                <c:pt idx="1126">
                  <c:v>-387.23611111111097</c:v>
                </c:pt>
                <c:pt idx="1127">
                  <c:v>-418.847222222222</c:v>
                </c:pt>
                <c:pt idx="1128">
                  <c:v>-410.9444444444444</c:v>
                </c:pt>
                <c:pt idx="1129">
                  <c:v>-355.625</c:v>
                </c:pt>
                <c:pt idx="1130">
                  <c:v>-284.50000000000011</c:v>
                </c:pt>
                <c:pt idx="1131">
                  <c:v>-252.88888888888897</c:v>
                </c:pt>
                <c:pt idx="1132">
                  <c:v>-248.93749999999989</c:v>
                </c:pt>
                <c:pt idx="1133">
                  <c:v>-268.69444444444446</c:v>
                </c:pt>
                <c:pt idx="1134">
                  <c:v>-284.50000000000011</c:v>
                </c:pt>
                <c:pt idx="1135">
                  <c:v>-264.74305555555554</c:v>
                </c:pt>
                <c:pt idx="1136">
                  <c:v>-189.66666666666663</c:v>
                </c:pt>
                <c:pt idx="1137">
                  <c:v>-82.979166666666714</c:v>
                </c:pt>
                <c:pt idx="1138">
                  <c:v>-11.854166666666625</c:v>
                </c:pt>
                <c:pt idx="1139">
                  <c:v>15.805555555555568</c:v>
                </c:pt>
                <c:pt idx="1140">
                  <c:v>31.611111111111072</c:v>
                </c:pt>
                <c:pt idx="1141">
                  <c:v>71.124999999999957</c:v>
                </c:pt>
                <c:pt idx="1142">
                  <c:v>158.05555555555563</c:v>
                </c:pt>
                <c:pt idx="1143">
                  <c:v>241.03472222222229</c:v>
                </c:pt>
                <c:pt idx="1144">
                  <c:v>209.423611111111</c:v>
                </c:pt>
                <c:pt idx="1145">
                  <c:v>90.881944444444471</c:v>
                </c:pt>
                <c:pt idx="1146">
                  <c:v>-67.173611111111072</c:v>
                </c:pt>
                <c:pt idx="1147">
                  <c:v>-292.40277777777789</c:v>
                </c:pt>
                <c:pt idx="1148">
                  <c:v>-351.67361111111109</c:v>
                </c:pt>
                <c:pt idx="1149">
                  <c:v>-213.37499999999994</c:v>
                </c:pt>
                <c:pt idx="1150">
                  <c:v>-71.125000000000028</c:v>
                </c:pt>
                <c:pt idx="1151">
                  <c:v>0</c:v>
                </c:pt>
                <c:pt idx="1152">
                  <c:v>75.0763888888889</c:v>
                </c:pt>
                <c:pt idx="1153">
                  <c:v>268.69444444444446</c:v>
                </c:pt>
                <c:pt idx="1154">
                  <c:v>442.55555555555554</c:v>
                </c:pt>
                <c:pt idx="1155">
                  <c:v>434.65277777777777</c:v>
                </c:pt>
                <c:pt idx="1156">
                  <c:v>343.7708333333332</c:v>
                </c:pt>
                <c:pt idx="1157">
                  <c:v>331.91666666666674</c:v>
                </c:pt>
                <c:pt idx="1158">
                  <c:v>379.33333333333337</c:v>
                </c:pt>
                <c:pt idx="1159">
                  <c:v>422.79861111111092</c:v>
                </c:pt>
                <c:pt idx="1160">
                  <c:v>410.9444444444444</c:v>
                </c:pt>
                <c:pt idx="1161">
                  <c:v>351.67361111111109</c:v>
                </c:pt>
                <c:pt idx="1162">
                  <c:v>304.25694444444457</c:v>
                </c:pt>
                <c:pt idx="1163">
                  <c:v>284.50000000000011</c:v>
                </c:pt>
                <c:pt idx="1164">
                  <c:v>272.64583333333354</c:v>
                </c:pt>
                <c:pt idx="1165">
                  <c:v>260.79166666666646</c:v>
                </c:pt>
                <c:pt idx="1166">
                  <c:v>181.76388888888866</c:v>
                </c:pt>
                <c:pt idx="1167">
                  <c:v>106.68750000000011</c:v>
                </c:pt>
                <c:pt idx="1168">
                  <c:v>126.44444444444454</c:v>
                </c:pt>
                <c:pt idx="1169">
                  <c:v>142.25000000000034</c:v>
                </c:pt>
                <c:pt idx="1170">
                  <c:v>130.39583333333323</c:v>
                </c:pt>
                <c:pt idx="1171">
                  <c:v>122.49305555555533</c:v>
                </c:pt>
                <c:pt idx="1172">
                  <c:v>110.63888888888879</c:v>
                </c:pt>
                <c:pt idx="1173">
                  <c:v>98.784722222222214</c:v>
                </c:pt>
                <c:pt idx="1174">
                  <c:v>90.881944444444329</c:v>
                </c:pt>
                <c:pt idx="1175">
                  <c:v>79.027777777777786</c:v>
                </c:pt>
                <c:pt idx="1176">
                  <c:v>67.173611111111214</c:v>
                </c:pt>
                <c:pt idx="1177">
                  <c:v>63.222222222222001</c:v>
                </c:pt>
                <c:pt idx="1178">
                  <c:v>71.124999999999886</c:v>
                </c:pt>
                <c:pt idx="1179">
                  <c:v>79.027777777777786</c:v>
                </c:pt>
                <c:pt idx="1180">
                  <c:v>79.027777777777786</c:v>
                </c:pt>
                <c:pt idx="1181">
                  <c:v>75.076388888889113</c:v>
                </c:pt>
                <c:pt idx="1182">
                  <c:v>63.222222222222555</c:v>
                </c:pt>
                <c:pt idx="1183">
                  <c:v>51.368055555555443</c:v>
                </c:pt>
                <c:pt idx="1184">
                  <c:v>43.465277777777551</c:v>
                </c:pt>
                <c:pt idx="1185">
                  <c:v>31.611111111111001</c:v>
                </c:pt>
                <c:pt idx="1186">
                  <c:v>11.854166666666554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3.9513888888892259</c:v>
                </c:pt>
                <c:pt idx="1196">
                  <c:v>3.9513888888892259</c:v>
                </c:pt>
                <c:pt idx="1197">
                  <c:v>3.9513888888886641</c:v>
                </c:pt>
                <c:pt idx="1198">
                  <c:v>19.756944444444446</c:v>
                </c:pt>
                <c:pt idx="1199">
                  <c:v>35.56250000000022</c:v>
                </c:pt>
                <c:pt idx="1200">
                  <c:v>51.368055555555443</c:v>
                </c:pt>
                <c:pt idx="1201">
                  <c:v>63.222222222222001</c:v>
                </c:pt>
                <c:pt idx="1202">
                  <c:v>55.319444444444663</c:v>
                </c:pt>
                <c:pt idx="1203">
                  <c:v>39.513888888888893</c:v>
                </c:pt>
                <c:pt idx="1204">
                  <c:v>23.708333333333108</c:v>
                </c:pt>
                <c:pt idx="1205">
                  <c:v>11.854166666666554</c:v>
                </c:pt>
                <c:pt idx="1206">
                  <c:v>7.9027777777778896</c:v>
                </c:pt>
                <c:pt idx="1207">
                  <c:v>7.9027777777778896</c:v>
                </c:pt>
                <c:pt idx="1208">
                  <c:v>7.9027777777778896</c:v>
                </c:pt>
                <c:pt idx="1209">
                  <c:v>3.9513888888892259</c:v>
                </c:pt>
                <c:pt idx="1210">
                  <c:v>0</c:v>
                </c:pt>
                <c:pt idx="1211">
                  <c:v>0</c:v>
                </c:pt>
                <c:pt idx="1212">
                  <c:v>-3.9513888888892259</c:v>
                </c:pt>
                <c:pt idx="1213">
                  <c:v>-3.9513888888892259</c:v>
                </c:pt>
                <c:pt idx="1214">
                  <c:v>0</c:v>
                </c:pt>
                <c:pt idx="1215">
                  <c:v>0</c:v>
                </c:pt>
                <c:pt idx="1216">
                  <c:v>-3.9513888888886641</c:v>
                </c:pt>
                <c:pt idx="1217">
                  <c:v>-7.9027777777778896</c:v>
                </c:pt>
                <c:pt idx="1218">
                  <c:v>-7.9027777777778896</c:v>
                </c:pt>
                <c:pt idx="1219">
                  <c:v>-7.9027777777773283</c:v>
                </c:pt>
                <c:pt idx="1220">
                  <c:v>-11.854166666666554</c:v>
                </c:pt>
                <c:pt idx="1221">
                  <c:v>-19.756944444444446</c:v>
                </c:pt>
                <c:pt idx="1222">
                  <c:v>-23.708333333333673</c:v>
                </c:pt>
                <c:pt idx="1223">
                  <c:v>-27.659722222222332</c:v>
                </c:pt>
                <c:pt idx="1224">
                  <c:v>-23.708333333333108</c:v>
                </c:pt>
                <c:pt idx="1225">
                  <c:v>-15.805555555555779</c:v>
                </c:pt>
                <c:pt idx="1226">
                  <c:v>-11.854166666666554</c:v>
                </c:pt>
                <c:pt idx="1227">
                  <c:v>-11.854166666666554</c:v>
                </c:pt>
                <c:pt idx="1228">
                  <c:v>-11.854166666666554</c:v>
                </c:pt>
                <c:pt idx="1229">
                  <c:v>-11.854166666666554</c:v>
                </c:pt>
                <c:pt idx="1230">
                  <c:v>-15.805555555555779</c:v>
                </c:pt>
                <c:pt idx="1231">
                  <c:v>-11.854166666666554</c:v>
                </c:pt>
                <c:pt idx="1232">
                  <c:v>-3.9513888888886641</c:v>
                </c:pt>
                <c:pt idx="1233">
                  <c:v>-3.9513888888892259</c:v>
                </c:pt>
                <c:pt idx="1234">
                  <c:v>-3.9513888888892259</c:v>
                </c:pt>
                <c:pt idx="1235">
                  <c:v>-7.9027777777778896</c:v>
                </c:pt>
                <c:pt idx="1236">
                  <c:v>-15.80555555555522</c:v>
                </c:pt>
                <c:pt idx="1237">
                  <c:v>-27.659722222221774</c:v>
                </c:pt>
                <c:pt idx="1238">
                  <c:v>-43.465277777778113</c:v>
                </c:pt>
                <c:pt idx="1239">
                  <c:v>-55.319444444444663</c:v>
                </c:pt>
                <c:pt idx="1240">
                  <c:v>-59.270833333333329</c:v>
                </c:pt>
                <c:pt idx="1241">
                  <c:v>-55.319444444444663</c:v>
                </c:pt>
                <c:pt idx="1242">
                  <c:v>-51.368055555555443</c:v>
                </c:pt>
                <c:pt idx="1243">
                  <c:v>-51.368055555555443</c:v>
                </c:pt>
                <c:pt idx="1244">
                  <c:v>-51.368055555555443</c:v>
                </c:pt>
                <c:pt idx="1245">
                  <c:v>-47.416666666666778</c:v>
                </c:pt>
                <c:pt idx="1246">
                  <c:v>-51.368055555555443</c:v>
                </c:pt>
                <c:pt idx="1247">
                  <c:v>-55.319444444444109</c:v>
                </c:pt>
                <c:pt idx="1248">
                  <c:v>-55.319444444444663</c:v>
                </c:pt>
                <c:pt idx="1249">
                  <c:v>-55.319444444444663</c:v>
                </c:pt>
                <c:pt idx="1250">
                  <c:v>-51.368055555555443</c:v>
                </c:pt>
                <c:pt idx="1251">
                  <c:v>-47.416666666666778</c:v>
                </c:pt>
                <c:pt idx="1252">
                  <c:v>-47.416666666666778</c:v>
                </c:pt>
                <c:pt idx="1253">
                  <c:v>-47.416666666666217</c:v>
                </c:pt>
                <c:pt idx="1254">
                  <c:v>-47.416666666666778</c:v>
                </c:pt>
                <c:pt idx="1255">
                  <c:v>-47.416666666666778</c:v>
                </c:pt>
                <c:pt idx="1256">
                  <c:v>-47.416666666666778</c:v>
                </c:pt>
                <c:pt idx="1257">
                  <c:v>-47.416666666666778</c:v>
                </c:pt>
                <c:pt idx="1258">
                  <c:v>-47.416666666666217</c:v>
                </c:pt>
                <c:pt idx="1259">
                  <c:v>-43.465277777777551</c:v>
                </c:pt>
                <c:pt idx="1260">
                  <c:v>-35.56250000000022</c:v>
                </c:pt>
                <c:pt idx="1261">
                  <c:v>-27.659722222222332</c:v>
                </c:pt>
                <c:pt idx="1262">
                  <c:v>-11.854166666666554</c:v>
                </c:pt>
                <c:pt idx="1263">
                  <c:v>3.9513888888886641</c:v>
                </c:pt>
                <c:pt idx="1264">
                  <c:v>15.80555555555522</c:v>
                </c:pt>
                <c:pt idx="1265">
                  <c:v>23.708333333333673</c:v>
                </c:pt>
                <c:pt idx="1266">
                  <c:v>19.756944444444446</c:v>
                </c:pt>
                <c:pt idx="1267">
                  <c:v>15.80555555555522</c:v>
                </c:pt>
                <c:pt idx="1268">
                  <c:v>7.9027777777778896</c:v>
                </c:pt>
                <c:pt idx="1269">
                  <c:v>-7.9027777777778896</c:v>
                </c:pt>
                <c:pt idx="1270">
                  <c:v>-19.756944444444446</c:v>
                </c:pt>
                <c:pt idx="1271">
                  <c:v>-27.659722222221774</c:v>
                </c:pt>
                <c:pt idx="1272">
                  <c:v>-31.611111111111001</c:v>
                </c:pt>
                <c:pt idx="1273">
                  <c:v>-27.659722222222332</c:v>
                </c:pt>
                <c:pt idx="1274">
                  <c:v>-23.708333333333108</c:v>
                </c:pt>
                <c:pt idx="1275">
                  <c:v>-19.756944444444446</c:v>
                </c:pt>
                <c:pt idx="1276">
                  <c:v>-7.9027777777778896</c:v>
                </c:pt>
                <c:pt idx="1277">
                  <c:v>3.9513888888886641</c:v>
                </c:pt>
                <c:pt idx="1278">
                  <c:v>7.9027777777778896</c:v>
                </c:pt>
                <c:pt idx="1279">
                  <c:v>11.854166666666554</c:v>
                </c:pt>
                <c:pt idx="1280">
                  <c:v>15.80555555555522</c:v>
                </c:pt>
                <c:pt idx="1281">
                  <c:v>7.9027777777778896</c:v>
                </c:pt>
                <c:pt idx="1282">
                  <c:v>3.9513888888892259</c:v>
                </c:pt>
                <c:pt idx="1283">
                  <c:v>3.9513888888892259</c:v>
                </c:pt>
                <c:pt idx="1284">
                  <c:v>0</c:v>
                </c:pt>
                <c:pt idx="1285">
                  <c:v>-7.9027777777778896</c:v>
                </c:pt>
                <c:pt idx="1286">
                  <c:v>-15.805555555555779</c:v>
                </c:pt>
                <c:pt idx="1287">
                  <c:v>-19.756944444444446</c:v>
                </c:pt>
                <c:pt idx="1288">
                  <c:v>-27.659722222222332</c:v>
                </c:pt>
                <c:pt idx="1289">
                  <c:v>-31.611111111111001</c:v>
                </c:pt>
                <c:pt idx="1290">
                  <c:v>-27.659722222222332</c:v>
                </c:pt>
                <c:pt idx="1291">
                  <c:v>-27.659722222222332</c:v>
                </c:pt>
                <c:pt idx="1292">
                  <c:v>-35.562499999999659</c:v>
                </c:pt>
                <c:pt idx="1293">
                  <c:v>-39.513888888888893</c:v>
                </c:pt>
                <c:pt idx="1294">
                  <c:v>-39.513888888888893</c:v>
                </c:pt>
                <c:pt idx="1295">
                  <c:v>-31.611111111111001</c:v>
                </c:pt>
                <c:pt idx="1296">
                  <c:v>-15.805555555555779</c:v>
                </c:pt>
                <c:pt idx="1297">
                  <c:v>0</c:v>
                </c:pt>
                <c:pt idx="1298">
                  <c:v>11.854166666666554</c:v>
                </c:pt>
                <c:pt idx="1299">
                  <c:v>19.756944444444446</c:v>
                </c:pt>
                <c:pt idx="1300">
                  <c:v>19.756944444444446</c:v>
                </c:pt>
                <c:pt idx="1301">
                  <c:v>15.80555555555522</c:v>
                </c:pt>
                <c:pt idx="1302">
                  <c:v>15.805555555555779</c:v>
                </c:pt>
                <c:pt idx="1303">
                  <c:v>19.756944444444446</c:v>
                </c:pt>
                <c:pt idx="1304">
                  <c:v>15.805555555555779</c:v>
                </c:pt>
                <c:pt idx="1305">
                  <c:v>7.9027777777778896</c:v>
                </c:pt>
                <c:pt idx="1306">
                  <c:v>3.9513888888886641</c:v>
                </c:pt>
                <c:pt idx="1307">
                  <c:v>0</c:v>
                </c:pt>
                <c:pt idx="1308">
                  <c:v>-3.9513888888886641</c:v>
                </c:pt>
                <c:pt idx="1309">
                  <c:v>-3.9513888888886641</c:v>
                </c:pt>
                <c:pt idx="1310">
                  <c:v>-3.9513888888892259</c:v>
                </c:pt>
                <c:pt idx="1311">
                  <c:v>-7.9027777777778896</c:v>
                </c:pt>
                <c:pt idx="1312">
                  <c:v>-11.854166666666554</c:v>
                </c:pt>
                <c:pt idx="1313">
                  <c:v>-19.756944444444446</c:v>
                </c:pt>
                <c:pt idx="1314">
                  <c:v>-19.756944444444446</c:v>
                </c:pt>
                <c:pt idx="1315">
                  <c:v>-19.756944444444446</c:v>
                </c:pt>
                <c:pt idx="1316">
                  <c:v>-35.56250000000022</c:v>
                </c:pt>
                <c:pt idx="1317">
                  <c:v>-39.513888888888893</c:v>
                </c:pt>
                <c:pt idx="1318">
                  <c:v>-31.611111111111001</c:v>
                </c:pt>
                <c:pt idx="1319">
                  <c:v>-7.9027777777778896</c:v>
                </c:pt>
                <c:pt idx="1320">
                  <c:v>27.659722222222332</c:v>
                </c:pt>
                <c:pt idx="1321">
                  <c:v>55.319444444444663</c:v>
                </c:pt>
                <c:pt idx="1322">
                  <c:v>82.97916666666643</c:v>
                </c:pt>
                <c:pt idx="1323">
                  <c:v>110.63888888888879</c:v>
                </c:pt>
                <c:pt idx="1324">
                  <c:v>122.4930555555559</c:v>
                </c:pt>
                <c:pt idx="1325">
                  <c:v>102.73611111111089</c:v>
                </c:pt>
                <c:pt idx="1326">
                  <c:v>63.222222222222001</c:v>
                </c:pt>
                <c:pt idx="1327">
                  <c:v>27.659722222222332</c:v>
                </c:pt>
                <c:pt idx="1328">
                  <c:v>7.9027777777778896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-3.9513888888886641</c:v>
                </c:pt>
                <c:pt idx="1333">
                  <c:v>-15.805555555555779</c:v>
                </c:pt>
                <c:pt idx="1334">
                  <c:v>-23.708333333333673</c:v>
                </c:pt>
                <c:pt idx="1335">
                  <c:v>-23.708333333333108</c:v>
                </c:pt>
                <c:pt idx="1336">
                  <c:v>-15.80555555555522</c:v>
                </c:pt>
                <c:pt idx="1337">
                  <c:v>-7.9027777777778896</c:v>
                </c:pt>
                <c:pt idx="1338">
                  <c:v>-3.9513888888892259</c:v>
                </c:pt>
                <c:pt idx="1339">
                  <c:v>0</c:v>
                </c:pt>
                <c:pt idx="1340">
                  <c:v>3.9513888888892259</c:v>
                </c:pt>
                <c:pt idx="1341">
                  <c:v>7.9027777777778896</c:v>
                </c:pt>
                <c:pt idx="1342">
                  <c:v>19.756944444444446</c:v>
                </c:pt>
                <c:pt idx="1343">
                  <c:v>31.611111111111001</c:v>
                </c:pt>
                <c:pt idx="1344">
                  <c:v>31.611111111111001</c:v>
                </c:pt>
                <c:pt idx="1345">
                  <c:v>27.659722222222332</c:v>
                </c:pt>
                <c:pt idx="1346">
                  <c:v>15.80555555555522</c:v>
                </c:pt>
                <c:pt idx="1347">
                  <c:v>3.9513888888886641</c:v>
                </c:pt>
                <c:pt idx="1348">
                  <c:v>-7.9027777777773283</c:v>
                </c:pt>
                <c:pt idx="1349">
                  <c:v>-35.562499999999659</c:v>
                </c:pt>
                <c:pt idx="1350">
                  <c:v>-71.125000000000441</c:v>
                </c:pt>
                <c:pt idx="1351">
                  <c:v>-98.784722222222214</c:v>
                </c:pt>
                <c:pt idx="1352">
                  <c:v>-110.63888888888879</c:v>
                </c:pt>
                <c:pt idx="1353">
                  <c:v>-114.590277777778</c:v>
                </c:pt>
                <c:pt idx="1354">
                  <c:v>-118.54166666666666</c:v>
                </c:pt>
                <c:pt idx="1355">
                  <c:v>-126.44444444444454</c:v>
                </c:pt>
                <c:pt idx="1356">
                  <c:v>-142.24999999999977</c:v>
                </c:pt>
                <c:pt idx="1357">
                  <c:v>-154.10416666666634</c:v>
                </c:pt>
                <c:pt idx="1358">
                  <c:v>-162.0069444444448</c:v>
                </c:pt>
                <c:pt idx="1359">
                  <c:v>-173.86111111111134</c:v>
                </c:pt>
                <c:pt idx="1360">
                  <c:v>-177.81249999999972</c:v>
                </c:pt>
                <c:pt idx="1361">
                  <c:v>-142.24999999999977</c:v>
                </c:pt>
                <c:pt idx="1362">
                  <c:v>-71.125000000000171</c:v>
                </c:pt>
                <c:pt idx="1363">
                  <c:v>7.9027777777776098</c:v>
                </c:pt>
                <c:pt idx="1364">
                  <c:v>79.027777777777786</c:v>
                </c:pt>
                <c:pt idx="1365">
                  <c:v>86.930555555555671</c:v>
                </c:pt>
                <c:pt idx="1366">
                  <c:v>35.56250000000022</c:v>
                </c:pt>
                <c:pt idx="1367">
                  <c:v>-27.659722222222332</c:v>
                </c:pt>
                <c:pt idx="1368">
                  <c:v>-106.68750000000011</c:v>
                </c:pt>
                <c:pt idx="1369">
                  <c:v>-138.29861111111111</c:v>
                </c:pt>
                <c:pt idx="1370">
                  <c:v>-86.930555555555671</c:v>
                </c:pt>
                <c:pt idx="1371">
                  <c:v>-23.708333333333389</c:v>
                </c:pt>
                <c:pt idx="1372">
                  <c:v>0</c:v>
                </c:pt>
                <c:pt idx="1373">
                  <c:v>-19.756944444444446</c:v>
                </c:pt>
                <c:pt idx="1374">
                  <c:v>-63.222222222222001</c:v>
                </c:pt>
                <c:pt idx="1375">
                  <c:v>-118.54166666666666</c:v>
                </c:pt>
                <c:pt idx="1376">
                  <c:v>-213.37500000000023</c:v>
                </c:pt>
                <c:pt idx="1377">
                  <c:v>-347.72222222222211</c:v>
                </c:pt>
                <c:pt idx="1378">
                  <c:v>-418.847222222222</c:v>
                </c:pt>
                <c:pt idx="1379">
                  <c:v>-418.84722222222223</c:v>
                </c:pt>
                <c:pt idx="1380">
                  <c:v>-418.84722222222223</c:v>
                </c:pt>
                <c:pt idx="1381">
                  <c:v>-300.30555555555543</c:v>
                </c:pt>
                <c:pt idx="1382">
                  <c:v>-11.854166666666694</c:v>
                </c:pt>
                <c:pt idx="1383">
                  <c:v>221.27777777777769</c:v>
                </c:pt>
                <c:pt idx="1384">
                  <c:v>248.93750000000003</c:v>
                </c:pt>
                <c:pt idx="1385">
                  <c:v>150.15277777777794</c:v>
                </c:pt>
                <c:pt idx="1386">
                  <c:v>79.027777777777786</c:v>
                </c:pt>
                <c:pt idx="1387">
                  <c:v>106.68749999999983</c:v>
                </c:pt>
                <c:pt idx="1388">
                  <c:v>193.61805555555549</c:v>
                </c:pt>
                <c:pt idx="1389">
                  <c:v>280.54861111111114</c:v>
                </c:pt>
                <c:pt idx="1390">
                  <c:v>304.25694444444457</c:v>
                </c:pt>
                <c:pt idx="1391">
                  <c:v>248.93749999999989</c:v>
                </c:pt>
                <c:pt idx="1392">
                  <c:v>162.00694444444423</c:v>
                </c:pt>
                <c:pt idx="1393">
                  <c:v>82.979166666666714</c:v>
                </c:pt>
                <c:pt idx="1394">
                  <c:v>23.708333333333389</c:v>
                </c:pt>
                <c:pt idx="1395">
                  <c:v>-7.9027777777776098</c:v>
                </c:pt>
                <c:pt idx="1396">
                  <c:v>-31.611111111111001</c:v>
                </c:pt>
                <c:pt idx="1397">
                  <c:v>-59.270833333333329</c:v>
                </c:pt>
                <c:pt idx="1398">
                  <c:v>-79.027777777777786</c:v>
                </c:pt>
                <c:pt idx="1399">
                  <c:v>-98.784722222222214</c:v>
                </c:pt>
                <c:pt idx="1400">
                  <c:v>-118.54166666666666</c:v>
                </c:pt>
                <c:pt idx="1401">
                  <c:v>-130.39583333333351</c:v>
                </c:pt>
                <c:pt idx="1402">
                  <c:v>-154.1041666666666</c:v>
                </c:pt>
                <c:pt idx="1403">
                  <c:v>-221.2777777777778</c:v>
                </c:pt>
                <c:pt idx="1404">
                  <c:v>-343.77083333333343</c:v>
                </c:pt>
                <c:pt idx="1405">
                  <c:v>-418.84722222222211</c:v>
                </c:pt>
                <c:pt idx="1406">
                  <c:v>-351.67361111111109</c:v>
                </c:pt>
                <c:pt idx="1407">
                  <c:v>-169.90972222222226</c:v>
                </c:pt>
                <c:pt idx="1408">
                  <c:v>-11.854166666666694</c:v>
                </c:pt>
                <c:pt idx="1409">
                  <c:v>23.708333333333389</c:v>
                </c:pt>
                <c:pt idx="1410">
                  <c:v>3.9513888888888049</c:v>
                </c:pt>
                <c:pt idx="1411">
                  <c:v>-15.8055555555555</c:v>
                </c:pt>
                <c:pt idx="1412">
                  <c:v>-27.659722222222197</c:v>
                </c:pt>
                <c:pt idx="1413">
                  <c:v>-11.854166666666694</c:v>
                </c:pt>
                <c:pt idx="1414">
                  <c:v>59.270833333333329</c:v>
                </c:pt>
                <c:pt idx="1415">
                  <c:v>169.90972222222226</c:v>
                </c:pt>
                <c:pt idx="1416">
                  <c:v>260.79166666666657</c:v>
                </c:pt>
                <c:pt idx="1417">
                  <c:v>288.45138888888874</c:v>
                </c:pt>
                <c:pt idx="1418">
                  <c:v>241.03472222222229</c:v>
                </c:pt>
                <c:pt idx="1419">
                  <c:v>130.39583333333351</c:v>
                </c:pt>
                <c:pt idx="1420">
                  <c:v>0</c:v>
                </c:pt>
                <c:pt idx="1421">
                  <c:v>-134.34722222222243</c:v>
                </c:pt>
                <c:pt idx="1422">
                  <c:v>-221.2777777777778</c:v>
                </c:pt>
                <c:pt idx="1423">
                  <c:v>-158.05555555555557</c:v>
                </c:pt>
                <c:pt idx="1424">
                  <c:v>-27.659722222222054</c:v>
                </c:pt>
                <c:pt idx="1425">
                  <c:v>79.027777777777786</c:v>
                </c:pt>
                <c:pt idx="1426">
                  <c:v>193.61805555555549</c:v>
                </c:pt>
                <c:pt idx="1427">
                  <c:v>217.32638888888889</c:v>
                </c:pt>
                <c:pt idx="1428">
                  <c:v>118.54166666666666</c:v>
                </c:pt>
                <c:pt idx="1429">
                  <c:v>3.9513888888889448</c:v>
                </c:pt>
                <c:pt idx="1430">
                  <c:v>-94.833333333333286</c:v>
                </c:pt>
                <c:pt idx="1431">
                  <c:v>-209.423611111111</c:v>
                </c:pt>
                <c:pt idx="1432">
                  <c:v>-347.72222222222223</c:v>
                </c:pt>
                <c:pt idx="1433">
                  <c:v>-418.84722222222223</c:v>
                </c:pt>
                <c:pt idx="1434">
                  <c:v>-422.79861111111109</c:v>
                </c:pt>
                <c:pt idx="1435">
                  <c:v>-272.64583333333326</c:v>
                </c:pt>
                <c:pt idx="1436">
                  <c:v>-35.562500000000085</c:v>
                </c:pt>
                <c:pt idx="1437">
                  <c:v>79.027777777777786</c:v>
                </c:pt>
                <c:pt idx="1438">
                  <c:v>90.881944444444471</c:v>
                </c:pt>
                <c:pt idx="1439">
                  <c:v>39.513888888888893</c:v>
                </c:pt>
                <c:pt idx="1440">
                  <c:v>-23.708333333333389</c:v>
                </c:pt>
                <c:pt idx="1441">
                  <c:v>-98.784722222222214</c:v>
                </c:pt>
                <c:pt idx="1442">
                  <c:v>-122.49305555555547</c:v>
                </c:pt>
                <c:pt idx="1443">
                  <c:v>-63.222222222222271</c:v>
                </c:pt>
                <c:pt idx="1444">
                  <c:v>0</c:v>
                </c:pt>
                <c:pt idx="1445">
                  <c:v>19.756944444444446</c:v>
                </c:pt>
                <c:pt idx="1446">
                  <c:v>-15.805555555555639</c:v>
                </c:pt>
                <c:pt idx="1447">
                  <c:v>-138.29861111111111</c:v>
                </c:pt>
                <c:pt idx="1448">
                  <c:v>-316.11111111111109</c:v>
                </c:pt>
                <c:pt idx="1449">
                  <c:v>-410.94444444444446</c:v>
                </c:pt>
                <c:pt idx="1450">
                  <c:v>-343.77083333333337</c:v>
                </c:pt>
                <c:pt idx="1451">
                  <c:v>-181.76388888888889</c:v>
                </c:pt>
                <c:pt idx="1452">
                  <c:v>-47.416666666666664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86.930555555555557</c:v>
                </c:pt>
                <c:pt idx="1479">
                  <c:v>173.86111111111111</c:v>
                </c:pt>
                <c:pt idx="1480">
                  <c:v>162.00694444444443</c:v>
                </c:pt>
                <c:pt idx="1481">
                  <c:v>138.29861111111111</c:v>
                </c:pt>
                <c:pt idx="1482">
                  <c:v>114.59027777777774</c:v>
                </c:pt>
                <c:pt idx="1483">
                  <c:v>98.784722222222214</c:v>
                </c:pt>
                <c:pt idx="1484">
                  <c:v>90.881944444444471</c:v>
                </c:pt>
                <c:pt idx="1485">
                  <c:v>98.784722222222214</c:v>
                </c:pt>
                <c:pt idx="1486">
                  <c:v>126.4444444444444</c:v>
                </c:pt>
                <c:pt idx="1487">
                  <c:v>162.00694444444443</c:v>
                </c:pt>
                <c:pt idx="1488">
                  <c:v>201.52083333333337</c:v>
                </c:pt>
                <c:pt idx="1489">
                  <c:v>241.03472222222229</c:v>
                </c:pt>
                <c:pt idx="1490">
                  <c:v>272.64583333333326</c:v>
                </c:pt>
                <c:pt idx="1491">
                  <c:v>292.40277777777771</c:v>
                </c:pt>
                <c:pt idx="1492">
                  <c:v>292.40277777777789</c:v>
                </c:pt>
                <c:pt idx="1493">
                  <c:v>276.59722222222223</c:v>
                </c:pt>
                <c:pt idx="1494">
                  <c:v>256.84027777777777</c:v>
                </c:pt>
                <c:pt idx="1495">
                  <c:v>229.18055555555543</c:v>
                </c:pt>
                <c:pt idx="1496">
                  <c:v>201.52083333333337</c:v>
                </c:pt>
                <c:pt idx="1497">
                  <c:v>173.86111111111134</c:v>
                </c:pt>
                <c:pt idx="1498">
                  <c:v>142.24999999999977</c:v>
                </c:pt>
                <c:pt idx="1499">
                  <c:v>110.63888888888879</c:v>
                </c:pt>
                <c:pt idx="1500">
                  <c:v>79.027777777777786</c:v>
                </c:pt>
                <c:pt idx="1501">
                  <c:v>63.222222222222271</c:v>
                </c:pt>
                <c:pt idx="1502">
                  <c:v>55.319444444444663</c:v>
                </c:pt>
                <c:pt idx="1503">
                  <c:v>51.368055555555443</c:v>
                </c:pt>
                <c:pt idx="1504">
                  <c:v>51.368055555555443</c:v>
                </c:pt>
                <c:pt idx="1505">
                  <c:v>43.465277777777835</c:v>
                </c:pt>
                <c:pt idx="1506">
                  <c:v>39.513888888888893</c:v>
                </c:pt>
                <c:pt idx="1507">
                  <c:v>43.465277777777835</c:v>
                </c:pt>
                <c:pt idx="1508">
                  <c:v>51.368055555555443</c:v>
                </c:pt>
                <c:pt idx="1509">
                  <c:v>63.222222222222271</c:v>
                </c:pt>
                <c:pt idx="1510">
                  <c:v>86.930555555555671</c:v>
                </c:pt>
                <c:pt idx="1511">
                  <c:v>118.54166666666666</c:v>
                </c:pt>
                <c:pt idx="1512">
                  <c:v>150.15277777777766</c:v>
                </c:pt>
                <c:pt idx="1513">
                  <c:v>177.8125</c:v>
                </c:pt>
                <c:pt idx="1514">
                  <c:v>189.66666666666657</c:v>
                </c:pt>
                <c:pt idx="1515">
                  <c:v>177.8125</c:v>
                </c:pt>
                <c:pt idx="1516">
                  <c:v>142.25000000000034</c:v>
                </c:pt>
                <c:pt idx="1517">
                  <c:v>106.68750000000011</c:v>
                </c:pt>
                <c:pt idx="1518">
                  <c:v>79.027777777777786</c:v>
                </c:pt>
                <c:pt idx="1519">
                  <c:v>59.270833333333329</c:v>
                </c:pt>
                <c:pt idx="1520">
                  <c:v>43.465277777777551</c:v>
                </c:pt>
                <c:pt idx="1521">
                  <c:v>27.659722222221774</c:v>
                </c:pt>
                <c:pt idx="1522">
                  <c:v>7.9027777777778896</c:v>
                </c:pt>
                <c:pt idx="1523">
                  <c:v>-19.756944444444446</c:v>
                </c:pt>
                <c:pt idx="1524">
                  <c:v>-59.270833333333329</c:v>
                </c:pt>
                <c:pt idx="1525">
                  <c:v>-110.63888888888879</c:v>
                </c:pt>
                <c:pt idx="1526">
                  <c:v>-154.10416666666688</c:v>
                </c:pt>
                <c:pt idx="1527">
                  <c:v>-181.76388888888866</c:v>
                </c:pt>
                <c:pt idx="1528">
                  <c:v>-181.76388888888866</c:v>
                </c:pt>
                <c:pt idx="1529">
                  <c:v>-158.05555555555557</c:v>
                </c:pt>
                <c:pt idx="1530">
                  <c:v>-122.49305555555561</c:v>
                </c:pt>
                <c:pt idx="1531">
                  <c:v>-79.027777777777786</c:v>
                </c:pt>
                <c:pt idx="1532">
                  <c:v>-35.562499999999943</c:v>
                </c:pt>
                <c:pt idx="1533">
                  <c:v>7.9027777777776098</c:v>
                </c:pt>
                <c:pt idx="1534">
                  <c:v>55.319444444444393</c:v>
                </c:pt>
                <c:pt idx="1535">
                  <c:v>110.63888888888904</c:v>
                </c:pt>
                <c:pt idx="1536">
                  <c:v>165.95833333333314</c:v>
                </c:pt>
                <c:pt idx="1537">
                  <c:v>205.47222222222234</c:v>
                </c:pt>
                <c:pt idx="1538">
                  <c:v>237.08333333333331</c:v>
                </c:pt>
                <c:pt idx="1539">
                  <c:v>256.84027777777777</c:v>
                </c:pt>
                <c:pt idx="1540">
                  <c:v>268.69444444444485</c:v>
                </c:pt>
                <c:pt idx="1541">
                  <c:v>272.64583333333297</c:v>
                </c:pt>
                <c:pt idx="1542">
                  <c:v>256.84027777777777</c:v>
                </c:pt>
                <c:pt idx="1543">
                  <c:v>221.27777777777808</c:v>
                </c:pt>
                <c:pt idx="1544">
                  <c:v>162.00694444444423</c:v>
                </c:pt>
                <c:pt idx="1545">
                  <c:v>102.73611111111089</c:v>
                </c:pt>
                <c:pt idx="1546">
                  <c:v>63.222222222222001</c:v>
                </c:pt>
                <c:pt idx="1547">
                  <c:v>39.513888888888893</c:v>
                </c:pt>
                <c:pt idx="1548">
                  <c:v>35.56250000000022</c:v>
                </c:pt>
                <c:pt idx="1549">
                  <c:v>39.513888888888893</c:v>
                </c:pt>
                <c:pt idx="1550">
                  <c:v>47.416666666666778</c:v>
                </c:pt>
                <c:pt idx="1551">
                  <c:v>55.319444444444663</c:v>
                </c:pt>
                <c:pt idx="1552">
                  <c:v>59.270833333333329</c:v>
                </c:pt>
                <c:pt idx="1553">
                  <c:v>59.270833333333329</c:v>
                </c:pt>
                <c:pt idx="1554">
                  <c:v>59.270833333333329</c:v>
                </c:pt>
                <c:pt idx="1555">
                  <c:v>67.17361111111066</c:v>
                </c:pt>
                <c:pt idx="1556">
                  <c:v>79.027777777777786</c:v>
                </c:pt>
                <c:pt idx="1557">
                  <c:v>90.881944444444898</c:v>
                </c:pt>
                <c:pt idx="1558">
                  <c:v>106.68750000000011</c:v>
                </c:pt>
                <c:pt idx="1559">
                  <c:v>122.49305555555533</c:v>
                </c:pt>
                <c:pt idx="1560">
                  <c:v>126.444444444444</c:v>
                </c:pt>
                <c:pt idx="1561">
                  <c:v>126.44444444444454</c:v>
                </c:pt>
                <c:pt idx="1562">
                  <c:v>126.44444444444454</c:v>
                </c:pt>
                <c:pt idx="1563">
                  <c:v>130.39583333333323</c:v>
                </c:pt>
                <c:pt idx="1564">
                  <c:v>134.34722222222243</c:v>
                </c:pt>
                <c:pt idx="1565">
                  <c:v>134.34722222222243</c:v>
                </c:pt>
                <c:pt idx="1566">
                  <c:v>138.29861111111111</c:v>
                </c:pt>
                <c:pt idx="1567">
                  <c:v>134.34722222222189</c:v>
                </c:pt>
                <c:pt idx="1568">
                  <c:v>122.49305555555533</c:v>
                </c:pt>
                <c:pt idx="1569">
                  <c:v>114.590277777778</c:v>
                </c:pt>
                <c:pt idx="1570">
                  <c:v>106.68750000000011</c:v>
                </c:pt>
                <c:pt idx="1571">
                  <c:v>98.784722222222214</c:v>
                </c:pt>
                <c:pt idx="1572">
                  <c:v>90.881944444444329</c:v>
                </c:pt>
                <c:pt idx="1573">
                  <c:v>75.076388888888545</c:v>
                </c:pt>
                <c:pt idx="1574">
                  <c:v>55.319444444444663</c:v>
                </c:pt>
                <c:pt idx="1575">
                  <c:v>39.513888888888893</c:v>
                </c:pt>
                <c:pt idx="1576">
                  <c:v>19.756944444444446</c:v>
                </c:pt>
                <c:pt idx="1577">
                  <c:v>0</c:v>
                </c:pt>
                <c:pt idx="1578">
                  <c:v>-15.805555555555779</c:v>
                </c:pt>
                <c:pt idx="1579">
                  <c:v>-23.708333333333108</c:v>
                </c:pt>
                <c:pt idx="1580">
                  <c:v>-31.611111111111001</c:v>
                </c:pt>
                <c:pt idx="1581">
                  <c:v>-35.56250000000022</c:v>
                </c:pt>
                <c:pt idx="1582">
                  <c:v>-39.513888888888893</c:v>
                </c:pt>
                <c:pt idx="1583">
                  <c:v>-51.368055555555443</c:v>
                </c:pt>
                <c:pt idx="1584">
                  <c:v>-59.270833333333329</c:v>
                </c:pt>
                <c:pt idx="1585">
                  <c:v>-67.173611111111214</c:v>
                </c:pt>
                <c:pt idx="1586">
                  <c:v>-75.076388888889113</c:v>
                </c:pt>
                <c:pt idx="1587">
                  <c:v>-79.027777777777786</c:v>
                </c:pt>
                <c:pt idx="1588">
                  <c:v>-75.076388888888545</c:v>
                </c:pt>
                <c:pt idx="1589">
                  <c:v>-63.222222222222001</c:v>
                </c:pt>
                <c:pt idx="1590">
                  <c:v>-51.368055555555443</c:v>
                </c:pt>
                <c:pt idx="1591">
                  <c:v>-39.513888888888893</c:v>
                </c:pt>
                <c:pt idx="1592">
                  <c:v>-31.611111111111558</c:v>
                </c:pt>
                <c:pt idx="1593">
                  <c:v>-23.708333333333108</c:v>
                </c:pt>
                <c:pt idx="1594">
                  <c:v>-15.80555555555522</c:v>
                </c:pt>
                <c:pt idx="1595">
                  <c:v>-23.708333333333673</c:v>
                </c:pt>
                <c:pt idx="1596">
                  <c:v>-31.611111111111001</c:v>
                </c:pt>
                <c:pt idx="1597">
                  <c:v>-43.465277777777551</c:v>
                </c:pt>
                <c:pt idx="1598">
                  <c:v>-59.270833333333329</c:v>
                </c:pt>
                <c:pt idx="1599">
                  <c:v>-67.173611111111214</c:v>
                </c:pt>
                <c:pt idx="1600">
                  <c:v>-75.076388888889113</c:v>
                </c:pt>
                <c:pt idx="1601">
                  <c:v>-79.027777777777786</c:v>
                </c:pt>
                <c:pt idx="1602">
                  <c:v>-71.124999999999886</c:v>
                </c:pt>
                <c:pt idx="1603">
                  <c:v>-55.319444444444663</c:v>
                </c:pt>
                <c:pt idx="1604">
                  <c:v>-43.465277777778113</c:v>
                </c:pt>
                <c:pt idx="1605">
                  <c:v>-27.659722222221774</c:v>
                </c:pt>
                <c:pt idx="1606">
                  <c:v>-15.80555555555522</c:v>
                </c:pt>
                <c:pt idx="1607">
                  <c:v>-7.9027777777778896</c:v>
                </c:pt>
                <c:pt idx="1608">
                  <c:v>0</c:v>
                </c:pt>
                <c:pt idx="1609">
                  <c:v>7.9027777777778896</c:v>
                </c:pt>
                <c:pt idx="1610">
                  <c:v>11.854166666666554</c:v>
                </c:pt>
                <c:pt idx="1611">
                  <c:v>15.80555555555522</c:v>
                </c:pt>
                <c:pt idx="1612">
                  <c:v>27.659722222222332</c:v>
                </c:pt>
                <c:pt idx="1613">
                  <c:v>39.513888888888893</c:v>
                </c:pt>
                <c:pt idx="1614">
                  <c:v>51.368055555555443</c:v>
                </c:pt>
                <c:pt idx="1615">
                  <c:v>63.222222222222555</c:v>
                </c:pt>
                <c:pt idx="1616">
                  <c:v>79.027777777777786</c:v>
                </c:pt>
                <c:pt idx="1617">
                  <c:v>90.881944444444329</c:v>
                </c:pt>
                <c:pt idx="1618">
                  <c:v>98.784722222222214</c:v>
                </c:pt>
                <c:pt idx="1619">
                  <c:v>94.833333333333002</c:v>
                </c:pt>
                <c:pt idx="1620">
                  <c:v>82.97916666666643</c:v>
                </c:pt>
                <c:pt idx="1621">
                  <c:v>71.125000000000441</c:v>
                </c:pt>
                <c:pt idx="1622">
                  <c:v>55.319444444444663</c:v>
                </c:pt>
                <c:pt idx="1623">
                  <c:v>31.611111111111001</c:v>
                </c:pt>
                <c:pt idx="1624">
                  <c:v>3.9513888888886641</c:v>
                </c:pt>
                <c:pt idx="1625">
                  <c:v>-19.756944444444446</c:v>
                </c:pt>
                <c:pt idx="1626">
                  <c:v>-55.319444444444109</c:v>
                </c:pt>
                <c:pt idx="1627">
                  <c:v>-94.833333333333556</c:v>
                </c:pt>
                <c:pt idx="1628">
                  <c:v>-126.44444444444454</c:v>
                </c:pt>
                <c:pt idx="1629">
                  <c:v>-146.201388888889</c:v>
                </c:pt>
                <c:pt idx="1630">
                  <c:v>-146.201388888889</c:v>
                </c:pt>
                <c:pt idx="1631">
                  <c:v>-122.49305555555533</c:v>
                </c:pt>
                <c:pt idx="1632">
                  <c:v>-86.930555555555671</c:v>
                </c:pt>
                <c:pt idx="1633">
                  <c:v>-47.416666666666778</c:v>
                </c:pt>
                <c:pt idx="1634">
                  <c:v>-15.80555555555522</c:v>
                </c:pt>
                <c:pt idx="1635">
                  <c:v>-3.9513888888886641</c:v>
                </c:pt>
                <c:pt idx="1636">
                  <c:v>-3.9513888888892259</c:v>
                </c:pt>
                <c:pt idx="1637">
                  <c:v>-15.805555555555779</c:v>
                </c:pt>
                <c:pt idx="1638">
                  <c:v>-27.659722222221774</c:v>
                </c:pt>
                <c:pt idx="1639">
                  <c:v>-35.562499999999659</c:v>
                </c:pt>
                <c:pt idx="1640">
                  <c:v>-35.56250000000022</c:v>
                </c:pt>
                <c:pt idx="1641">
                  <c:v>-23.708333333333673</c:v>
                </c:pt>
                <c:pt idx="1642">
                  <c:v>-3.9513888888886641</c:v>
                </c:pt>
                <c:pt idx="1643">
                  <c:v>23.708333333333673</c:v>
                </c:pt>
                <c:pt idx="1644">
                  <c:v>47.416666666666217</c:v>
                </c:pt>
                <c:pt idx="1645">
                  <c:v>67.17361111111066</c:v>
                </c:pt>
                <c:pt idx="1646">
                  <c:v>82.979166666666998</c:v>
                </c:pt>
                <c:pt idx="1647">
                  <c:v>94.833333333333556</c:v>
                </c:pt>
                <c:pt idx="1648">
                  <c:v>106.68750000000011</c:v>
                </c:pt>
                <c:pt idx="1649">
                  <c:v>110.63888888888879</c:v>
                </c:pt>
                <c:pt idx="1650">
                  <c:v>110.63888888888879</c:v>
                </c:pt>
                <c:pt idx="1651">
                  <c:v>102.73611111111144</c:v>
                </c:pt>
                <c:pt idx="1652">
                  <c:v>90.881944444444329</c:v>
                </c:pt>
                <c:pt idx="1653">
                  <c:v>82.97916666666643</c:v>
                </c:pt>
                <c:pt idx="1654">
                  <c:v>71.124999999999886</c:v>
                </c:pt>
                <c:pt idx="1655">
                  <c:v>63.222222222222001</c:v>
                </c:pt>
                <c:pt idx="1656">
                  <c:v>63.222222222222555</c:v>
                </c:pt>
                <c:pt idx="1657">
                  <c:v>63.222222222222555</c:v>
                </c:pt>
                <c:pt idx="1658">
                  <c:v>63.222222222222001</c:v>
                </c:pt>
                <c:pt idx="1659">
                  <c:v>63.222222222222001</c:v>
                </c:pt>
                <c:pt idx="1660">
                  <c:v>63.222222222222001</c:v>
                </c:pt>
                <c:pt idx="1661">
                  <c:v>59.270833333333329</c:v>
                </c:pt>
                <c:pt idx="1662">
                  <c:v>59.270833333333329</c:v>
                </c:pt>
                <c:pt idx="1663">
                  <c:v>59.270833333333329</c:v>
                </c:pt>
                <c:pt idx="1664">
                  <c:v>51.368055555556005</c:v>
                </c:pt>
                <c:pt idx="1665">
                  <c:v>47.416666666666778</c:v>
                </c:pt>
                <c:pt idx="1666">
                  <c:v>39.513888888888893</c:v>
                </c:pt>
                <c:pt idx="1667">
                  <c:v>31.611111111111001</c:v>
                </c:pt>
                <c:pt idx="1668">
                  <c:v>27.659722222221774</c:v>
                </c:pt>
                <c:pt idx="1669">
                  <c:v>23.708333333333673</c:v>
                </c:pt>
                <c:pt idx="1670">
                  <c:v>19.756944444444446</c:v>
                </c:pt>
                <c:pt idx="1671">
                  <c:v>11.854166666666554</c:v>
                </c:pt>
                <c:pt idx="1672">
                  <c:v>7.9027777777778896</c:v>
                </c:pt>
                <c:pt idx="1673">
                  <c:v>7.9027777777778896</c:v>
                </c:pt>
                <c:pt idx="1674">
                  <c:v>3.9513888888892259</c:v>
                </c:pt>
                <c:pt idx="1675">
                  <c:v>0</c:v>
                </c:pt>
                <c:pt idx="1676">
                  <c:v>-3.9513888888892259</c:v>
                </c:pt>
                <c:pt idx="1677">
                  <c:v>-11.854166666667115</c:v>
                </c:pt>
                <c:pt idx="1678">
                  <c:v>-19.756944444444446</c:v>
                </c:pt>
                <c:pt idx="1679">
                  <c:v>-23.708333333333108</c:v>
                </c:pt>
                <c:pt idx="1680">
                  <c:v>-23.708333333333108</c:v>
                </c:pt>
                <c:pt idx="1681">
                  <c:v>-15.805555555555779</c:v>
                </c:pt>
                <c:pt idx="1682">
                  <c:v>-3.9513888888892259</c:v>
                </c:pt>
                <c:pt idx="1683">
                  <c:v>7.9027777777778896</c:v>
                </c:pt>
                <c:pt idx="1684">
                  <c:v>23.708333333333673</c:v>
                </c:pt>
                <c:pt idx="1685">
                  <c:v>31.611111111111001</c:v>
                </c:pt>
                <c:pt idx="1686">
                  <c:v>31.611111111111001</c:v>
                </c:pt>
                <c:pt idx="1687">
                  <c:v>31.611111111111558</c:v>
                </c:pt>
                <c:pt idx="1688">
                  <c:v>23.708333333333108</c:v>
                </c:pt>
                <c:pt idx="1689">
                  <c:v>15.80555555555522</c:v>
                </c:pt>
                <c:pt idx="1690">
                  <c:v>11.854166666667115</c:v>
                </c:pt>
                <c:pt idx="1691">
                  <c:v>7.9027777777778896</c:v>
                </c:pt>
                <c:pt idx="1692">
                  <c:v>7.9027777777773283</c:v>
                </c:pt>
                <c:pt idx="1693">
                  <c:v>7.9027777777773283</c:v>
                </c:pt>
                <c:pt idx="1694">
                  <c:v>7.9027777777784518</c:v>
                </c:pt>
                <c:pt idx="1695">
                  <c:v>7.9027777777784518</c:v>
                </c:pt>
                <c:pt idx="1696">
                  <c:v>7.9027777777773283</c:v>
                </c:pt>
                <c:pt idx="1697">
                  <c:v>7.9027777777773283</c:v>
                </c:pt>
                <c:pt idx="1698">
                  <c:v>3.9513888888886641</c:v>
                </c:pt>
                <c:pt idx="1699">
                  <c:v>-3.9513888888886641</c:v>
                </c:pt>
                <c:pt idx="1700">
                  <c:v>-11.854166666665993</c:v>
                </c:pt>
                <c:pt idx="1701">
                  <c:v>-15.805555555555779</c:v>
                </c:pt>
                <c:pt idx="1702">
                  <c:v>-15.805555555555779</c:v>
                </c:pt>
                <c:pt idx="1703">
                  <c:v>-19.756944444444446</c:v>
                </c:pt>
                <c:pt idx="1704">
                  <c:v>-19.756944444444446</c:v>
                </c:pt>
                <c:pt idx="1705">
                  <c:v>-15.80555555555522</c:v>
                </c:pt>
                <c:pt idx="1706">
                  <c:v>-15.805555555555779</c:v>
                </c:pt>
                <c:pt idx="1707">
                  <c:v>-11.854166666666554</c:v>
                </c:pt>
                <c:pt idx="1708">
                  <c:v>-7.9027777777778896</c:v>
                </c:pt>
                <c:pt idx="1709">
                  <c:v>-7.9027777777778896</c:v>
                </c:pt>
                <c:pt idx="1710">
                  <c:v>0</c:v>
                </c:pt>
                <c:pt idx="1711">
                  <c:v>7.9027777777778896</c:v>
                </c:pt>
                <c:pt idx="1712">
                  <c:v>11.854166666666554</c:v>
                </c:pt>
                <c:pt idx="1713">
                  <c:v>19.756944444444446</c:v>
                </c:pt>
                <c:pt idx="1714">
                  <c:v>23.708333333333673</c:v>
                </c:pt>
                <c:pt idx="1715">
                  <c:v>27.659722222221774</c:v>
                </c:pt>
                <c:pt idx="1716">
                  <c:v>31.611111111111001</c:v>
                </c:pt>
                <c:pt idx="1717">
                  <c:v>35.56250000000022</c:v>
                </c:pt>
                <c:pt idx="1718">
                  <c:v>39.513888888888893</c:v>
                </c:pt>
                <c:pt idx="1719">
                  <c:v>43.465277777777551</c:v>
                </c:pt>
                <c:pt idx="1720">
                  <c:v>43.465277777777551</c:v>
                </c:pt>
                <c:pt idx="1721">
                  <c:v>35.56250000000022</c:v>
                </c:pt>
                <c:pt idx="1722">
                  <c:v>23.708333333333108</c:v>
                </c:pt>
                <c:pt idx="1723">
                  <c:v>11.854166666667115</c:v>
                </c:pt>
                <c:pt idx="1724">
                  <c:v>0</c:v>
                </c:pt>
                <c:pt idx="1725">
                  <c:v>-23.708333333334231</c:v>
                </c:pt>
                <c:pt idx="1726">
                  <c:v>-55.319444444443548</c:v>
                </c:pt>
                <c:pt idx="1727">
                  <c:v>-90.881944444443775</c:v>
                </c:pt>
                <c:pt idx="1728">
                  <c:v>-130.3958333333338</c:v>
                </c:pt>
                <c:pt idx="1729">
                  <c:v>-169.90972222222265</c:v>
                </c:pt>
                <c:pt idx="1730">
                  <c:v>-193.61805555555577</c:v>
                </c:pt>
                <c:pt idx="1731">
                  <c:v>-201.52083333333309</c:v>
                </c:pt>
                <c:pt idx="1732">
                  <c:v>-201.52083333333309</c:v>
                </c:pt>
                <c:pt idx="1733">
                  <c:v>-193.61805555555577</c:v>
                </c:pt>
                <c:pt idx="1734">
                  <c:v>-185.71527777777789</c:v>
                </c:pt>
                <c:pt idx="1735">
                  <c:v>-181.76388888888866</c:v>
                </c:pt>
                <c:pt idx="1736">
                  <c:v>-185.71527777777789</c:v>
                </c:pt>
                <c:pt idx="1737">
                  <c:v>-185.71527777777789</c:v>
                </c:pt>
                <c:pt idx="1738">
                  <c:v>-181.76388888888866</c:v>
                </c:pt>
                <c:pt idx="1739">
                  <c:v>-173.86111111111077</c:v>
                </c:pt>
                <c:pt idx="1740">
                  <c:v>-154.10416666666688</c:v>
                </c:pt>
                <c:pt idx="1741">
                  <c:v>-126.44444444444454</c:v>
                </c:pt>
                <c:pt idx="1742">
                  <c:v>-106.68749999999955</c:v>
                </c:pt>
                <c:pt idx="1743">
                  <c:v>-94.833333333333556</c:v>
                </c:pt>
                <c:pt idx="1744">
                  <c:v>-82.979166666666998</c:v>
                </c:pt>
                <c:pt idx="1745">
                  <c:v>-79.027777777777786</c:v>
                </c:pt>
                <c:pt idx="1746">
                  <c:v>-79.027777777777786</c:v>
                </c:pt>
                <c:pt idx="1747">
                  <c:v>-71.124999999999886</c:v>
                </c:pt>
                <c:pt idx="1748">
                  <c:v>-63.222222222222001</c:v>
                </c:pt>
                <c:pt idx="1749">
                  <c:v>-55.319444444444663</c:v>
                </c:pt>
                <c:pt idx="1750">
                  <c:v>-43.465277777778113</c:v>
                </c:pt>
                <c:pt idx="1751">
                  <c:v>-39.513888888888893</c:v>
                </c:pt>
                <c:pt idx="1752">
                  <c:v>-39.513888888888893</c:v>
                </c:pt>
                <c:pt idx="1753">
                  <c:v>-39.513888888888893</c:v>
                </c:pt>
                <c:pt idx="1754">
                  <c:v>-39.513888888888893</c:v>
                </c:pt>
                <c:pt idx="1755">
                  <c:v>-39.513888888888893</c:v>
                </c:pt>
                <c:pt idx="1756">
                  <c:v>-39.513888888888893</c:v>
                </c:pt>
                <c:pt idx="1757">
                  <c:v>-43.465277777777551</c:v>
                </c:pt>
                <c:pt idx="1758">
                  <c:v>-43.465277777777551</c:v>
                </c:pt>
                <c:pt idx="1759">
                  <c:v>-43.465277777777551</c:v>
                </c:pt>
                <c:pt idx="1760">
                  <c:v>-47.416666666666778</c:v>
                </c:pt>
                <c:pt idx="1761">
                  <c:v>-47.416666666666778</c:v>
                </c:pt>
                <c:pt idx="1762">
                  <c:v>-47.416666666666778</c:v>
                </c:pt>
                <c:pt idx="1763">
                  <c:v>-47.416666666666778</c:v>
                </c:pt>
                <c:pt idx="1764">
                  <c:v>-51.368055555555443</c:v>
                </c:pt>
                <c:pt idx="1765">
                  <c:v>-63.222222222222001</c:v>
                </c:pt>
                <c:pt idx="1766">
                  <c:v>-86.930555555555671</c:v>
                </c:pt>
                <c:pt idx="1767">
                  <c:v>-118.54166666666666</c:v>
                </c:pt>
                <c:pt idx="1768">
                  <c:v>-158.05555555555557</c:v>
                </c:pt>
                <c:pt idx="1769">
                  <c:v>-201.52083333333366</c:v>
                </c:pt>
                <c:pt idx="1770">
                  <c:v>-237.08333333333331</c:v>
                </c:pt>
                <c:pt idx="1771">
                  <c:v>-252.88888888888857</c:v>
                </c:pt>
                <c:pt idx="1772">
                  <c:v>-252.88888888888857</c:v>
                </c:pt>
                <c:pt idx="1773">
                  <c:v>-244.98611111111123</c:v>
                </c:pt>
                <c:pt idx="1774">
                  <c:v>-225.22916666666677</c:v>
                </c:pt>
                <c:pt idx="1775">
                  <c:v>-201.52083333333337</c:v>
                </c:pt>
                <c:pt idx="1776">
                  <c:v>-189.66666666666657</c:v>
                </c:pt>
                <c:pt idx="1777">
                  <c:v>-193.61805555555549</c:v>
                </c:pt>
                <c:pt idx="1778">
                  <c:v>-213.37500000000023</c:v>
                </c:pt>
                <c:pt idx="1779">
                  <c:v>-244.98611111111123</c:v>
                </c:pt>
                <c:pt idx="1780">
                  <c:v>-272.64583333333326</c:v>
                </c:pt>
                <c:pt idx="1781">
                  <c:v>-280.54861111111114</c:v>
                </c:pt>
                <c:pt idx="1782">
                  <c:v>-264.74305555555537</c:v>
                </c:pt>
                <c:pt idx="1783">
                  <c:v>-233.13194444444437</c:v>
                </c:pt>
                <c:pt idx="1784">
                  <c:v>-193.61805555555563</c:v>
                </c:pt>
                <c:pt idx="1785">
                  <c:v>-165.95833333333331</c:v>
                </c:pt>
                <c:pt idx="1786">
                  <c:v>-154.10416666666674</c:v>
                </c:pt>
                <c:pt idx="1787">
                  <c:v>-150.1527777777778</c:v>
                </c:pt>
                <c:pt idx="1788">
                  <c:v>-154.1041666666666</c:v>
                </c:pt>
                <c:pt idx="1789">
                  <c:v>-169.90972222222226</c:v>
                </c:pt>
                <c:pt idx="1790">
                  <c:v>-197.56944444444443</c:v>
                </c:pt>
                <c:pt idx="1791">
                  <c:v>-233.13194444444437</c:v>
                </c:pt>
                <c:pt idx="1792">
                  <c:v>-268.69444444444446</c:v>
                </c:pt>
                <c:pt idx="1793">
                  <c:v>-280.54861111111114</c:v>
                </c:pt>
                <c:pt idx="1794">
                  <c:v>-343.77083333333331</c:v>
                </c:pt>
                <c:pt idx="1795">
                  <c:v>-205.47222222222223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745-4792-A4D3-1D89E620A8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39538192"/>
        <c:axId val="1455076191"/>
      </c:lineChart>
      <c:catAx>
        <c:axId val="11395381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5076191"/>
        <c:crosses val="autoZero"/>
        <c:auto val="1"/>
        <c:lblAlgn val="ctr"/>
        <c:lblOffset val="100"/>
        <c:noMultiLvlLbl val="0"/>
      </c:catAx>
      <c:valAx>
        <c:axId val="1455076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95381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force acting</a:t>
            </a:r>
            <a:r>
              <a:rPr lang="en-US" baseline="0"/>
              <a:t> upon the vehicle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WLTC_class_3!$L$6:$L$7</c:f>
              <c:strCache>
                <c:ptCount val="2"/>
                <c:pt idx="0">
                  <c:v>Total force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WLTC_class_3!$L$8:$L$1808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7.9027777777777786</c:v>
                </c:pt>
                <c:pt idx="12">
                  <c:v>95.92152277066667</c:v>
                </c:pt>
                <c:pt idx="13">
                  <c:v>234.30407775011111</c:v>
                </c:pt>
                <c:pt idx="14">
                  <c:v>353.61950070488894</c:v>
                </c:pt>
                <c:pt idx="15">
                  <c:v>335.89046339544444</c:v>
                </c:pt>
                <c:pt idx="16">
                  <c:v>310.39855475544437</c:v>
                </c:pt>
                <c:pt idx="17">
                  <c:v>376.97853171100002</c:v>
                </c:pt>
                <c:pt idx="18">
                  <c:v>402.19271121677781</c:v>
                </c:pt>
                <c:pt idx="19">
                  <c:v>277.83818554444446</c:v>
                </c:pt>
                <c:pt idx="20">
                  <c:v>134.00047926388893</c:v>
                </c:pt>
                <c:pt idx="21">
                  <c:v>83.615008777666702</c:v>
                </c:pt>
                <c:pt idx="22">
                  <c:v>79.995860883444422</c:v>
                </c:pt>
                <c:pt idx="23">
                  <c:v>84.78816115511114</c:v>
                </c:pt>
                <c:pt idx="24">
                  <c:v>132.71644360877778</c:v>
                </c:pt>
                <c:pt idx="25">
                  <c:v>167.32685440844435</c:v>
                </c:pt>
                <c:pt idx="26">
                  <c:v>189.11524046655558</c:v>
                </c:pt>
                <c:pt idx="27">
                  <c:v>248.71140409766679</c:v>
                </c:pt>
                <c:pt idx="28">
                  <c:v>265.77156330044443</c:v>
                </c:pt>
                <c:pt idx="29">
                  <c:v>259.49156403099983</c:v>
                </c:pt>
                <c:pt idx="30">
                  <c:v>213.33333003011103</c:v>
                </c:pt>
                <c:pt idx="31">
                  <c:v>160.97577870833334</c:v>
                </c:pt>
                <c:pt idx="32">
                  <c:v>139.28916717233326</c:v>
                </c:pt>
                <c:pt idx="33">
                  <c:v>128.97603320433339</c:v>
                </c:pt>
                <c:pt idx="34">
                  <c:v>110.51948236933337</c:v>
                </c:pt>
                <c:pt idx="35">
                  <c:v>79.170217219444623</c:v>
                </c:pt>
                <c:pt idx="36">
                  <c:v>15.164224352889008</c:v>
                </c:pt>
                <c:pt idx="37">
                  <c:v>-87.459825321000139</c:v>
                </c:pt>
                <c:pt idx="38">
                  <c:v>-149.59138831566679</c:v>
                </c:pt>
                <c:pt idx="39">
                  <c:v>-140.35436682222212</c:v>
                </c:pt>
                <c:pt idx="40">
                  <c:v>-121.70740693955565</c:v>
                </c:pt>
                <c:pt idx="41">
                  <c:v>-161.80199220988891</c:v>
                </c:pt>
                <c:pt idx="42">
                  <c:v>-230.98246184444429</c:v>
                </c:pt>
                <c:pt idx="43">
                  <c:v>-221.39140340455555</c:v>
                </c:pt>
                <c:pt idx="44">
                  <c:v>-122.69549594933343</c:v>
                </c:pt>
                <c:pt idx="45">
                  <c:v>-29.512469613444473</c:v>
                </c:pt>
                <c:pt idx="46">
                  <c:v>-14.315138928444391</c:v>
                </c:pt>
                <c:pt idx="47">
                  <c:v>-39.08116500277778</c:v>
                </c:pt>
                <c:pt idx="48">
                  <c:v>-28.454935132888849</c:v>
                </c:pt>
                <c:pt idx="49">
                  <c:v>14.370602006222306</c:v>
                </c:pt>
                <c:pt idx="50">
                  <c:v>22.273379783999918</c:v>
                </c:pt>
                <c:pt idx="51">
                  <c:v>-45.314943490666714</c:v>
                </c:pt>
                <c:pt idx="52">
                  <c:v>-133.90287500099998</c:v>
                </c:pt>
                <c:pt idx="53">
                  <c:v>-108.44866746677775</c:v>
                </c:pt>
                <c:pt idx="54">
                  <c:v>-10.406185764555538</c:v>
                </c:pt>
                <c:pt idx="55">
                  <c:v>29.036719011111128</c:v>
                </c:pt>
                <c:pt idx="56">
                  <c:v>32.988107900000003</c:v>
                </c:pt>
                <c:pt idx="57">
                  <c:v>44.842274566666696</c:v>
                </c:pt>
                <c:pt idx="58">
                  <c:v>56.911160812333321</c:v>
                </c:pt>
                <c:pt idx="59">
                  <c:v>128.25618210933328</c:v>
                </c:pt>
                <c:pt idx="60">
                  <c:v>141.79894595900004</c:v>
                </c:pt>
                <c:pt idx="61">
                  <c:v>83.058284425666713</c:v>
                </c:pt>
                <c:pt idx="62">
                  <c:v>71.755496430999941</c:v>
                </c:pt>
                <c:pt idx="63">
                  <c:v>83.893305010666722</c:v>
                </c:pt>
                <c:pt idx="64">
                  <c:v>100.58159661322227</c:v>
                </c:pt>
                <c:pt idx="65">
                  <c:v>77.592824228444442</c:v>
                </c:pt>
                <c:pt idx="66">
                  <c:v>62.104488133222141</c:v>
                </c:pt>
                <c:pt idx="67">
                  <c:v>125.64923153377775</c:v>
                </c:pt>
                <c:pt idx="68">
                  <c:v>230.55109444788891</c:v>
                </c:pt>
                <c:pt idx="69">
                  <c:v>289.58615959066663</c:v>
                </c:pt>
                <c:pt idx="70">
                  <c:v>310.22246386388895</c:v>
                </c:pt>
                <c:pt idx="71">
                  <c:v>295.93777601511118</c:v>
                </c:pt>
                <c:pt idx="72">
                  <c:v>241.81314362044435</c:v>
                </c:pt>
                <c:pt idx="73">
                  <c:v>178.19168356933326</c:v>
                </c:pt>
                <c:pt idx="74">
                  <c:v>144.89390077499999</c:v>
                </c:pt>
                <c:pt idx="75">
                  <c:v>142.84847950711105</c:v>
                </c:pt>
                <c:pt idx="76">
                  <c:v>152.92496166488894</c:v>
                </c:pt>
                <c:pt idx="77">
                  <c:v>147.48129741944439</c:v>
                </c:pt>
                <c:pt idx="78">
                  <c:v>113.75201368788888</c:v>
                </c:pt>
                <c:pt idx="79">
                  <c:v>62.848152997222329</c:v>
                </c:pt>
                <c:pt idx="80">
                  <c:v>34.032361711111115</c:v>
                </c:pt>
                <c:pt idx="81">
                  <c:v>5.2312974194443314</c:v>
                </c:pt>
                <c:pt idx="82">
                  <c:v>10.454940367888881</c:v>
                </c:pt>
                <c:pt idx="83">
                  <c:v>45.360910955555788</c:v>
                </c:pt>
                <c:pt idx="84">
                  <c:v>24.952738816777732</c:v>
                </c:pt>
                <c:pt idx="85">
                  <c:v>11.387884475444217</c:v>
                </c:pt>
                <c:pt idx="86">
                  <c:v>14.080998959000112</c:v>
                </c:pt>
                <c:pt idx="87">
                  <c:v>20.54259306044468</c:v>
                </c:pt>
                <c:pt idx="88">
                  <c:v>-43.490202936000102</c:v>
                </c:pt>
                <c:pt idx="89">
                  <c:v>-213.92642620011122</c:v>
                </c:pt>
                <c:pt idx="90">
                  <c:v>-340.48900312099994</c:v>
                </c:pt>
                <c:pt idx="91">
                  <c:v>-363.99059143333329</c:v>
                </c:pt>
                <c:pt idx="92">
                  <c:v>-270.94939704444448</c:v>
                </c:pt>
                <c:pt idx="93">
                  <c:v>-162.88360862488886</c:v>
                </c:pt>
                <c:pt idx="94">
                  <c:v>-168.53272543333333</c:v>
                </c:pt>
                <c:pt idx="95">
                  <c:v>-213.80029279122223</c:v>
                </c:pt>
                <c:pt idx="96">
                  <c:v>-187.58882320266667</c:v>
                </c:pt>
                <c:pt idx="97">
                  <c:v>-113.12154280399997</c:v>
                </c:pt>
                <c:pt idx="98">
                  <c:v>-113.36070919377778</c:v>
                </c:pt>
                <c:pt idx="99">
                  <c:v>-86.930555555555557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7.9027777777777786</c:v>
                </c:pt>
                <c:pt idx="138">
                  <c:v>103.82430054844444</c:v>
                </c:pt>
                <c:pt idx="139">
                  <c:v>261.98500684433327</c:v>
                </c:pt>
                <c:pt idx="140">
                  <c:v>417.07882753766665</c:v>
                </c:pt>
                <c:pt idx="141">
                  <c:v>439.77174559455545</c:v>
                </c:pt>
                <c:pt idx="142">
                  <c:v>321.16867835155551</c:v>
                </c:pt>
                <c:pt idx="143">
                  <c:v>177.56660398211113</c:v>
                </c:pt>
                <c:pt idx="144">
                  <c:v>115.48719652877786</c:v>
                </c:pt>
                <c:pt idx="145">
                  <c:v>156.07998503066676</c:v>
                </c:pt>
                <c:pt idx="146">
                  <c:v>225.8219839728888</c:v>
                </c:pt>
                <c:pt idx="147">
                  <c:v>241.36732452711104</c:v>
                </c:pt>
                <c:pt idx="148">
                  <c:v>201.49926241233334</c:v>
                </c:pt>
                <c:pt idx="149">
                  <c:v>136.83954925288893</c:v>
                </c:pt>
                <c:pt idx="150">
                  <c:v>62.805831570666648</c:v>
                </c:pt>
                <c:pt idx="151">
                  <c:v>-48.530527775111182</c:v>
                </c:pt>
                <c:pt idx="152">
                  <c:v>-218.15647180488872</c:v>
                </c:pt>
                <c:pt idx="153">
                  <c:v>-347.39684713511105</c:v>
                </c:pt>
                <c:pt idx="154">
                  <c:v>-329.91714883211114</c:v>
                </c:pt>
                <c:pt idx="155">
                  <c:v>-175.46676151655555</c:v>
                </c:pt>
                <c:pt idx="156">
                  <c:v>5.3283856777777423</c:v>
                </c:pt>
                <c:pt idx="157">
                  <c:v>116.40201544266665</c:v>
                </c:pt>
                <c:pt idx="158">
                  <c:v>216.36636991988888</c:v>
                </c:pt>
                <c:pt idx="159">
                  <c:v>274.54373490622231</c:v>
                </c:pt>
                <c:pt idx="160">
                  <c:v>285.63255066211104</c:v>
                </c:pt>
                <c:pt idx="161">
                  <c:v>258.24955965599997</c:v>
                </c:pt>
                <c:pt idx="162">
                  <c:v>213.85752310833342</c:v>
                </c:pt>
                <c:pt idx="163">
                  <c:v>209.23915963155557</c:v>
                </c:pt>
                <c:pt idx="164">
                  <c:v>192.67767844166667</c:v>
                </c:pt>
                <c:pt idx="165">
                  <c:v>159.97103720433341</c:v>
                </c:pt>
                <c:pt idx="166">
                  <c:v>142.07558485766674</c:v>
                </c:pt>
                <c:pt idx="167">
                  <c:v>183.70515376844452</c:v>
                </c:pt>
                <c:pt idx="168">
                  <c:v>223.29695944844445</c:v>
                </c:pt>
                <c:pt idx="169">
                  <c:v>180.14523037288879</c:v>
                </c:pt>
                <c:pt idx="170">
                  <c:v>79.181071233333157</c:v>
                </c:pt>
                <c:pt idx="171">
                  <c:v>-44.644482779555489</c:v>
                </c:pt>
                <c:pt idx="172">
                  <c:v>-187.85454653788881</c:v>
                </c:pt>
                <c:pt idx="173">
                  <c:v>-259.0590942888889</c:v>
                </c:pt>
                <c:pt idx="174">
                  <c:v>-174.85112918677774</c:v>
                </c:pt>
                <c:pt idx="175">
                  <c:v>-31.427840529888897</c:v>
                </c:pt>
                <c:pt idx="176">
                  <c:v>71.011374373222139</c:v>
                </c:pt>
                <c:pt idx="177">
                  <c:v>155.19226378655554</c:v>
                </c:pt>
                <c:pt idx="178">
                  <c:v>181.90578760622225</c:v>
                </c:pt>
                <c:pt idx="179">
                  <c:v>124.98538258622224</c:v>
                </c:pt>
                <c:pt idx="180">
                  <c:v>66.407307071555593</c:v>
                </c:pt>
                <c:pt idx="181">
                  <c:v>38.573511774999915</c:v>
                </c:pt>
                <c:pt idx="182">
                  <c:v>6.4437159195555722</c:v>
                </c:pt>
                <c:pt idx="183">
                  <c:v>-70.15691689433325</c:v>
                </c:pt>
                <c:pt idx="184">
                  <c:v>-136.90419250677775</c:v>
                </c:pt>
                <c:pt idx="185">
                  <c:v>-156.3694061817778</c:v>
                </c:pt>
                <c:pt idx="186">
                  <c:v>-143.9793351777779</c:v>
                </c:pt>
                <c:pt idx="187">
                  <c:v>-114.8361737956666</c:v>
                </c:pt>
                <c:pt idx="188">
                  <c:v>-89.085070053444397</c:v>
                </c:pt>
                <c:pt idx="189">
                  <c:v>-66.729263889888955</c:v>
                </c:pt>
                <c:pt idx="190">
                  <c:v>-44.088343113888897</c:v>
                </c:pt>
                <c:pt idx="191">
                  <c:v>-28.947269547666643</c:v>
                </c:pt>
                <c:pt idx="192">
                  <c:v>-13.76849487566664</c:v>
                </c:pt>
                <c:pt idx="193">
                  <c:v>5.6891970416666275</c:v>
                </c:pt>
                <c:pt idx="194">
                  <c:v>13.373720761777779</c:v>
                </c:pt>
                <c:pt idx="195">
                  <c:v>25.085330122222253</c:v>
                </c:pt>
                <c:pt idx="196">
                  <c:v>32.988107900000003</c:v>
                </c:pt>
                <c:pt idx="197">
                  <c:v>32.988107900000003</c:v>
                </c:pt>
                <c:pt idx="198">
                  <c:v>52.745052344444446</c:v>
                </c:pt>
                <c:pt idx="199">
                  <c:v>72.862808152777774</c:v>
                </c:pt>
                <c:pt idx="200">
                  <c:v>92.995290955555561</c:v>
                </c:pt>
                <c:pt idx="201">
                  <c:v>113.54749310000001</c:v>
                </c:pt>
                <c:pt idx="202">
                  <c:v>134.15860322222221</c:v>
                </c:pt>
                <c:pt idx="203">
                  <c:v>194.82113753055557</c:v>
                </c:pt>
                <c:pt idx="204">
                  <c:v>225.09490126666662</c:v>
                </c:pt>
                <c:pt idx="205">
                  <c:v>231.65120093288891</c:v>
                </c:pt>
                <c:pt idx="206">
                  <c:v>270.65981763288886</c:v>
                </c:pt>
                <c:pt idx="207">
                  <c:v>279.24048995544445</c:v>
                </c:pt>
                <c:pt idx="208">
                  <c:v>256.07397373822226</c:v>
                </c:pt>
                <c:pt idx="209">
                  <c:v>280.1853959</c:v>
                </c:pt>
                <c:pt idx="210">
                  <c:v>282.56779278177777</c:v>
                </c:pt>
                <c:pt idx="211">
                  <c:v>228.22196093055558</c:v>
                </c:pt>
                <c:pt idx="212">
                  <c:v>192.54857765288887</c:v>
                </c:pt>
                <c:pt idx="213">
                  <c:v>171.89197210833328</c:v>
                </c:pt>
                <c:pt idx="214">
                  <c:v>182.45473962266675</c:v>
                </c:pt>
                <c:pt idx="215">
                  <c:v>217.80798002211105</c:v>
                </c:pt>
                <c:pt idx="216">
                  <c:v>246.44661655555558</c:v>
                </c:pt>
                <c:pt idx="217">
                  <c:v>252.14331254655556</c:v>
                </c:pt>
                <c:pt idx="218">
                  <c:v>237.76437193333334</c:v>
                </c:pt>
                <c:pt idx="219">
                  <c:v>214.79843738044434</c:v>
                </c:pt>
                <c:pt idx="220">
                  <c:v>190.75802131288893</c:v>
                </c:pt>
                <c:pt idx="221">
                  <c:v>161.91705785677797</c:v>
                </c:pt>
                <c:pt idx="222">
                  <c:v>143.40660622211101</c:v>
                </c:pt>
                <c:pt idx="223">
                  <c:v>140.71113541944428</c:v>
                </c:pt>
                <c:pt idx="224">
                  <c:v>141.65925932177788</c:v>
                </c:pt>
                <c:pt idx="225">
                  <c:v>154.78583830844445</c:v>
                </c:pt>
                <c:pt idx="226">
                  <c:v>160.66351807066641</c:v>
                </c:pt>
                <c:pt idx="227">
                  <c:v>158.33357127011109</c:v>
                </c:pt>
                <c:pt idx="228">
                  <c:v>156.0183514640002</c:v>
                </c:pt>
                <c:pt idx="229">
                  <c:v>149.43511238844457</c:v>
                </c:pt>
                <c:pt idx="230">
                  <c:v>134.6253961972221</c:v>
                </c:pt>
                <c:pt idx="231">
                  <c:v>110.91706286388899</c:v>
                </c:pt>
                <c:pt idx="232">
                  <c:v>58.553167943999966</c:v>
                </c:pt>
                <c:pt idx="233">
                  <c:v>-12.874482782333516</c:v>
                </c:pt>
                <c:pt idx="234">
                  <c:v>-42.933096120111045</c:v>
                </c:pt>
                <c:pt idx="235">
                  <c:v>-17.1364969555556</c:v>
                </c:pt>
                <c:pt idx="236">
                  <c:v>30.668804104000102</c:v>
                </c:pt>
                <c:pt idx="237">
                  <c:v>44.724792719555616</c:v>
                </c:pt>
                <c:pt idx="238">
                  <c:v>6.8625252671109394</c:v>
                </c:pt>
                <c:pt idx="239">
                  <c:v>-68.472922444555621</c:v>
                </c:pt>
                <c:pt idx="240">
                  <c:v>-126.82510784544439</c:v>
                </c:pt>
                <c:pt idx="241">
                  <c:v>-110.19280080277768</c:v>
                </c:pt>
                <c:pt idx="242">
                  <c:v>-103.11018033611111</c:v>
                </c:pt>
                <c:pt idx="243">
                  <c:v>-124.54881126666659</c:v>
                </c:pt>
                <c:pt idx="244">
                  <c:v>-121.70740693955565</c:v>
                </c:pt>
                <c:pt idx="245">
                  <c:v>-161.80199220988891</c:v>
                </c:pt>
                <c:pt idx="246">
                  <c:v>-230.98246184444429</c:v>
                </c:pt>
                <c:pt idx="247">
                  <c:v>-221.39140340455555</c:v>
                </c:pt>
                <c:pt idx="248">
                  <c:v>-122.69549594933343</c:v>
                </c:pt>
                <c:pt idx="249">
                  <c:v>-29.512469613444473</c:v>
                </c:pt>
                <c:pt idx="250">
                  <c:v>-14.315138928444391</c:v>
                </c:pt>
                <c:pt idx="251">
                  <c:v>-39.08116500277778</c:v>
                </c:pt>
                <c:pt idx="252">
                  <c:v>-28.454935132888849</c:v>
                </c:pt>
                <c:pt idx="253">
                  <c:v>14.370602006222306</c:v>
                </c:pt>
                <c:pt idx="254">
                  <c:v>22.273379783999918</c:v>
                </c:pt>
                <c:pt idx="255">
                  <c:v>-45.314943490666714</c:v>
                </c:pt>
                <c:pt idx="256">
                  <c:v>-78.583430556555498</c:v>
                </c:pt>
                <c:pt idx="257">
                  <c:v>23.085267997222264</c:v>
                </c:pt>
                <c:pt idx="258">
                  <c:v>170.07926372711103</c:v>
                </c:pt>
                <c:pt idx="259">
                  <c:v>243.65630830211114</c:v>
                </c:pt>
                <c:pt idx="260">
                  <c:v>250.66943933600001</c:v>
                </c:pt>
                <c:pt idx="261">
                  <c:v>246.1208818128888</c:v>
                </c:pt>
                <c:pt idx="262">
                  <c:v>265.5271875101111</c:v>
                </c:pt>
                <c:pt idx="263">
                  <c:v>321.70213405233335</c:v>
                </c:pt>
                <c:pt idx="264">
                  <c:v>352.26028704166674</c:v>
                </c:pt>
                <c:pt idx="265">
                  <c:v>323.97174413766663</c:v>
                </c:pt>
                <c:pt idx="266">
                  <c:v>259.26152837777761</c:v>
                </c:pt>
                <c:pt idx="267">
                  <c:v>231.8811882306666</c:v>
                </c:pt>
                <c:pt idx="268">
                  <c:v>225.20414919100006</c:v>
                </c:pt>
                <c:pt idx="269">
                  <c:v>205.35281570266665</c:v>
                </c:pt>
                <c:pt idx="270">
                  <c:v>154.02291405322228</c:v>
                </c:pt>
                <c:pt idx="271">
                  <c:v>79.217207322222336</c:v>
                </c:pt>
                <c:pt idx="272">
                  <c:v>62.332457613777677</c:v>
                </c:pt>
                <c:pt idx="273">
                  <c:v>14.112580670111171</c:v>
                </c:pt>
                <c:pt idx="274">
                  <c:v>-92.817778458777767</c:v>
                </c:pt>
                <c:pt idx="275">
                  <c:v>-147.45214510266678</c:v>
                </c:pt>
                <c:pt idx="276">
                  <c:v>-181.61059543333326</c:v>
                </c:pt>
                <c:pt idx="277">
                  <c:v>-216.94720531955559</c:v>
                </c:pt>
                <c:pt idx="278">
                  <c:v>-294.80391448011108</c:v>
                </c:pt>
                <c:pt idx="279">
                  <c:v>-327.48275466944443</c:v>
                </c:pt>
                <c:pt idx="280">
                  <c:v>-167.18812885955555</c:v>
                </c:pt>
                <c:pt idx="281">
                  <c:v>100.03597245955555</c:v>
                </c:pt>
                <c:pt idx="282">
                  <c:v>297.08158870211116</c:v>
                </c:pt>
                <c:pt idx="283">
                  <c:v>338.03858676711116</c:v>
                </c:pt>
                <c:pt idx="284">
                  <c:v>351.96411619288892</c:v>
                </c:pt>
                <c:pt idx="285">
                  <c:v>347.49612631988884</c:v>
                </c:pt>
                <c:pt idx="286">
                  <c:v>330.737461664889</c:v>
                </c:pt>
                <c:pt idx="287">
                  <c:v>338.32863822122232</c:v>
                </c:pt>
                <c:pt idx="288">
                  <c:v>346.56132265555533</c:v>
                </c:pt>
                <c:pt idx="289">
                  <c:v>300.11607052344459</c:v>
                </c:pt>
                <c:pt idx="290">
                  <c:v>198.82895938622221</c:v>
                </c:pt>
                <c:pt idx="291">
                  <c:v>101.79380410399999</c:v>
                </c:pt>
                <c:pt idx="292">
                  <c:v>32.870626052889065</c:v>
                </c:pt>
                <c:pt idx="293">
                  <c:v>21.815387844333117</c:v>
                </c:pt>
                <c:pt idx="294">
                  <c:v>43.2757927456665</c:v>
                </c:pt>
                <c:pt idx="295">
                  <c:v>69.54970479066688</c:v>
                </c:pt>
                <c:pt idx="296">
                  <c:v>92.982643327888894</c:v>
                </c:pt>
                <c:pt idx="297">
                  <c:v>109.0635936795555</c:v>
                </c:pt>
                <c:pt idx="298">
                  <c:v>113.84470143544443</c:v>
                </c:pt>
                <c:pt idx="299">
                  <c:v>102.54662607899984</c:v>
                </c:pt>
                <c:pt idx="300">
                  <c:v>86.741070523444606</c:v>
                </c:pt>
                <c:pt idx="301">
                  <c:v>66.428034768777934</c:v>
                </c:pt>
                <c:pt idx="302">
                  <c:v>41.339782055999841</c:v>
                </c:pt>
                <c:pt idx="303">
                  <c:v>19.405598752888693</c:v>
                </c:pt>
                <c:pt idx="304">
                  <c:v>-10.922654862666661</c:v>
                </c:pt>
                <c:pt idx="305">
                  <c:v>-34.571943938777792</c:v>
                </c:pt>
                <c:pt idx="306">
                  <c:v>-18.574801175999994</c:v>
                </c:pt>
                <c:pt idx="307">
                  <c:v>18.506188230666666</c:v>
                </c:pt>
                <c:pt idx="308">
                  <c:v>48.922940092333491</c:v>
                </c:pt>
                <c:pt idx="309">
                  <c:v>52.400708839889113</c:v>
                </c:pt>
                <c:pt idx="310">
                  <c:v>39.60637084788894</c:v>
                </c:pt>
                <c:pt idx="311">
                  <c:v>26.590244319555445</c:v>
                </c:pt>
                <c:pt idx="312">
                  <c:v>1.2799085305553746</c:v>
                </c:pt>
                <c:pt idx="313">
                  <c:v>-28.838927223999988</c:v>
                </c:pt>
                <c:pt idx="314">
                  <c:v>-51.622563566666656</c:v>
                </c:pt>
                <c:pt idx="315">
                  <c:v>-54.940260875111107</c:v>
                </c:pt>
                <c:pt idx="316">
                  <c:v>-45.865372599999972</c:v>
                </c:pt>
                <c:pt idx="317">
                  <c:v>-60.196914272111108</c:v>
                </c:pt>
                <c:pt idx="318">
                  <c:v>-90.946065388888854</c:v>
                </c:pt>
                <c:pt idx="319">
                  <c:v>-102.26550587777771</c:v>
                </c:pt>
                <c:pt idx="320">
                  <c:v>-46.022248062333283</c:v>
                </c:pt>
                <c:pt idx="321">
                  <c:v>0.63303299155544579</c:v>
                </c:pt>
                <c:pt idx="322">
                  <c:v>19.348778928777666</c:v>
                </c:pt>
                <c:pt idx="323">
                  <c:v>23.300167817666747</c:v>
                </c:pt>
                <c:pt idx="324">
                  <c:v>6.6251305101111129</c:v>
                </c:pt>
                <c:pt idx="325">
                  <c:v>29.765590937666577</c:v>
                </c:pt>
                <c:pt idx="326">
                  <c:v>33.716979826555658</c:v>
                </c:pt>
                <c:pt idx="327">
                  <c:v>21.443093818222309</c:v>
                </c:pt>
                <c:pt idx="328">
                  <c:v>-77.756046027666727</c:v>
                </c:pt>
                <c:pt idx="329">
                  <c:v>-188.05578322500003</c:v>
                </c:pt>
                <c:pt idx="330">
                  <c:v>-104.48298240277784</c:v>
                </c:pt>
                <c:pt idx="331">
                  <c:v>5.5479761554444238</c:v>
                </c:pt>
                <c:pt idx="332">
                  <c:v>-2.5527324276665979</c:v>
                </c:pt>
                <c:pt idx="333">
                  <c:v>-7.2722813467777669</c:v>
                </c:pt>
                <c:pt idx="334">
                  <c:v>0.3521562359999848</c:v>
                </c:pt>
                <c:pt idx="335">
                  <c:v>-8.09139677777776</c:v>
                </c:pt>
                <c:pt idx="336">
                  <c:v>7.2797124416666925</c:v>
                </c:pt>
                <c:pt idx="337">
                  <c:v>34.769779687888892</c:v>
                </c:pt>
                <c:pt idx="338">
                  <c:v>78.404712441666646</c:v>
                </c:pt>
                <c:pt idx="339">
                  <c:v>166.12787483822225</c:v>
                </c:pt>
                <c:pt idx="340">
                  <c:v>263.30810200622227</c:v>
                </c:pt>
                <c:pt idx="341">
                  <c:v>290.79744389322224</c:v>
                </c:pt>
                <c:pt idx="342">
                  <c:v>199.95807145322215</c:v>
                </c:pt>
                <c:pt idx="343">
                  <c:v>94.572143222222195</c:v>
                </c:pt>
                <c:pt idx="344">
                  <c:v>67.356881692333332</c:v>
                </c:pt>
                <c:pt idx="345">
                  <c:v>91.364467552777697</c:v>
                </c:pt>
                <c:pt idx="346">
                  <c:v>92.740263373777822</c:v>
                </c:pt>
                <c:pt idx="347">
                  <c:v>77.246920100444555</c:v>
                </c:pt>
                <c:pt idx="348">
                  <c:v>93.843315257666575</c:v>
                </c:pt>
                <c:pt idx="349">
                  <c:v>90.860373523444451</c:v>
                </c:pt>
                <c:pt idx="350">
                  <c:v>71.760842111000002</c:v>
                </c:pt>
                <c:pt idx="351">
                  <c:v>52.169723624</c:v>
                </c:pt>
                <c:pt idx="352">
                  <c:v>44.101119888777809</c:v>
                </c:pt>
                <c:pt idx="353">
                  <c:v>43.935883011110995</c:v>
                </c:pt>
                <c:pt idx="354">
                  <c:v>47.722624102111055</c:v>
                </c:pt>
                <c:pt idx="355">
                  <c:v>59.57679076877789</c:v>
                </c:pt>
                <c:pt idx="356">
                  <c:v>63.858064333222252</c:v>
                </c:pt>
                <c:pt idx="357">
                  <c:v>48.218334735111057</c:v>
                </c:pt>
                <c:pt idx="358">
                  <c:v>0.47060523333330195</c:v>
                </c:pt>
                <c:pt idx="359">
                  <c:v>-68.481732266777769</c:v>
                </c:pt>
                <c:pt idx="360">
                  <c:v>-99.045912333333305</c:v>
                </c:pt>
                <c:pt idx="361">
                  <c:v>-77.89300707600006</c:v>
                </c:pt>
                <c:pt idx="362">
                  <c:v>-40.10600555566657</c:v>
                </c:pt>
                <c:pt idx="363">
                  <c:v>-5.5567227734444202</c:v>
                </c:pt>
                <c:pt idx="364">
                  <c:v>25.561917643444364</c:v>
                </c:pt>
                <c:pt idx="365">
                  <c:v>45.318862087888945</c:v>
                </c:pt>
                <c:pt idx="366">
                  <c:v>61.246651697333334</c:v>
                </c:pt>
                <c:pt idx="367">
                  <c:v>93.352589821777812</c:v>
                </c:pt>
                <c:pt idx="368">
                  <c:v>134.01430065766669</c:v>
                </c:pt>
                <c:pt idx="369">
                  <c:v>131.94325441944443</c:v>
                </c:pt>
                <c:pt idx="370">
                  <c:v>85.652908287888891</c:v>
                </c:pt>
                <c:pt idx="371">
                  <c:v>26.669545886111113</c:v>
                </c:pt>
                <c:pt idx="372">
                  <c:v>-81.013793478222169</c:v>
                </c:pt>
                <c:pt idx="373">
                  <c:v>-198.92500850322227</c:v>
                </c:pt>
                <c:pt idx="374">
                  <c:v>-234.67145965433338</c:v>
                </c:pt>
                <c:pt idx="375">
                  <c:v>-194.32624291955548</c:v>
                </c:pt>
                <c:pt idx="376">
                  <c:v>-133.04062046677782</c:v>
                </c:pt>
                <c:pt idx="377">
                  <c:v>-86.730540162666657</c:v>
                </c:pt>
                <c:pt idx="378">
                  <c:v>-55.850771595666643</c:v>
                </c:pt>
                <c:pt idx="379">
                  <c:v>-36.541822322222224</c:v>
                </c:pt>
                <c:pt idx="380">
                  <c:v>-44.802760604888903</c:v>
                </c:pt>
                <c:pt idx="381">
                  <c:v>-61.039228017888888</c:v>
                </c:pt>
                <c:pt idx="382">
                  <c:v>-65.3794095601111</c:v>
                </c:pt>
                <c:pt idx="383">
                  <c:v>-73.586152503222237</c:v>
                </c:pt>
                <c:pt idx="384">
                  <c:v>-81.736343787666669</c:v>
                </c:pt>
                <c:pt idx="385">
                  <c:v>-62.111353213444445</c:v>
                </c:pt>
                <c:pt idx="386">
                  <c:v>-35.5625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19.756944444444446</c:v>
                </c:pt>
                <c:pt idx="392">
                  <c:v>111.73326366388889</c:v>
                </c:pt>
                <c:pt idx="393">
                  <c:v>198.78634781322222</c:v>
                </c:pt>
                <c:pt idx="394">
                  <c:v>274.41146451511116</c:v>
                </c:pt>
                <c:pt idx="395">
                  <c:v>327.12998546122225</c:v>
                </c:pt>
                <c:pt idx="396">
                  <c:v>361.16810525677784</c:v>
                </c:pt>
                <c:pt idx="397">
                  <c:v>376.68251912266663</c:v>
                </c:pt>
                <c:pt idx="398">
                  <c:v>341.91808594211096</c:v>
                </c:pt>
                <c:pt idx="399">
                  <c:v>231.71144533066678</c:v>
                </c:pt>
                <c:pt idx="400">
                  <c:v>103.36914410266675</c:v>
                </c:pt>
                <c:pt idx="401">
                  <c:v>20.389977435999892</c:v>
                </c:pt>
                <c:pt idx="402">
                  <c:v>-43.873443293444474</c:v>
                </c:pt>
                <c:pt idx="403">
                  <c:v>-85.658823805444342</c:v>
                </c:pt>
                <c:pt idx="404">
                  <c:v>-80.004268999555606</c:v>
                </c:pt>
                <c:pt idx="405">
                  <c:v>-73.825138651555633</c:v>
                </c:pt>
                <c:pt idx="406">
                  <c:v>-87.397945569888847</c:v>
                </c:pt>
                <c:pt idx="407">
                  <c:v>-97.088285933333253</c:v>
                </c:pt>
                <c:pt idx="408">
                  <c:v>-74.997271129888901</c:v>
                </c:pt>
                <c:pt idx="409">
                  <c:v>-20.633608624888893</c:v>
                </c:pt>
                <c:pt idx="410">
                  <c:v>26.534760915444473</c:v>
                </c:pt>
                <c:pt idx="411">
                  <c:v>46.373881988888854</c:v>
                </c:pt>
                <c:pt idx="412">
                  <c:v>54.442780264000007</c:v>
                </c:pt>
                <c:pt idx="413">
                  <c:v>62.599156886111146</c:v>
                </c:pt>
                <c:pt idx="414">
                  <c:v>90.605258017666671</c:v>
                </c:pt>
                <c:pt idx="415">
                  <c:v>134.97771865322215</c:v>
                </c:pt>
                <c:pt idx="416">
                  <c:v>148.30311206488884</c:v>
                </c:pt>
                <c:pt idx="417">
                  <c:v>106.22010998566677</c:v>
                </c:pt>
                <c:pt idx="418">
                  <c:v>43.443232075444499</c:v>
                </c:pt>
                <c:pt idx="419">
                  <c:v>-20.113882000444441</c:v>
                </c:pt>
                <c:pt idx="420">
                  <c:v>-49.060154457333304</c:v>
                </c:pt>
                <c:pt idx="421">
                  <c:v>-18.456369766222295</c:v>
                </c:pt>
                <c:pt idx="422">
                  <c:v>28.573860566222113</c:v>
                </c:pt>
                <c:pt idx="423">
                  <c:v>76.182567240444456</c:v>
                </c:pt>
                <c:pt idx="424">
                  <c:v>144.147901572889</c:v>
                </c:pt>
                <c:pt idx="425">
                  <c:v>252.86684318655563</c:v>
                </c:pt>
                <c:pt idx="426">
                  <c:v>371.75593064266661</c:v>
                </c:pt>
                <c:pt idx="427">
                  <c:v>406.48461019822219</c:v>
                </c:pt>
                <c:pt idx="428">
                  <c:v>295.24164197822222</c:v>
                </c:pt>
                <c:pt idx="429">
                  <c:v>136.68081423377771</c:v>
                </c:pt>
                <c:pt idx="430">
                  <c:v>38.093139197222172</c:v>
                </c:pt>
                <c:pt idx="431">
                  <c:v>-2.7877093160000541</c:v>
                </c:pt>
                <c:pt idx="432">
                  <c:v>-0.55142620011097421</c:v>
                </c:pt>
                <c:pt idx="433">
                  <c:v>25.99140076344456</c:v>
                </c:pt>
                <c:pt idx="434">
                  <c:v>29.575203871000031</c:v>
                </c:pt>
                <c:pt idx="435">
                  <c:v>-18.750118352888975</c:v>
                </c:pt>
                <c:pt idx="436">
                  <c:v>-100.24378408044453</c:v>
                </c:pt>
                <c:pt idx="437">
                  <c:v>-195.24192347211107</c:v>
                </c:pt>
                <c:pt idx="438">
                  <c:v>-291.54016193333331</c:v>
                </c:pt>
                <c:pt idx="439">
                  <c:v>-360.58720499822221</c:v>
                </c:pt>
                <c:pt idx="440">
                  <c:v>-381.24766154233333</c:v>
                </c:pt>
                <c:pt idx="441">
                  <c:v>-329.08332838766671</c:v>
                </c:pt>
                <c:pt idx="442">
                  <c:v>-223.71683978933336</c:v>
                </c:pt>
                <c:pt idx="443">
                  <c:v>-113.45348925877775</c:v>
                </c:pt>
                <c:pt idx="444">
                  <c:v>-22.620143896000002</c:v>
                </c:pt>
                <c:pt idx="445">
                  <c:v>-7.9027777777777786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19.756944444444446</c:v>
                </c:pt>
                <c:pt idx="512">
                  <c:v>127.53881921944443</c:v>
                </c:pt>
                <c:pt idx="513">
                  <c:v>269.96554315277774</c:v>
                </c:pt>
                <c:pt idx="514">
                  <c:v>397.50891592266669</c:v>
                </c:pt>
                <c:pt idx="515">
                  <c:v>435.88957357955559</c:v>
                </c:pt>
                <c:pt idx="516">
                  <c:v>380.83066065733334</c:v>
                </c:pt>
                <c:pt idx="517">
                  <c:v>242.64560566388883</c:v>
                </c:pt>
                <c:pt idx="518">
                  <c:v>98.192605555444402</c:v>
                </c:pt>
                <c:pt idx="519">
                  <c:v>19.164827777666751</c:v>
                </c:pt>
                <c:pt idx="520">
                  <c:v>-21.112508503222145</c:v>
                </c:pt>
                <c:pt idx="521">
                  <c:v>-42.094738885444492</c:v>
                </c:pt>
                <c:pt idx="522">
                  <c:v>-59.180070258222216</c:v>
                </c:pt>
                <c:pt idx="523">
                  <c:v>-108.1224535493333</c:v>
                </c:pt>
                <c:pt idx="524">
                  <c:v>-197.30889011388888</c:v>
                </c:pt>
                <c:pt idx="525">
                  <c:v>-279.24200935566665</c:v>
                </c:pt>
                <c:pt idx="526">
                  <c:v>-281.71172632399998</c:v>
                </c:pt>
                <c:pt idx="527">
                  <c:v>-192.05978045555551</c:v>
                </c:pt>
                <c:pt idx="528">
                  <c:v>-89.677117211111096</c:v>
                </c:pt>
                <c:pt idx="529">
                  <c:v>-50.251590288888892</c:v>
                </c:pt>
                <c:pt idx="530">
                  <c:v>-39.513888888888893</c:v>
                </c:pt>
                <c:pt idx="531">
                  <c:v>0</c:v>
                </c:pt>
                <c:pt idx="532">
                  <c:v>7.9027777777777786</c:v>
                </c:pt>
                <c:pt idx="533">
                  <c:v>76.164578326222227</c:v>
                </c:pt>
                <c:pt idx="534">
                  <c:v>147.33081391066665</c:v>
                </c:pt>
                <c:pt idx="535">
                  <c:v>187.1038979017778</c:v>
                </c:pt>
                <c:pt idx="536">
                  <c:v>227.11261380399995</c:v>
                </c:pt>
                <c:pt idx="537">
                  <c:v>338.9355530462222</c:v>
                </c:pt>
                <c:pt idx="538">
                  <c:v>452.57167984444447</c:v>
                </c:pt>
                <c:pt idx="539">
                  <c:v>438.24722911066669</c:v>
                </c:pt>
                <c:pt idx="540">
                  <c:v>269.69284317766665</c:v>
                </c:pt>
                <c:pt idx="541">
                  <c:v>101.74593477499995</c:v>
                </c:pt>
                <c:pt idx="542">
                  <c:v>38.523712552777809</c:v>
                </c:pt>
                <c:pt idx="543">
                  <c:v>10.576519399000063</c:v>
                </c:pt>
                <c:pt idx="544">
                  <c:v>-33.876350626222226</c:v>
                </c:pt>
                <c:pt idx="545">
                  <c:v>-94.904703476555554</c:v>
                </c:pt>
                <c:pt idx="546">
                  <c:v>-109.5063382267778</c:v>
                </c:pt>
                <c:pt idx="547">
                  <c:v>-75.76291658055564</c:v>
                </c:pt>
                <c:pt idx="548">
                  <c:v>-49.470153982666645</c:v>
                </c:pt>
                <c:pt idx="549">
                  <c:v>-34.552636192111066</c:v>
                </c:pt>
                <c:pt idx="550">
                  <c:v>-27.490180717333381</c:v>
                </c:pt>
                <c:pt idx="551">
                  <c:v>-8.3538318187777634</c:v>
                </c:pt>
                <c:pt idx="552">
                  <c:v>-4.7441092010000006</c:v>
                </c:pt>
                <c:pt idx="553">
                  <c:v>-5.2389362143333358</c:v>
                </c:pt>
                <c:pt idx="554">
                  <c:v>10.248516261222235</c:v>
                </c:pt>
                <c:pt idx="555">
                  <c:v>25.898554755444401</c:v>
                </c:pt>
                <c:pt idx="556">
                  <c:v>41.704110311000044</c:v>
                </c:pt>
                <c:pt idx="557">
                  <c:v>61.616571816777821</c:v>
                </c:pt>
                <c:pt idx="558">
                  <c:v>81.772617810666645</c:v>
                </c:pt>
                <c:pt idx="559">
                  <c:v>141.62693466388885</c:v>
                </c:pt>
                <c:pt idx="560">
                  <c:v>135.5503041972222</c:v>
                </c:pt>
                <c:pt idx="561">
                  <c:v>57.015880733333333</c:v>
                </c:pt>
                <c:pt idx="562">
                  <c:v>37.25893628888889</c:v>
                </c:pt>
                <c:pt idx="563">
                  <c:v>-25.96328593333331</c:v>
                </c:pt>
                <c:pt idx="564">
                  <c:v>-236.91379182844449</c:v>
                </c:pt>
                <c:pt idx="565">
                  <c:v>-387.09588731566669</c:v>
                </c:pt>
                <c:pt idx="566">
                  <c:v>-369.66492437377775</c:v>
                </c:pt>
                <c:pt idx="567">
                  <c:v>-189.66666666666666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39.513888888888893</c:v>
                </c:pt>
                <c:pt idx="601">
                  <c:v>111.75535415555557</c:v>
                </c:pt>
                <c:pt idx="602">
                  <c:v>179.02940336877776</c:v>
                </c:pt>
                <c:pt idx="603">
                  <c:v>306.02257562622225</c:v>
                </c:pt>
                <c:pt idx="604">
                  <c:v>402.61637387544437</c:v>
                </c:pt>
                <c:pt idx="605">
                  <c:v>457.48444693066671</c:v>
                </c:pt>
                <c:pt idx="606">
                  <c:v>486.80081974844444</c:v>
                </c:pt>
                <c:pt idx="607">
                  <c:v>470.69780088611111</c:v>
                </c:pt>
                <c:pt idx="608">
                  <c:v>423.62547333055545</c:v>
                </c:pt>
                <c:pt idx="609">
                  <c:v>392.38196998177773</c:v>
                </c:pt>
                <c:pt idx="610">
                  <c:v>393.15044653288896</c:v>
                </c:pt>
                <c:pt idx="611">
                  <c:v>383.2597047465556</c:v>
                </c:pt>
                <c:pt idx="612">
                  <c:v>305.53499341822214</c:v>
                </c:pt>
                <c:pt idx="613">
                  <c:v>188.34159408344459</c:v>
                </c:pt>
                <c:pt idx="614">
                  <c:v>106.50524218566677</c:v>
                </c:pt>
                <c:pt idx="615">
                  <c:v>86.175712197222055</c:v>
                </c:pt>
                <c:pt idx="616">
                  <c:v>85.890303044888995</c:v>
                </c:pt>
                <c:pt idx="617">
                  <c:v>73.467085312888855</c:v>
                </c:pt>
                <c:pt idx="618">
                  <c:v>48.627718806222099</c:v>
                </c:pt>
                <c:pt idx="619">
                  <c:v>18.734206066666715</c:v>
                </c:pt>
                <c:pt idx="620">
                  <c:v>7.8215251643332806</c:v>
                </c:pt>
                <c:pt idx="621">
                  <c:v>28.855436306555561</c:v>
                </c:pt>
                <c:pt idx="622">
                  <c:v>63.102815702666604</c:v>
                </c:pt>
                <c:pt idx="623">
                  <c:v>90.501281043444493</c:v>
                </c:pt>
                <c:pt idx="624">
                  <c:v>118.68410610833351</c:v>
                </c:pt>
                <c:pt idx="625">
                  <c:v>136.07310810655568</c:v>
                </c:pt>
                <c:pt idx="626">
                  <c:v>125.8235947545555</c:v>
                </c:pt>
                <c:pt idx="627">
                  <c:v>102.92554065555545</c:v>
                </c:pt>
                <c:pt idx="628">
                  <c:v>91.071373988888894</c:v>
                </c:pt>
                <c:pt idx="629">
                  <c:v>95.022762877777836</c:v>
                </c:pt>
                <c:pt idx="630">
                  <c:v>119.00236744877789</c:v>
                </c:pt>
                <c:pt idx="631">
                  <c:v>156.20486555011115</c:v>
                </c:pt>
                <c:pt idx="632">
                  <c:v>182.69365543455541</c:v>
                </c:pt>
                <c:pt idx="633">
                  <c:v>201.91351738211088</c:v>
                </c:pt>
                <c:pt idx="634">
                  <c:v>209.95547624788901</c:v>
                </c:pt>
                <c:pt idx="635">
                  <c:v>198.0516906004446</c:v>
                </c:pt>
                <c:pt idx="636">
                  <c:v>165.55829624266661</c:v>
                </c:pt>
                <c:pt idx="637">
                  <c:v>127.28854384444439</c:v>
                </c:pt>
                <c:pt idx="638">
                  <c:v>107.53159939999995</c:v>
                </c:pt>
                <c:pt idx="639">
                  <c:v>99.316903879888997</c:v>
                </c:pt>
                <c:pt idx="640">
                  <c:v>98.694835634555687</c:v>
                </c:pt>
                <c:pt idx="641">
                  <c:v>126.04440735377773</c:v>
                </c:pt>
                <c:pt idx="642">
                  <c:v>178.96910622211095</c:v>
                </c:pt>
                <c:pt idx="643">
                  <c:v>198.57069186566673</c:v>
                </c:pt>
                <c:pt idx="644">
                  <c:v>165.91088247066679</c:v>
                </c:pt>
                <c:pt idx="645">
                  <c:v>147.13210499722206</c:v>
                </c:pt>
                <c:pt idx="646">
                  <c:v>152.39596363099989</c:v>
                </c:pt>
                <c:pt idx="647">
                  <c:v>153.71785865233349</c:v>
                </c:pt>
                <c:pt idx="648">
                  <c:v>147.14640117233341</c:v>
                </c:pt>
                <c:pt idx="649">
                  <c:v>128.05865135544423</c:v>
                </c:pt>
                <c:pt idx="650">
                  <c:v>88.209870612888949</c:v>
                </c:pt>
                <c:pt idx="651">
                  <c:v>18.378331544444677</c:v>
                </c:pt>
                <c:pt idx="652">
                  <c:v>-38.832217247111032</c:v>
                </c:pt>
                <c:pt idx="653">
                  <c:v>-53.310008964555621</c:v>
                </c:pt>
                <c:pt idx="654">
                  <c:v>-90.941515404555474</c:v>
                </c:pt>
                <c:pt idx="655">
                  <c:v>-178.28032522711101</c:v>
                </c:pt>
                <c:pt idx="656">
                  <c:v>-232.39616538711113</c:v>
                </c:pt>
                <c:pt idx="657">
                  <c:v>-190.73614456933342</c:v>
                </c:pt>
                <c:pt idx="658">
                  <c:v>-125.63124535833356</c:v>
                </c:pt>
                <c:pt idx="659">
                  <c:v>-153.92733200100002</c:v>
                </c:pt>
                <c:pt idx="660">
                  <c:v>-270.91326095555553</c:v>
                </c:pt>
                <c:pt idx="661">
                  <c:v>-358.33542556666669</c:v>
                </c:pt>
                <c:pt idx="662">
                  <c:v>-377.47974902322215</c:v>
                </c:pt>
                <c:pt idx="663">
                  <c:v>-264.57351405066663</c:v>
                </c:pt>
                <c:pt idx="664">
                  <c:v>-100.54588968900001</c:v>
                </c:pt>
                <c:pt idx="665">
                  <c:v>9.2797745666666813</c:v>
                </c:pt>
                <c:pt idx="666">
                  <c:v>112.37669704166667</c:v>
                </c:pt>
                <c:pt idx="667">
                  <c:v>291.3599931</c:v>
                </c:pt>
                <c:pt idx="668">
                  <c:v>402.90740126666668</c:v>
                </c:pt>
                <c:pt idx="669">
                  <c:v>400.22504847955554</c:v>
                </c:pt>
                <c:pt idx="670">
                  <c:v>399.56088301111112</c:v>
                </c:pt>
                <c:pt idx="671">
                  <c:v>295.99095145555555</c:v>
                </c:pt>
                <c:pt idx="672">
                  <c:v>220.85110021111112</c:v>
                </c:pt>
                <c:pt idx="673">
                  <c:v>224.97465865555557</c:v>
                </c:pt>
                <c:pt idx="674">
                  <c:v>229.33384901111111</c:v>
                </c:pt>
                <c:pt idx="675">
                  <c:v>166.75506016666654</c:v>
                </c:pt>
                <c:pt idx="676">
                  <c:v>96.339606758999992</c:v>
                </c:pt>
                <c:pt idx="677">
                  <c:v>25.690583219444548</c:v>
                </c:pt>
                <c:pt idx="678">
                  <c:v>-116.12041606666656</c:v>
                </c:pt>
                <c:pt idx="679">
                  <c:v>-218.21445220099994</c:v>
                </c:pt>
                <c:pt idx="680">
                  <c:v>-281.28765922044454</c:v>
                </c:pt>
                <c:pt idx="681">
                  <c:v>-305.24696252011108</c:v>
                </c:pt>
                <c:pt idx="682">
                  <c:v>-193.02523824933331</c:v>
                </c:pt>
                <c:pt idx="683">
                  <c:v>-112.24422277344452</c:v>
                </c:pt>
                <c:pt idx="684">
                  <c:v>-47.662562684555667</c:v>
                </c:pt>
                <c:pt idx="685">
                  <c:v>134.10132620433342</c:v>
                </c:pt>
                <c:pt idx="686">
                  <c:v>239.67915816344441</c:v>
                </c:pt>
                <c:pt idx="687">
                  <c:v>227.33503538211102</c:v>
                </c:pt>
                <c:pt idx="688">
                  <c:v>226.31726378655554</c:v>
                </c:pt>
                <c:pt idx="689">
                  <c:v>226.36425388933344</c:v>
                </c:pt>
                <c:pt idx="690">
                  <c:v>154.57286838122224</c:v>
                </c:pt>
                <c:pt idx="691">
                  <c:v>88.480807742111125</c:v>
                </c:pt>
                <c:pt idx="692">
                  <c:v>92.797426093222313</c:v>
                </c:pt>
                <c:pt idx="693">
                  <c:v>121.75400744622227</c:v>
                </c:pt>
                <c:pt idx="694">
                  <c:v>115.56103372344452</c:v>
                </c:pt>
                <c:pt idx="695">
                  <c:v>49.357931546222055</c:v>
                </c:pt>
                <c:pt idx="696">
                  <c:v>-133.95170267955564</c:v>
                </c:pt>
                <c:pt idx="697">
                  <c:v>-208.45552800544436</c:v>
                </c:pt>
                <c:pt idx="698">
                  <c:v>-157.1197355582222</c:v>
                </c:pt>
                <c:pt idx="699">
                  <c:v>-113.59187904455557</c:v>
                </c:pt>
                <c:pt idx="700">
                  <c:v>-32.331941709333414</c:v>
                </c:pt>
                <c:pt idx="701">
                  <c:v>10.373423155111091</c:v>
                </c:pt>
                <c:pt idx="702">
                  <c:v>33.833164822222251</c:v>
                </c:pt>
                <c:pt idx="703">
                  <c:v>37.784553711111059</c:v>
                </c:pt>
                <c:pt idx="704">
                  <c:v>-1.8527473912222803</c:v>
                </c:pt>
                <c:pt idx="705">
                  <c:v>-78.13085902677777</c:v>
                </c:pt>
                <c:pt idx="706">
                  <c:v>-151.48258058677774</c:v>
                </c:pt>
                <c:pt idx="707">
                  <c:v>-166.05829582677771</c:v>
                </c:pt>
                <c:pt idx="708">
                  <c:v>-88.920580515999973</c:v>
                </c:pt>
                <c:pt idx="709">
                  <c:v>48.793663455555503</c:v>
                </c:pt>
                <c:pt idx="710">
                  <c:v>235.39962985733337</c:v>
                </c:pt>
                <c:pt idx="711">
                  <c:v>349.5190966132223</c:v>
                </c:pt>
                <c:pt idx="712">
                  <c:v>227.57522167099995</c:v>
                </c:pt>
                <c:pt idx="713">
                  <c:v>46.695836068444365</c:v>
                </c:pt>
                <c:pt idx="714">
                  <c:v>-88.411299067111145</c:v>
                </c:pt>
                <c:pt idx="715">
                  <c:v>-249.62402769166658</c:v>
                </c:pt>
                <c:pt idx="716">
                  <c:v>-222.40273908455555</c:v>
                </c:pt>
                <c:pt idx="717">
                  <c:v>-42.088280988888897</c:v>
                </c:pt>
                <c:pt idx="718">
                  <c:v>72.501996788888903</c:v>
                </c:pt>
                <c:pt idx="719">
                  <c:v>191.78001317777779</c:v>
                </c:pt>
                <c:pt idx="720">
                  <c:v>253.61334354444443</c:v>
                </c:pt>
                <c:pt idx="721">
                  <c:v>220.59125008611116</c:v>
                </c:pt>
                <c:pt idx="722">
                  <c:v>199.30138378044447</c:v>
                </c:pt>
                <c:pt idx="723">
                  <c:v>178.00503759722216</c:v>
                </c:pt>
                <c:pt idx="724">
                  <c:v>207.71917554444451</c:v>
                </c:pt>
                <c:pt idx="725">
                  <c:v>282.71914232266658</c:v>
                </c:pt>
                <c:pt idx="726">
                  <c:v>379.09278299544422</c:v>
                </c:pt>
                <c:pt idx="727">
                  <c:v>376.57641442622219</c:v>
                </c:pt>
                <c:pt idx="728">
                  <c:v>284.20677098400023</c:v>
                </c:pt>
                <c:pt idx="729">
                  <c:v>226.49833548177793</c:v>
                </c:pt>
                <c:pt idx="730">
                  <c:v>146.89223962266652</c:v>
                </c:pt>
                <c:pt idx="731">
                  <c:v>96.262006488777715</c:v>
                </c:pt>
                <c:pt idx="732">
                  <c:v>92.557736566666847</c:v>
                </c:pt>
                <c:pt idx="733">
                  <c:v>97.005130628444391</c:v>
                </c:pt>
                <c:pt idx="734">
                  <c:v>101.45488100933333</c:v>
                </c:pt>
                <c:pt idx="735">
                  <c:v>110.10961912344456</c:v>
                </c:pt>
                <c:pt idx="736">
                  <c:v>122.9746466887778</c:v>
                </c:pt>
                <c:pt idx="737">
                  <c:v>120.55722154122218</c:v>
                </c:pt>
                <c:pt idx="738">
                  <c:v>101.57521154444439</c:v>
                </c:pt>
                <c:pt idx="739">
                  <c:v>137.39720118655546</c:v>
                </c:pt>
                <c:pt idx="740">
                  <c:v>180.07091400344433</c:v>
                </c:pt>
                <c:pt idx="741">
                  <c:v>167.23638230711134</c:v>
                </c:pt>
                <c:pt idx="742">
                  <c:v>129.92800810622219</c:v>
                </c:pt>
                <c:pt idx="743">
                  <c:v>102.54662607899984</c:v>
                </c:pt>
                <c:pt idx="744">
                  <c:v>98.87416646488893</c:v>
                </c:pt>
                <c:pt idx="745">
                  <c:v>98.87416646488893</c:v>
                </c:pt>
                <c:pt idx="746">
                  <c:v>114.95924037499999</c:v>
                </c:pt>
                <c:pt idx="747">
                  <c:v>139.7915379243334</c:v>
                </c:pt>
                <c:pt idx="748">
                  <c:v>157.58671042933335</c:v>
                </c:pt>
                <c:pt idx="749">
                  <c:v>148.04173649155541</c:v>
                </c:pt>
                <c:pt idx="750">
                  <c:v>117.59935965955549</c:v>
                </c:pt>
                <c:pt idx="751">
                  <c:v>97.84241521511133</c:v>
                </c:pt>
                <c:pt idx="752">
                  <c:v>81.743792470111131</c:v>
                </c:pt>
                <c:pt idx="753">
                  <c:v>52.917692287888777</c:v>
                </c:pt>
                <c:pt idx="754">
                  <c:v>30.856267752777953</c:v>
                </c:pt>
                <c:pt idx="755">
                  <c:v>8.5518478093332249</c:v>
                </c:pt>
                <c:pt idx="756">
                  <c:v>-62.217211725444386</c:v>
                </c:pt>
                <c:pt idx="757">
                  <c:v>-191.60250068099998</c:v>
                </c:pt>
                <c:pt idx="758">
                  <c:v>-305.09520853433338</c:v>
                </c:pt>
                <c:pt idx="759">
                  <c:v>-343.99692923566653</c:v>
                </c:pt>
                <c:pt idx="760">
                  <c:v>-357.42690628888897</c:v>
                </c:pt>
                <c:pt idx="761">
                  <c:v>-373.55647770322224</c:v>
                </c:pt>
                <c:pt idx="762">
                  <c:v>-332.71187957733326</c:v>
                </c:pt>
                <c:pt idx="763">
                  <c:v>-218.1191092009999</c:v>
                </c:pt>
                <c:pt idx="764">
                  <c:v>-26.282725433333326</c:v>
                </c:pt>
                <c:pt idx="765">
                  <c:v>191.62803059511111</c:v>
                </c:pt>
                <c:pt idx="766">
                  <c:v>285.22445465555558</c:v>
                </c:pt>
                <c:pt idx="767">
                  <c:v>292.38073207544437</c:v>
                </c:pt>
                <c:pt idx="768">
                  <c:v>300.36584474266664</c:v>
                </c:pt>
                <c:pt idx="769">
                  <c:v>352.30664410266678</c:v>
                </c:pt>
                <c:pt idx="770">
                  <c:v>438.71706419544427</c:v>
                </c:pt>
                <c:pt idx="771">
                  <c:v>452.68516562566651</c:v>
                </c:pt>
                <c:pt idx="772">
                  <c:v>439.16555612877789</c:v>
                </c:pt>
                <c:pt idx="773">
                  <c:v>387.37855055277782</c:v>
                </c:pt>
                <c:pt idx="774">
                  <c:v>348.09118481944438</c:v>
                </c:pt>
                <c:pt idx="775">
                  <c:v>365.84808911988898</c:v>
                </c:pt>
                <c:pt idx="776">
                  <c:v>328.32796271988883</c:v>
                </c:pt>
                <c:pt idx="777">
                  <c:v>280.1623030967778</c:v>
                </c:pt>
                <c:pt idx="778">
                  <c:v>266.47052404433333</c:v>
                </c:pt>
                <c:pt idx="779">
                  <c:v>252.61704259288885</c:v>
                </c:pt>
                <c:pt idx="780">
                  <c:v>229.58660380433355</c:v>
                </c:pt>
                <c:pt idx="781">
                  <c:v>209.50700190211091</c:v>
                </c:pt>
                <c:pt idx="782">
                  <c:v>192.32521970622201</c:v>
                </c:pt>
                <c:pt idx="783">
                  <c:v>178.37673815011127</c:v>
                </c:pt>
                <c:pt idx="784">
                  <c:v>175.54666261822234</c:v>
                </c:pt>
                <c:pt idx="785">
                  <c:v>192.85554976666671</c:v>
                </c:pt>
                <c:pt idx="786">
                  <c:v>199.46044851455568</c:v>
                </c:pt>
                <c:pt idx="787">
                  <c:v>177.66515175955536</c:v>
                </c:pt>
                <c:pt idx="788">
                  <c:v>158.29258187011087</c:v>
                </c:pt>
                <c:pt idx="789">
                  <c:v>158.29258187011143</c:v>
                </c:pt>
                <c:pt idx="790">
                  <c:v>170.53171217155577</c:v>
                </c:pt>
                <c:pt idx="791">
                  <c:v>179.59291533233309</c:v>
                </c:pt>
                <c:pt idx="792">
                  <c:v>153.09692021111078</c:v>
                </c:pt>
                <c:pt idx="793">
                  <c:v>56.713128902666639</c:v>
                </c:pt>
                <c:pt idx="794">
                  <c:v>-85.619364247221881</c:v>
                </c:pt>
                <c:pt idx="795">
                  <c:v>-217.95021035211107</c:v>
                </c:pt>
                <c:pt idx="796">
                  <c:v>-294.39065742844468</c:v>
                </c:pt>
                <c:pt idx="797">
                  <c:v>-282.95036326766672</c:v>
                </c:pt>
                <c:pt idx="798">
                  <c:v>-188.47095258233333</c:v>
                </c:pt>
                <c:pt idx="799">
                  <c:v>-56.850149832111114</c:v>
                </c:pt>
                <c:pt idx="800">
                  <c:v>39.715803407111103</c:v>
                </c:pt>
                <c:pt idx="801">
                  <c:v>106.6458300301112</c:v>
                </c:pt>
                <c:pt idx="802">
                  <c:v>215.29850016877799</c:v>
                </c:pt>
                <c:pt idx="803">
                  <c:v>336.53595415899986</c:v>
                </c:pt>
                <c:pt idx="804">
                  <c:v>362.48752526711093</c:v>
                </c:pt>
                <c:pt idx="805">
                  <c:v>276.47271620711126</c:v>
                </c:pt>
                <c:pt idx="806">
                  <c:v>173.77122452344452</c:v>
                </c:pt>
                <c:pt idx="807">
                  <c:v>103.58021051111101</c:v>
                </c:pt>
                <c:pt idx="808">
                  <c:v>42.75567926388878</c:v>
                </c:pt>
                <c:pt idx="809">
                  <c:v>-4.3783873698887987</c:v>
                </c:pt>
                <c:pt idx="810">
                  <c:v>-52.603429752111026</c:v>
                </c:pt>
                <c:pt idx="811">
                  <c:v>-142.16055575733333</c:v>
                </c:pt>
                <c:pt idx="812">
                  <c:v>-219.26222290322198</c:v>
                </c:pt>
                <c:pt idx="813">
                  <c:v>-248.84501804100015</c:v>
                </c:pt>
                <c:pt idx="814">
                  <c:v>-273.95332144722232</c:v>
                </c:pt>
                <c:pt idx="815">
                  <c:v>-306.29285168455556</c:v>
                </c:pt>
                <c:pt idx="816">
                  <c:v>-314.40801470322231</c:v>
                </c:pt>
                <c:pt idx="817">
                  <c:v>-285.09211666677783</c:v>
                </c:pt>
                <c:pt idx="818">
                  <c:v>-155.3282296555555</c:v>
                </c:pt>
                <c:pt idx="819">
                  <c:v>37.25893628888889</c:v>
                </c:pt>
                <c:pt idx="820">
                  <c:v>212.15093701111107</c:v>
                </c:pt>
                <c:pt idx="821">
                  <c:v>310.929926696</c:v>
                </c:pt>
                <c:pt idx="822">
                  <c:v>303.70239260400001</c:v>
                </c:pt>
                <c:pt idx="823">
                  <c:v>288.7573463243333</c:v>
                </c:pt>
                <c:pt idx="824">
                  <c:v>258.20879885288895</c:v>
                </c:pt>
                <c:pt idx="825">
                  <c:v>230.73184962222226</c:v>
                </c:pt>
                <c:pt idx="826">
                  <c:v>227.04128679544451</c:v>
                </c:pt>
                <c:pt idx="827">
                  <c:v>219.44027612433322</c:v>
                </c:pt>
                <c:pt idx="828">
                  <c:v>243.22652624877765</c:v>
                </c:pt>
                <c:pt idx="829">
                  <c:v>280.75052562933337</c:v>
                </c:pt>
                <c:pt idx="830">
                  <c:v>279.38771154444436</c:v>
                </c:pt>
                <c:pt idx="831">
                  <c:v>238.08834383011123</c:v>
                </c:pt>
                <c:pt idx="832">
                  <c:v>170.83948876788912</c:v>
                </c:pt>
                <c:pt idx="833">
                  <c:v>136.68930753511114</c:v>
                </c:pt>
                <c:pt idx="834">
                  <c:v>142.06774218566645</c:v>
                </c:pt>
                <c:pt idx="835">
                  <c:v>143.79963673233311</c:v>
                </c:pt>
                <c:pt idx="836">
                  <c:v>137.3563041040002</c:v>
                </c:pt>
                <c:pt idx="837">
                  <c:v>146.4372414373334</c:v>
                </c:pt>
                <c:pt idx="838">
                  <c:v>168.27864467544424</c:v>
                </c:pt>
                <c:pt idx="839">
                  <c:v>171.0010768684445</c:v>
                </c:pt>
                <c:pt idx="840">
                  <c:v>169.20012370833331</c:v>
                </c:pt>
                <c:pt idx="841">
                  <c:v>191.45005377233332</c:v>
                </c:pt>
                <c:pt idx="842">
                  <c:v>211.06577733055576</c:v>
                </c:pt>
                <c:pt idx="843">
                  <c:v>199.15521726566669</c:v>
                </c:pt>
                <c:pt idx="844">
                  <c:v>166.2365073083331</c:v>
                </c:pt>
                <c:pt idx="845">
                  <c:v>143.52931505733335</c:v>
                </c:pt>
                <c:pt idx="846">
                  <c:v>140.24829895555578</c:v>
                </c:pt>
                <c:pt idx="847">
                  <c:v>152.77519472844457</c:v>
                </c:pt>
                <c:pt idx="848">
                  <c:v>186.07843750122223</c:v>
                </c:pt>
                <c:pt idx="849">
                  <c:v>225.06938180788885</c:v>
                </c:pt>
                <c:pt idx="850">
                  <c:v>229.96816923988885</c:v>
                </c:pt>
                <c:pt idx="851">
                  <c:v>201.92688158211121</c:v>
                </c:pt>
                <c:pt idx="852">
                  <c:v>188.29149592788872</c:v>
                </c:pt>
                <c:pt idx="853">
                  <c:v>190.48287270122205</c:v>
                </c:pt>
                <c:pt idx="854">
                  <c:v>184.79267856877775</c:v>
                </c:pt>
                <c:pt idx="855">
                  <c:v>166.52257148344444</c:v>
                </c:pt>
                <c:pt idx="856">
                  <c:v>155.04158685600007</c:v>
                </c:pt>
                <c:pt idx="857">
                  <c:v>190.97785797500003</c:v>
                </c:pt>
                <c:pt idx="858">
                  <c:v>242.16463521944434</c:v>
                </c:pt>
                <c:pt idx="859">
                  <c:v>247.15384639733321</c:v>
                </c:pt>
                <c:pt idx="860">
                  <c:v>223.39972310177814</c:v>
                </c:pt>
                <c:pt idx="861">
                  <c:v>241.57691384266673</c:v>
                </c:pt>
                <c:pt idx="862">
                  <c:v>314.36681155511064</c:v>
                </c:pt>
                <c:pt idx="863">
                  <c:v>315.94144378211109</c:v>
                </c:pt>
                <c:pt idx="864">
                  <c:v>249.88488619011116</c:v>
                </c:pt>
                <c:pt idx="865">
                  <c:v>228.31343975066696</c:v>
                </c:pt>
                <c:pt idx="866">
                  <c:v>258.55686587822214</c:v>
                </c:pt>
                <c:pt idx="867">
                  <c:v>295.39900541599974</c:v>
                </c:pt>
                <c:pt idx="868">
                  <c:v>277.90075109999998</c:v>
                </c:pt>
                <c:pt idx="869">
                  <c:v>221.32672498933334</c:v>
                </c:pt>
                <c:pt idx="870">
                  <c:v>185.31328441944476</c:v>
                </c:pt>
                <c:pt idx="871">
                  <c:v>172.10983052177767</c:v>
                </c:pt>
                <c:pt idx="872">
                  <c:v>166.36763910844456</c:v>
                </c:pt>
                <c:pt idx="873">
                  <c:v>156.68348408266669</c:v>
                </c:pt>
                <c:pt idx="874">
                  <c:v>134.27214615955558</c:v>
                </c:pt>
                <c:pt idx="875">
                  <c:v>106.62198549322247</c:v>
                </c:pt>
                <c:pt idx="876">
                  <c:v>81.68349532344412</c:v>
                </c:pt>
                <c:pt idx="877">
                  <c:v>87.599737830111238</c:v>
                </c:pt>
                <c:pt idx="878">
                  <c:v>123.3573595160001</c:v>
                </c:pt>
                <c:pt idx="879">
                  <c:v>157.26572349999981</c:v>
                </c:pt>
                <c:pt idx="880">
                  <c:v>133.55739016666669</c:v>
                </c:pt>
                <c:pt idx="881">
                  <c:v>89.949396822222198</c:v>
                </c:pt>
                <c:pt idx="882">
                  <c:v>125.42808923333331</c:v>
                </c:pt>
                <c:pt idx="883">
                  <c:v>164.9419781222222</c:v>
                </c:pt>
                <c:pt idx="884">
                  <c:v>168.89336701111085</c:v>
                </c:pt>
                <c:pt idx="885">
                  <c:v>181.14840246655572</c:v>
                </c:pt>
                <c:pt idx="886">
                  <c:v>186.30593220044449</c:v>
                </c:pt>
                <c:pt idx="887">
                  <c:v>179.21019371822206</c:v>
                </c:pt>
                <c:pt idx="888">
                  <c:v>163.80904143011136</c:v>
                </c:pt>
                <c:pt idx="889">
                  <c:v>143.2438795305552</c:v>
                </c:pt>
                <c:pt idx="890">
                  <c:v>117.92618024433318</c:v>
                </c:pt>
                <c:pt idx="891">
                  <c:v>87.076001945666974</c:v>
                </c:pt>
                <c:pt idx="892">
                  <c:v>59.042350344000013</c:v>
                </c:pt>
                <c:pt idx="893">
                  <c:v>49.689099892888805</c:v>
                </c:pt>
                <c:pt idx="894">
                  <c:v>60.956384840444613</c:v>
                </c:pt>
                <c:pt idx="895">
                  <c:v>84.899013664888898</c:v>
                </c:pt>
                <c:pt idx="896">
                  <c:v>114.67366856877764</c:v>
                </c:pt>
                <c:pt idx="897">
                  <c:v>133.70015408877768</c:v>
                </c:pt>
                <c:pt idx="898">
                  <c:v>137.65154297766662</c:v>
                </c:pt>
                <c:pt idx="899">
                  <c:v>125.4330304684445</c:v>
                </c:pt>
                <c:pt idx="900">
                  <c:v>104.58658297500008</c:v>
                </c:pt>
                <c:pt idx="901">
                  <c:v>66.860982031000106</c:v>
                </c:pt>
                <c:pt idx="902">
                  <c:v>-115.21409924099987</c:v>
                </c:pt>
                <c:pt idx="903">
                  <c:v>-294.39065742844468</c:v>
                </c:pt>
                <c:pt idx="904">
                  <c:v>-282.95036326766672</c:v>
                </c:pt>
                <c:pt idx="905">
                  <c:v>-188.47095258233333</c:v>
                </c:pt>
                <c:pt idx="906">
                  <c:v>-56.850149832111114</c:v>
                </c:pt>
                <c:pt idx="907">
                  <c:v>39.715803407111103</c:v>
                </c:pt>
                <c:pt idx="908">
                  <c:v>106.6458300301112</c:v>
                </c:pt>
                <c:pt idx="909">
                  <c:v>215.29850016877799</c:v>
                </c:pt>
                <c:pt idx="910">
                  <c:v>336.53595415899986</c:v>
                </c:pt>
                <c:pt idx="911">
                  <c:v>362.48752526711093</c:v>
                </c:pt>
                <c:pt idx="912">
                  <c:v>276.47271620711126</c:v>
                </c:pt>
                <c:pt idx="913">
                  <c:v>213.28511341233343</c:v>
                </c:pt>
                <c:pt idx="914">
                  <c:v>284.54428732222209</c:v>
                </c:pt>
                <c:pt idx="915">
                  <c:v>286.4496878444445</c:v>
                </c:pt>
                <c:pt idx="916">
                  <c:v>215.1024684887779</c:v>
                </c:pt>
                <c:pt idx="917">
                  <c:v>167.5348611195555</c:v>
                </c:pt>
                <c:pt idx="918">
                  <c:v>127.32467993333327</c:v>
                </c:pt>
                <c:pt idx="919">
                  <c:v>151.38086487544444</c:v>
                </c:pt>
                <c:pt idx="920">
                  <c:v>188.34066210833328</c:v>
                </c:pt>
                <c:pt idx="921">
                  <c:v>247.19458521944432</c:v>
                </c:pt>
                <c:pt idx="922">
                  <c:v>277.41342825677771</c:v>
                </c:pt>
                <c:pt idx="923">
                  <c:v>259.65244435988876</c:v>
                </c:pt>
                <c:pt idx="924">
                  <c:v>161.47581072877756</c:v>
                </c:pt>
                <c:pt idx="925">
                  <c:v>54.934244253222516</c:v>
                </c:pt>
                <c:pt idx="926">
                  <c:v>61.559738812333563</c:v>
                </c:pt>
                <c:pt idx="927">
                  <c:v>86.648422344444214</c:v>
                </c:pt>
                <c:pt idx="928">
                  <c:v>95.960415230111039</c:v>
                </c:pt>
                <c:pt idx="929">
                  <c:v>106.37487091988899</c:v>
                </c:pt>
                <c:pt idx="930">
                  <c:v>108.89597410833349</c:v>
                </c:pt>
                <c:pt idx="931">
                  <c:v>107.82944517066657</c:v>
                </c:pt>
                <c:pt idx="932">
                  <c:v>102.46426481511091</c:v>
                </c:pt>
                <c:pt idx="933">
                  <c:v>85.254343069333473</c:v>
                </c:pt>
                <c:pt idx="934">
                  <c:v>54.81416429600003</c:v>
                </c:pt>
                <c:pt idx="935">
                  <c:v>47.10120648611111</c:v>
                </c:pt>
                <c:pt idx="936">
                  <c:v>63.833520811555559</c:v>
                </c:pt>
                <c:pt idx="937">
                  <c:v>77.649164877777736</c:v>
                </c:pt>
                <c:pt idx="938">
                  <c:v>79.958493886111114</c:v>
                </c:pt>
                <c:pt idx="939">
                  <c:v>74.379772111111038</c:v>
                </c:pt>
                <c:pt idx="940">
                  <c:v>80.349190058222263</c:v>
                </c:pt>
                <c:pt idx="941">
                  <c:v>99.147407164333387</c:v>
                </c:pt>
                <c:pt idx="942">
                  <c:v>106.7317873222221</c:v>
                </c:pt>
                <c:pt idx="943">
                  <c:v>110.36536767099994</c:v>
                </c:pt>
                <c:pt idx="944">
                  <c:v>118.26814544877783</c:v>
                </c:pt>
                <c:pt idx="945">
                  <c:v>126.48873176666683</c:v>
                </c:pt>
                <c:pt idx="946">
                  <c:v>154.78583830844445</c:v>
                </c:pt>
                <c:pt idx="947">
                  <c:v>181.06727211111087</c:v>
                </c:pt>
                <c:pt idx="948">
                  <c:v>167.87251813066678</c:v>
                </c:pt>
                <c:pt idx="949">
                  <c:v>133.62955683288908</c:v>
                </c:pt>
                <c:pt idx="950">
                  <c:v>77.979344093222153</c:v>
                </c:pt>
                <c:pt idx="951">
                  <c:v>-16.177883915666584</c:v>
                </c:pt>
                <c:pt idx="952">
                  <c:v>-154.19405325433343</c:v>
                </c:pt>
                <c:pt idx="953">
                  <c:v>-281.58886362177782</c:v>
                </c:pt>
                <c:pt idx="954">
                  <c:v>-335.38646442233335</c:v>
                </c:pt>
                <c:pt idx="955">
                  <c:v>-348.01545123822223</c:v>
                </c:pt>
                <c:pt idx="956">
                  <c:v>-358.98971295833326</c:v>
                </c:pt>
                <c:pt idx="957">
                  <c:v>-241.86480513822215</c:v>
                </c:pt>
                <c:pt idx="958">
                  <c:v>-0.1136256267777469</c:v>
                </c:pt>
                <c:pt idx="959">
                  <c:v>214.6159633222222</c:v>
                </c:pt>
                <c:pt idx="960">
                  <c:v>393.8521328656667</c:v>
                </c:pt>
                <c:pt idx="961">
                  <c:v>502.6120375048888</c:v>
                </c:pt>
                <c:pt idx="962">
                  <c:v>499.61896711599979</c:v>
                </c:pt>
                <c:pt idx="963">
                  <c:v>429.0084140034445</c:v>
                </c:pt>
                <c:pt idx="964">
                  <c:v>328.64631637777796</c:v>
                </c:pt>
                <c:pt idx="965">
                  <c:v>228.15033938211116</c:v>
                </c:pt>
                <c:pt idx="966">
                  <c:v>152.16221325766674</c:v>
                </c:pt>
                <c:pt idx="967">
                  <c:v>109.00414058400001</c:v>
                </c:pt>
                <c:pt idx="968">
                  <c:v>88.93999103544445</c:v>
                </c:pt>
                <c:pt idx="969">
                  <c:v>60.057339194555446</c:v>
                </c:pt>
                <c:pt idx="970">
                  <c:v>6.2717002310000112</c:v>
                </c:pt>
                <c:pt idx="971">
                  <c:v>-97.52520728044442</c:v>
                </c:pt>
                <c:pt idx="972">
                  <c:v>-249.01875261344452</c:v>
                </c:pt>
                <c:pt idx="973">
                  <c:v>-341.54971159733333</c:v>
                </c:pt>
                <c:pt idx="974">
                  <c:v>-353.39816770766669</c:v>
                </c:pt>
                <c:pt idx="975">
                  <c:v>-363.59189872222214</c:v>
                </c:pt>
                <c:pt idx="976">
                  <c:v>-376.08229352988883</c:v>
                </c:pt>
                <c:pt idx="977">
                  <c:v>-304.05278351211109</c:v>
                </c:pt>
                <c:pt idx="978">
                  <c:v>-204.74776756666674</c:v>
                </c:pt>
                <c:pt idx="979">
                  <c:v>-175.54481458711112</c:v>
                </c:pt>
                <c:pt idx="980">
                  <c:v>-141.74219042322216</c:v>
                </c:pt>
                <c:pt idx="981">
                  <c:v>-107.27096071155553</c:v>
                </c:pt>
                <c:pt idx="982">
                  <c:v>-100.12220504933337</c:v>
                </c:pt>
                <c:pt idx="983">
                  <c:v>-128.41783889166669</c:v>
                </c:pt>
                <c:pt idx="984">
                  <c:v>-144.81276876488889</c:v>
                </c:pt>
                <c:pt idx="985">
                  <c:v>-97.662071617888898</c:v>
                </c:pt>
                <c:pt idx="986">
                  <c:v>-43.465277777777779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31.611111111111114</c:v>
                </c:pt>
                <c:pt idx="1027">
                  <c:v>171.0155840528889</c:v>
                </c:pt>
                <c:pt idx="1028">
                  <c:v>337.33679052933331</c:v>
                </c:pt>
                <c:pt idx="1029">
                  <c:v>465.57792829599998</c:v>
                </c:pt>
                <c:pt idx="1030">
                  <c:v>485.48347910488889</c:v>
                </c:pt>
                <c:pt idx="1031">
                  <c:v>427.76444016666665</c:v>
                </c:pt>
                <c:pt idx="1032">
                  <c:v>370.29634921377772</c:v>
                </c:pt>
                <c:pt idx="1033">
                  <c:v>340.62111251288889</c:v>
                </c:pt>
                <c:pt idx="1034">
                  <c:v>327.039196839</c:v>
                </c:pt>
                <c:pt idx="1035">
                  <c:v>297.95981433333344</c:v>
                </c:pt>
                <c:pt idx="1036">
                  <c:v>256.10288260933345</c:v>
                </c:pt>
                <c:pt idx="1037">
                  <c:v>229.27303751455548</c:v>
                </c:pt>
                <c:pt idx="1038">
                  <c:v>233.5780325305555</c:v>
                </c:pt>
                <c:pt idx="1039">
                  <c:v>262.55008821822224</c:v>
                </c:pt>
                <c:pt idx="1040">
                  <c:v>280.73804065555544</c:v>
                </c:pt>
                <c:pt idx="1041">
                  <c:v>275.55696971155555</c:v>
                </c:pt>
                <c:pt idx="1042">
                  <c:v>242.16037977500002</c:v>
                </c:pt>
                <c:pt idx="1043">
                  <c:v>191.06345917766669</c:v>
                </c:pt>
                <c:pt idx="1044">
                  <c:v>145.80135179822219</c:v>
                </c:pt>
                <c:pt idx="1045">
                  <c:v>122.71390855066655</c:v>
                </c:pt>
                <c:pt idx="1046">
                  <c:v>123.0252372132224</c:v>
                </c:pt>
                <c:pt idx="1047">
                  <c:v>127.60105066655551</c:v>
                </c:pt>
                <c:pt idx="1048">
                  <c:v>112.42227599455555</c:v>
                </c:pt>
                <c:pt idx="1049">
                  <c:v>72.281606222111122</c:v>
                </c:pt>
                <c:pt idx="1050">
                  <c:v>14.478601434555586</c:v>
                </c:pt>
                <c:pt idx="1051">
                  <c:v>-33.840693712111118</c:v>
                </c:pt>
                <c:pt idx="1052">
                  <c:v>-67.068692533777877</c:v>
                </c:pt>
                <c:pt idx="1053">
                  <c:v>-105.13582346944443</c:v>
                </c:pt>
                <c:pt idx="1054">
                  <c:v>-159.73366716711124</c:v>
                </c:pt>
                <c:pt idx="1055">
                  <c:v>-231.62567101877767</c:v>
                </c:pt>
                <c:pt idx="1056">
                  <c:v>-312.41423023333323</c:v>
                </c:pt>
                <c:pt idx="1057">
                  <c:v>-362.34039873433335</c:v>
                </c:pt>
                <c:pt idx="1058">
                  <c:v>-335.53545325066659</c:v>
                </c:pt>
                <c:pt idx="1059">
                  <c:v>-302.03489073333333</c:v>
                </c:pt>
                <c:pt idx="1060">
                  <c:v>-263.34439909433331</c:v>
                </c:pt>
                <c:pt idx="1061">
                  <c:v>-151.67978603288884</c:v>
                </c:pt>
                <c:pt idx="1062">
                  <c:v>-18.379947655555583</c:v>
                </c:pt>
                <c:pt idx="1063">
                  <c:v>64.670203124333369</c:v>
                </c:pt>
                <c:pt idx="1064">
                  <c:v>171.87108615066666</c:v>
                </c:pt>
                <c:pt idx="1065">
                  <c:v>316.46326734711101</c:v>
                </c:pt>
                <c:pt idx="1066">
                  <c:v>348.61914097322222</c:v>
                </c:pt>
                <c:pt idx="1067">
                  <c:v>230.58983743377789</c:v>
                </c:pt>
                <c:pt idx="1068">
                  <c:v>117.69610941600003</c:v>
                </c:pt>
                <c:pt idx="1069">
                  <c:v>118.57619460399988</c:v>
                </c:pt>
                <c:pt idx="1070">
                  <c:v>191.52498559600005</c:v>
                </c:pt>
                <c:pt idx="1071">
                  <c:v>266.55205004400005</c:v>
                </c:pt>
                <c:pt idx="1072">
                  <c:v>315.37206300177763</c:v>
                </c:pt>
                <c:pt idx="1073">
                  <c:v>369.705998959</c:v>
                </c:pt>
                <c:pt idx="1074">
                  <c:v>438.23009744166677</c:v>
                </c:pt>
                <c:pt idx="1075">
                  <c:v>474.3091061083332</c:v>
                </c:pt>
                <c:pt idx="1076">
                  <c:v>448.05658117677768</c:v>
                </c:pt>
                <c:pt idx="1077">
                  <c:v>392.97088710566669</c:v>
                </c:pt>
                <c:pt idx="1078">
                  <c:v>343.71647177377781</c:v>
                </c:pt>
                <c:pt idx="1079">
                  <c:v>320.59547295988909</c:v>
                </c:pt>
                <c:pt idx="1080">
                  <c:v>285.266270532889</c:v>
                </c:pt>
                <c:pt idx="1081">
                  <c:v>215.29484699822211</c:v>
                </c:pt>
                <c:pt idx="1082">
                  <c:v>141.69822651111105</c:v>
                </c:pt>
                <c:pt idx="1083">
                  <c:v>60.822210930555485</c:v>
                </c:pt>
                <c:pt idx="1084">
                  <c:v>11.541537586555449</c:v>
                </c:pt>
                <c:pt idx="1085">
                  <c:v>41.439446443444538</c:v>
                </c:pt>
                <c:pt idx="1086">
                  <c:v>102.2308309626668</c:v>
                </c:pt>
                <c:pt idx="1087">
                  <c:v>133.8419420737778</c:v>
                </c:pt>
                <c:pt idx="1088">
                  <c:v>138.13882625233316</c:v>
                </c:pt>
                <c:pt idx="1089">
                  <c:v>134.53352173288863</c:v>
                </c:pt>
                <c:pt idx="1090">
                  <c:v>130.58213284399997</c:v>
                </c:pt>
                <c:pt idx="1091">
                  <c:v>142.4362995106668</c:v>
                </c:pt>
                <c:pt idx="1092">
                  <c:v>182.9919759865557</c:v>
                </c:pt>
                <c:pt idx="1093">
                  <c:v>237.87094701766674</c:v>
                </c:pt>
                <c:pt idx="1094">
                  <c:v>255.46510703899992</c:v>
                </c:pt>
                <c:pt idx="1095">
                  <c:v>224.67739317777779</c:v>
                </c:pt>
                <c:pt idx="1096">
                  <c:v>183.8243896745555</c:v>
                </c:pt>
                <c:pt idx="1097">
                  <c:v>141.1107776932221</c:v>
                </c:pt>
                <c:pt idx="1098">
                  <c:v>84.290357974999935</c:v>
                </c:pt>
                <c:pt idx="1099">
                  <c:v>16.621761590111021</c:v>
                </c:pt>
                <c:pt idx="1100">
                  <c:v>1.4968657367778349</c:v>
                </c:pt>
                <c:pt idx="1101">
                  <c:v>55.85241740433338</c:v>
                </c:pt>
                <c:pt idx="1102">
                  <c:v>125.2499409559999</c:v>
                </c:pt>
                <c:pt idx="1103">
                  <c:v>201.70713284400014</c:v>
                </c:pt>
                <c:pt idx="1104">
                  <c:v>273.78777850400002</c:v>
                </c:pt>
                <c:pt idx="1105">
                  <c:v>289.26759492344428</c:v>
                </c:pt>
                <c:pt idx="1106">
                  <c:v>235.94411102655567</c:v>
                </c:pt>
                <c:pt idx="1107">
                  <c:v>171.03963521944473</c:v>
                </c:pt>
                <c:pt idx="1108">
                  <c:v>111.38913996933337</c:v>
                </c:pt>
                <c:pt idx="1109">
                  <c:v>52.67924686388865</c:v>
                </c:pt>
                <c:pt idx="1110">
                  <c:v>51.08592234444454</c:v>
                </c:pt>
                <c:pt idx="1111">
                  <c:v>111.40515942177767</c:v>
                </c:pt>
                <c:pt idx="1112">
                  <c:v>194.74513745233327</c:v>
                </c:pt>
                <c:pt idx="1113">
                  <c:v>302.22540255377783</c:v>
                </c:pt>
                <c:pt idx="1114">
                  <c:v>367.71619298122215</c:v>
                </c:pt>
                <c:pt idx="1115">
                  <c:v>326.94892256666697</c:v>
                </c:pt>
                <c:pt idx="1116">
                  <c:v>237.78135853600008</c:v>
                </c:pt>
                <c:pt idx="1117">
                  <c:v>167.88547349233303</c:v>
                </c:pt>
                <c:pt idx="1118">
                  <c:v>106.97699837677742</c:v>
                </c:pt>
                <c:pt idx="1119">
                  <c:v>70.509513577666951</c:v>
                </c:pt>
                <c:pt idx="1120">
                  <c:v>85.494911822111476</c:v>
                </c:pt>
                <c:pt idx="1121">
                  <c:v>110.41040589955546</c:v>
                </c:pt>
                <c:pt idx="1122">
                  <c:v>104.51652644344453</c:v>
                </c:pt>
                <c:pt idx="1123">
                  <c:v>54.022507017666655</c:v>
                </c:pt>
                <c:pt idx="1124">
                  <c:v>-35.370854809333679</c:v>
                </c:pt>
                <c:pt idx="1125">
                  <c:v>-156.55868981877802</c:v>
                </c:pt>
                <c:pt idx="1126">
                  <c:v>-266.780259647111</c:v>
                </c:pt>
                <c:pt idx="1127">
                  <c:v>-314.98545355833312</c:v>
                </c:pt>
                <c:pt idx="1128">
                  <c:v>-322.02203348488882</c:v>
                </c:pt>
                <c:pt idx="1129">
                  <c:v>-279.51595782677776</c:v>
                </c:pt>
                <c:pt idx="1130">
                  <c:v>-217.15558130044457</c:v>
                </c:pt>
                <c:pt idx="1131">
                  <c:v>-192.26086327566674</c:v>
                </c:pt>
                <c:pt idx="1132">
                  <c:v>-194.03444620711099</c:v>
                </c:pt>
                <c:pt idx="1133">
                  <c:v>-219.10724656622222</c:v>
                </c:pt>
                <c:pt idx="1134">
                  <c:v>-240.17210637777788</c:v>
                </c:pt>
                <c:pt idx="1135">
                  <c:v>-224.91101879733333</c:v>
                </c:pt>
                <c:pt idx="1136">
                  <c:v>-153.09430285877772</c:v>
                </c:pt>
                <c:pt idx="1137">
                  <c:v>-47.954020895111157</c:v>
                </c:pt>
                <c:pt idx="1138">
                  <c:v>22.831669152888932</c:v>
                </c:pt>
                <c:pt idx="1139">
                  <c:v>50.575335243444457</c:v>
                </c:pt>
                <c:pt idx="1140">
                  <c:v>66.636256882666629</c:v>
                </c:pt>
                <c:pt idx="1141">
                  <c:v>106.58753750655552</c:v>
                </c:pt>
                <c:pt idx="1142">
                  <c:v>194.72423390711117</c:v>
                </c:pt>
                <c:pt idx="1143">
                  <c:v>280.52656540877786</c:v>
                </c:pt>
                <c:pt idx="1144">
                  <c:v>253.08142648611101</c:v>
                </c:pt>
                <c:pt idx="1145">
                  <c:v>137.16440476933337</c:v>
                </c:pt>
                <c:pt idx="1146">
                  <c:v>-20.311496284888847</c:v>
                </c:pt>
                <c:pt idx="1147">
                  <c:v>-248.47869834322233</c:v>
                </c:pt>
                <c:pt idx="1148">
                  <c:v>-314.00938793511108</c:v>
                </c:pt>
                <c:pt idx="1149">
                  <c:v>-179.01904885599993</c:v>
                </c:pt>
                <c:pt idx="1150">
                  <c:v>-38.136892100000026</c:v>
                </c:pt>
                <c:pt idx="1151">
                  <c:v>32.988107900000003</c:v>
                </c:pt>
                <c:pt idx="1152">
                  <c:v>108.0644967888889</c:v>
                </c:pt>
                <c:pt idx="1153">
                  <c:v>303.13198313766668</c:v>
                </c:pt>
                <c:pt idx="1154">
                  <c:v>481.71250688844441</c:v>
                </c:pt>
                <c:pt idx="1155">
                  <c:v>481.95581881766668</c:v>
                </c:pt>
                <c:pt idx="1156">
                  <c:v>398.6738871262221</c:v>
                </c:pt>
                <c:pt idx="1157">
                  <c:v>394.31281523288897</c:v>
                </c:pt>
                <c:pt idx="1158">
                  <c:v>451.06050557955558</c:v>
                </c:pt>
                <c:pt idx="1159">
                  <c:v>507.02369992266642</c:v>
                </c:pt>
                <c:pt idx="1160">
                  <c:v>510.1218507154444</c:v>
                </c:pt>
                <c:pt idx="1161">
                  <c:v>465.67314821066662</c:v>
                </c:pt>
                <c:pt idx="1162">
                  <c:v>431.40474218400016</c:v>
                </c:pt>
                <c:pt idx="1163">
                  <c:v>424.64908297500017</c:v>
                </c:pt>
                <c:pt idx="1164">
                  <c:v>425.83566988888913</c:v>
                </c:pt>
                <c:pt idx="1165">
                  <c:v>427.34065442266649</c:v>
                </c:pt>
                <c:pt idx="1166">
                  <c:v>361.5082636671109</c:v>
                </c:pt>
                <c:pt idx="1167">
                  <c:v>292.39454028888895</c:v>
                </c:pt>
                <c:pt idx="1168">
                  <c:v>317.79162906566677</c:v>
                </c:pt>
                <c:pt idx="1169">
                  <c:v>342.01955274400035</c:v>
                </c:pt>
                <c:pt idx="1170">
                  <c:v>337.88144754655548</c:v>
                </c:pt>
                <c:pt idx="1171">
                  <c:v>337.39636233055535</c:v>
                </c:pt>
                <c:pt idx="1172">
                  <c:v>332.63324348888875</c:v>
                </c:pt>
                <c:pt idx="1173">
                  <c:v>327.03186412344439</c:v>
                </c:pt>
                <c:pt idx="1174">
                  <c:v>324.98925197499989</c:v>
                </c:pt>
                <c:pt idx="1175">
                  <c:v>318.58142239377776</c:v>
                </c:pt>
                <c:pt idx="1176">
                  <c:v>311.23636688611117</c:v>
                </c:pt>
                <c:pt idx="1177">
                  <c:v>311.33313423011083</c:v>
                </c:pt>
                <c:pt idx="1178">
                  <c:v>323.32176934655536</c:v>
                </c:pt>
                <c:pt idx="1179">
                  <c:v>336.38488597766661</c:v>
                </c:pt>
                <c:pt idx="1180">
                  <c:v>341.60413280877771</c:v>
                </c:pt>
                <c:pt idx="1181">
                  <c:v>342.93089872877795</c:v>
                </c:pt>
                <c:pt idx="1182">
                  <c:v>335.87743771111144</c:v>
                </c:pt>
                <c:pt idx="1183">
                  <c:v>327.79014168344429</c:v>
                </c:pt>
                <c:pt idx="1184">
                  <c:v>323.13908427899975</c:v>
                </c:pt>
                <c:pt idx="1185">
                  <c:v>314.01088428399987</c:v>
                </c:pt>
                <c:pt idx="1186">
                  <c:v>295.89658879988872</c:v>
                </c:pt>
                <c:pt idx="1187">
                  <c:v>284.04242213322215</c:v>
                </c:pt>
                <c:pt idx="1188">
                  <c:v>284.04242213322215</c:v>
                </c:pt>
                <c:pt idx="1189">
                  <c:v>284.04242213322215</c:v>
                </c:pt>
                <c:pt idx="1190">
                  <c:v>284.04242213322215</c:v>
                </c:pt>
                <c:pt idx="1191">
                  <c:v>284.04242213322215</c:v>
                </c:pt>
                <c:pt idx="1192">
                  <c:v>284.04242213322215</c:v>
                </c:pt>
                <c:pt idx="1193">
                  <c:v>284.04242213322215</c:v>
                </c:pt>
                <c:pt idx="1194">
                  <c:v>284.04242213322215</c:v>
                </c:pt>
                <c:pt idx="1195">
                  <c:v>287.99381102211134</c:v>
                </c:pt>
                <c:pt idx="1196">
                  <c:v>288.54253883511143</c:v>
                </c:pt>
                <c:pt idx="1197">
                  <c:v>288.54253883511092</c:v>
                </c:pt>
                <c:pt idx="1198">
                  <c:v>304.89741128344446</c:v>
                </c:pt>
                <c:pt idx="1199">
                  <c:v>322.90612520788909</c:v>
                </c:pt>
                <c:pt idx="1200">
                  <c:v>341.47888301955538</c:v>
                </c:pt>
                <c:pt idx="1201">
                  <c:v>357.79120544444419</c:v>
                </c:pt>
                <c:pt idx="1202">
                  <c:v>354.38428453066689</c:v>
                </c:pt>
                <c:pt idx="1203">
                  <c:v>341.97536297377786</c:v>
                </c:pt>
                <c:pt idx="1204">
                  <c:v>328.44601167955528</c:v>
                </c:pt>
                <c:pt idx="1205">
                  <c:v>317.73348162222214</c:v>
                </c:pt>
                <c:pt idx="1206">
                  <c:v>314.3537946576667</c:v>
                </c:pt>
                <c:pt idx="1207">
                  <c:v>314.92608566177796</c:v>
                </c:pt>
                <c:pt idx="1208">
                  <c:v>315.49896574566674</c:v>
                </c:pt>
                <c:pt idx="1209">
                  <c:v>312.12104602044474</c:v>
                </c:pt>
                <c:pt idx="1210">
                  <c:v>308.16965713155554</c:v>
                </c:pt>
                <c:pt idx="1211">
                  <c:v>308.16965713155554</c:v>
                </c:pt>
                <c:pt idx="1212">
                  <c:v>304.21826824266634</c:v>
                </c:pt>
                <c:pt idx="1213">
                  <c:v>303.64479907899965</c:v>
                </c:pt>
                <c:pt idx="1214">
                  <c:v>307.59618796788885</c:v>
                </c:pt>
                <c:pt idx="1215">
                  <c:v>307.59618796788885</c:v>
                </c:pt>
                <c:pt idx="1216">
                  <c:v>303.64479907900017</c:v>
                </c:pt>
                <c:pt idx="1217">
                  <c:v>299.12053010622219</c:v>
                </c:pt>
                <c:pt idx="1218">
                  <c:v>298.54823910211093</c:v>
                </c:pt>
                <c:pt idx="1219">
                  <c:v>297.97653717777825</c:v>
                </c:pt>
                <c:pt idx="1220">
                  <c:v>293.45403544433339</c:v>
                </c:pt>
                <c:pt idx="1221">
                  <c:v>284.41079921677778</c:v>
                </c:pt>
                <c:pt idx="1222">
                  <c:v>278.75314075155529</c:v>
                </c:pt>
                <c:pt idx="1223">
                  <c:v>273.10078400433315</c:v>
                </c:pt>
                <c:pt idx="1224">
                  <c:v>274.79246286566689</c:v>
                </c:pt>
                <c:pt idx="1225">
                  <c:v>281.56892010833309</c:v>
                </c:pt>
                <c:pt idx="1226">
                  <c:v>284.3963447812223</c:v>
                </c:pt>
                <c:pt idx="1227">
                  <c:v>283.835246292889</c:v>
                </c:pt>
                <c:pt idx="1228">
                  <c:v>282.71481655555561</c:v>
                </c:pt>
                <c:pt idx="1229">
                  <c:v>282.1554853065557</c:v>
                </c:pt>
                <c:pt idx="1230">
                  <c:v>277.08720115899979</c:v>
                </c:pt>
                <c:pt idx="1231">
                  <c:v>279.9240511083334</c:v>
                </c:pt>
                <c:pt idx="1232">
                  <c:v>287.27044303600024</c:v>
                </c:pt>
                <c:pt idx="1233">
                  <c:v>287.27044303599973</c:v>
                </c:pt>
                <c:pt idx="1234">
                  <c:v>286.71464626566637</c:v>
                </c:pt>
                <c:pt idx="1235">
                  <c:v>282.76325737677769</c:v>
                </c:pt>
                <c:pt idx="1236">
                  <c:v>273.75065329766699</c:v>
                </c:pt>
                <c:pt idx="1237">
                  <c:v>260.78901664877827</c:v>
                </c:pt>
                <c:pt idx="1238">
                  <c:v>242.22509503377745</c:v>
                </c:pt>
                <c:pt idx="1239">
                  <c:v>227.08032872844419</c:v>
                </c:pt>
                <c:pt idx="1240">
                  <c:v>218.77446212222225</c:v>
                </c:pt>
                <c:pt idx="1241">
                  <c:v>218.94660969677753</c:v>
                </c:pt>
                <c:pt idx="1242">
                  <c:v>219.14762218044456</c:v>
                </c:pt>
                <c:pt idx="1243">
                  <c:v>215.95598794444453</c:v>
                </c:pt>
                <c:pt idx="1244">
                  <c:v>212.25921779900011</c:v>
                </c:pt>
                <c:pt idx="1245">
                  <c:v>213.0649206745554</c:v>
                </c:pt>
                <c:pt idx="1246">
                  <c:v>205.98905264433341</c:v>
                </c:pt>
                <c:pt idx="1247">
                  <c:v>198.41924122044483</c:v>
                </c:pt>
                <c:pt idx="1248">
                  <c:v>194.82968359455538</c:v>
                </c:pt>
                <c:pt idx="1249">
                  <c:v>191.26899087777753</c:v>
                </c:pt>
                <c:pt idx="1250">
                  <c:v>191.68855195900011</c:v>
                </c:pt>
                <c:pt idx="1251">
                  <c:v>192.6356339812221</c:v>
                </c:pt>
                <c:pt idx="1252">
                  <c:v>189.65253398655543</c:v>
                </c:pt>
                <c:pt idx="1253">
                  <c:v>186.69064086388937</c:v>
                </c:pt>
                <c:pt idx="1254">
                  <c:v>183.74995461322217</c:v>
                </c:pt>
                <c:pt idx="1255">
                  <c:v>180.83047523455542</c:v>
                </c:pt>
                <c:pt idx="1256">
                  <c:v>177.93220272788881</c:v>
                </c:pt>
                <c:pt idx="1257">
                  <c:v>175.0551370932221</c:v>
                </c:pt>
                <c:pt idx="1258">
                  <c:v>172.19927833055596</c:v>
                </c:pt>
                <c:pt idx="1259">
                  <c:v>173.31601532877801</c:v>
                </c:pt>
                <c:pt idx="1260">
                  <c:v>178.87278289155532</c:v>
                </c:pt>
                <c:pt idx="1261">
                  <c:v>184.90935593333322</c:v>
                </c:pt>
                <c:pt idx="1262">
                  <c:v>199.32144327455572</c:v>
                </c:pt>
                <c:pt idx="1263">
                  <c:v>215.12699883011092</c:v>
                </c:pt>
                <c:pt idx="1264">
                  <c:v>227.44506582177743</c:v>
                </c:pt>
                <c:pt idx="1265">
                  <c:v>236.74307905322254</c:v>
                </c:pt>
                <c:pt idx="1266">
                  <c:v>234.192227336</c:v>
                </c:pt>
                <c:pt idx="1267">
                  <c:v>231.17747529377743</c:v>
                </c:pt>
                <c:pt idx="1268">
                  <c:v>224.21369068177788</c:v>
                </c:pt>
                <c:pt idx="1269">
                  <c:v>208.40813512622211</c:v>
                </c:pt>
                <c:pt idx="1270">
                  <c:v>195.61497529377775</c:v>
                </c:pt>
                <c:pt idx="1271">
                  <c:v>186.30812586566711</c:v>
                </c:pt>
                <c:pt idx="1272">
                  <c:v>180.492888559889</c:v>
                </c:pt>
                <c:pt idx="1273">
                  <c:v>182.5898543083332</c:v>
                </c:pt>
                <c:pt idx="1274">
                  <c:v>185.1566111795558</c:v>
                </c:pt>
                <c:pt idx="1275">
                  <c:v>187.72866976877779</c:v>
                </c:pt>
                <c:pt idx="1276">
                  <c:v>198.66622830122213</c:v>
                </c:pt>
                <c:pt idx="1277">
                  <c:v>210.52039496788868</c:v>
                </c:pt>
                <c:pt idx="1278">
                  <c:v>214.92979338400008</c:v>
                </c:pt>
                <c:pt idx="1279">
                  <c:v>219.33978087988879</c:v>
                </c:pt>
                <c:pt idx="1280">
                  <c:v>224.21013422211075</c:v>
                </c:pt>
                <c:pt idx="1281">
                  <c:v>217.22867721677787</c:v>
                </c:pt>
                <c:pt idx="1282">
                  <c:v>213.27728832788921</c:v>
                </c:pt>
                <c:pt idx="1283">
                  <c:v>213.73883233377811</c:v>
                </c:pt>
                <c:pt idx="1284">
                  <c:v>209.78744344488888</c:v>
                </c:pt>
                <c:pt idx="1285">
                  <c:v>201.88466566711099</c:v>
                </c:pt>
                <c:pt idx="1286">
                  <c:v>193.05938895733314</c:v>
                </c:pt>
                <c:pt idx="1287">
                  <c:v>188.18785745555556</c:v>
                </c:pt>
                <c:pt idx="1288">
                  <c:v>178.90928385677768</c:v>
                </c:pt>
                <c:pt idx="1289">
                  <c:v>173.13174765677783</c:v>
                </c:pt>
                <c:pt idx="1290">
                  <c:v>175.26641451099991</c:v>
                </c:pt>
                <c:pt idx="1291">
                  <c:v>173.91005832266654</c:v>
                </c:pt>
                <c:pt idx="1292">
                  <c:v>164.20705274400035</c:v>
                </c:pt>
                <c:pt idx="1293">
                  <c:v>158.01863339899998</c:v>
                </c:pt>
                <c:pt idx="1294">
                  <c:v>155.79632993733333</c:v>
                </c:pt>
                <c:pt idx="1295">
                  <c:v>161.49153124788899</c:v>
                </c:pt>
                <c:pt idx="1296">
                  <c:v>175.97960988044423</c:v>
                </c:pt>
                <c:pt idx="1297">
                  <c:v>191.34718462122223</c:v>
                </c:pt>
                <c:pt idx="1298">
                  <c:v>203.63933210266654</c:v>
                </c:pt>
                <c:pt idx="1299">
                  <c:v>212.41983874933331</c:v>
                </c:pt>
                <c:pt idx="1300">
                  <c:v>213.74085015100002</c:v>
                </c:pt>
                <c:pt idx="1301">
                  <c:v>210.67308092877744</c:v>
                </c:pt>
                <c:pt idx="1302">
                  <c:v>211.55905691455578</c:v>
                </c:pt>
                <c:pt idx="1303">
                  <c:v>216.39877810833332</c:v>
                </c:pt>
                <c:pt idx="1304">
                  <c:v>213.78430577511133</c:v>
                </c:pt>
                <c:pt idx="1305">
                  <c:v>206.32834500877792</c:v>
                </c:pt>
                <c:pt idx="1306">
                  <c:v>202.82436221111084</c:v>
                </c:pt>
                <c:pt idx="1307">
                  <c:v>198.87297332222218</c:v>
                </c:pt>
                <c:pt idx="1308">
                  <c:v>194.92158443333352</c:v>
                </c:pt>
                <c:pt idx="1309">
                  <c:v>194.47417834211137</c:v>
                </c:pt>
                <c:pt idx="1310">
                  <c:v>194.4741783421108</c:v>
                </c:pt>
                <c:pt idx="1311">
                  <c:v>190.07597244177768</c:v>
                </c:pt>
                <c:pt idx="1312">
                  <c:v>185.67835562122232</c:v>
                </c:pt>
                <c:pt idx="1313">
                  <c:v>176.8848892194444</c:v>
                </c:pt>
                <c:pt idx="1314">
                  <c:v>175.55327438177775</c:v>
                </c:pt>
                <c:pt idx="1315">
                  <c:v>174.66847655555557</c:v>
                </c:pt>
                <c:pt idx="1316">
                  <c:v>157.54014235899976</c:v>
                </c:pt>
                <c:pt idx="1317">
                  <c:v>150.9591013421111</c:v>
                </c:pt>
                <c:pt idx="1318">
                  <c:v>157.12055929677791</c:v>
                </c:pt>
                <c:pt idx="1319">
                  <c:v>179.09699808344433</c:v>
                </c:pt>
                <c:pt idx="1320">
                  <c:v>215.52426719722234</c:v>
                </c:pt>
                <c:pt idx="1321">
                  <c:v>245.35622110000023</c:v>
                </c:pt>
                <c:pt idx="1322">
                  <c:v>276.96307237322196</c:v>
                </c:pt>
                <c:pt idx="1323">
                  <c:v>309.95985738211101</c:v>
                </c:pt>
                <c:pt idx="1324">
                  <c:v>329.0620616345559</c:v>
                </c:pt>
                <c:pt idx="1325">
                  <c:v>316.23711347511085</c:v>
                </c:pt>
                <c:pt idx="1326">
                  <c:v>281.89092693677753</c:v>
                </c:pt>
                <c:pt idx="1327">
                  <c:v>248.7009457417779</c:v>
                </c:pt>
                <c:pt idx="1328">
                  <c:v>229.89713237777787</c:v>
                </c:pt>
                <c:pt idx="1329">
                  <c:v>221.99435459999998</c:v>
                </c:pt>
                <c:pt idx="1330">
                  <c:v>221.99435459999998</c:v>
                </c:pt>
                <c:pt idx="1331">
                  <c:v>221.99435459999998</c:v>
                </c:pt>
                <c:pt idx="1332">
                  <c:v>218.04296571111132</c:v>
                </c:pt>
                <c:pt idx="1333">
                  <c:v>205.71193896433314</c:v>
                </c:pt>
                <c:pt idx="1334">
                  <c:v>196.38211542488853</c:v>
                </c:pt>
                <c:pt idx="1335">
                  <c:v>194.96037138122244</c:v>
                </c:pt>
                <c:pt idx="1336">
                  <c:v>201.44670683333362</c:v>
                </c:pt>
                <c:pt idx="1337">
                  <c:v>208.87851532877767</c:v>
                </c:pt>
                <c:pt idx="1338">
                  <c:v>212.35952401511076</c:v>
                </c:pt>
                <c:pt idx="1339">
                  <c:v>216.31091290399999</c:v>
                </c:pt>
                <c:pt idx="1340">
                  <c:v>220.26230179288922</c:v>
                </c:pt>
                <c:pt idx="1341">
                  <c:v>224.68407088433344</c:v>
                </c:pt>
                <c:pt idx="1342">
                  <c:v>237.00920683333331</c:v>
                </c:pt>
                <c:pt idx="1343">
                  <c:v>250.75314142711102</c:v>
                </c:pt>
                <c:pt idx="1344">
                  <c:v>252.65233463066656</c:v>
                </c:pt>
                <c:pt idx="1345">
                  <c:v>250.6095642217779</c:v>
                </c:pt>
                <c:pt idx="1346">
                  <c:v>240.19304675277743</c:v>
                </c:pt>
                <c:pt idx="1347">
                  <c:v>228.81927464488865</c:v>
                </c:pt>
                <c:pt idx="1348">
                  <c:v>216.96510797822268</c:v>
                </c:pt>
                <c:pt idx="1349">
                  <c:v>188.34518571822258</c:v>
                </c:pt>
                <c:pt idx="1350">
                  <c:v>149.44054159899957</c:v>
                </c:pt>
                <c:pt idx="1351">
                  <c:v>116.58719751599999</c:v>
                </c:pt>
                <c:pt idx="1352">
                  <c:v>98.226055624000125</c:v>
                </c:pt>
                <c:pt idx="1353">
                  <c:v>87.883151146221962</c:v>
                </c:pt>
                <c:pt idx="1354">
                  <c:v>77.211834692333355</c:v>
                </c:pt>
                <c:pt idx="1355">
                  <c:v>62.721672299555451</c:v>
                </c:pt>
                <c:pt idx="1356">
                  <c:v>39.610643879889125</c:v>
                </c:pt>
                <c:pt idx="1357">
                  <c:v>19.793002237333639</c:v>
                </c:pt>
                <c:pt idx="1358">
                  <c:v>3.7373603351107647</c:v>
                </c:pt>
                <c:pt idx="1359">
                  <c:v>-16.423714817889135</c:v>
                </c:pt>
                <c:pt idx="1360">
                  <c:v>-29.175071967110853</c:v>
                </c:pt>
                <c:pt idx="1361">
                  <c:v>-1.7383384217775699</c:v>
                </c:pt>
                <c:pt idx="1362">
                  <c:v>64.364167392888731</c:v>
                </c:pt>
                <c:pt idx="1363">
                  <c:v>141.97815370399979</c:v>
                </c:pt>
                <c:pt idx="1364">
                  <c:v>215.22737538266665</c:v>
                </c:pt>
                <c:pt idx="1365">
                  <c:v>228.16914157955568</c:v>
                </c:pt>
                <c:pt idx="1366">
                  <c:v>179.73234699822245</c:v>
                </c:pt>
                <c:pt idx="1367">
                  <c:v>116.87918325677767</c:v>
                </c:pt>
                <c:pt idx="1368">
                  <c:v>34.915431866555451</c:v>
                </c:pt>
                <c:pt idx="1369">
                  <c:v>-3.517517611111117</c:v>
                </c:pt>
                <c:pt idx="1370">
                  <c:v>42.270774289333175</c:v>
                </c:pt>
                <c:pt idx="1371">
                  <c:v>103.43946440622217</c:v>
                </c:pt>
                <c:pt idx="1372">
                  <c:v>127.14779773955556</c:v>
                </c:pt>
                <c:pt idx="1373">
                  <c:v>107.39085329511111</c:v>
                </c:pt>
                <c:pt idx="1374">
                  <c:v>62.230498456777994</c:v>
                </c:pt>
                <c:pt idx="1375">
                  <c:v>3.2337234995555804</c:v>
                </c:pt>
                <c:pt idx="1376">
                  <c:v>-97.783474801000224</c:v>
                </c:pt>
                <c:pt idx="1377">
                  <c:v>-242.96534683599992</c:v>
                </c:pt>
                <c:pt idx="1378">
                  <c:v>-329.12336822499981</c:v>
                </c:pt>
                <c:pt idx="1379">
                  <c:v>-342.50166451822224</c:v>
                </c:pt>
                <c:pt idx="1380">
                  <c:v>-354.22523571566666</c:v>
                </c:pt>
                <c:pt idx="1381">
                  <c:v>-245.75241515066654</c:v>
                </c:pt>
                <c:pt idx="1382">
                  <c:v>38.844330212333311</c:v>
                </c:pt>
                <c:pt idx="1383">
                  <c:v>275.3104661989999</c:v>
                </c:pt>
                <c:pt idx="1384">
                  <c:v>309.56552561322223</c:v>
                </c:pt>
                <c:pt idx="1385">
                  <c:v>216.22831863600015</c:v>
                </c:pt>
                <c:pt idx="1386">
                  <c:v>147.44579437233335</c:v>
                </c:pt>
                <c:pt idx="1387">
                  <c:v>177.07510483155539</c:v>
                </c:pt>
                <c:pt idx="1388">
                  <c:v>268.08798324711103</c:v>
                </c:pt>
                <c:pt idx="1389">
                  <c:v>362.49661204166671</c:v>
                </c:pt>
                <c:pt idx="1390">
                  <c:v>396.69056541944457</c:v>
                </c:pt>
                <c:pt idx="1391">
                  <c:v>351.90946365955546</c:v>
                </c:pt>
                <c:pt idx="1392">
                  <c:v>272.86668632844419</c:v>
                </c:pt>
                <c:pt idx="1393">
                  <c:v>198.57069186566673</c:v>
                </c:pt>
                <c:pt idx="1394">
                  <c:v>141.22968388433338</c:v>
                </c:pt>
                <c:pt idx="1395">
                  <c:v>109.61857277322238</c:v>
                </c:pt>
                <c:pt idx="1396">
                  <c:v>85.264608003444565</c:v>
                </c:pt>
                <c:pt idx="1397">
                  <c:v>55.682129386555559</c:v>
                </c:pt>
                <c:pt idx="1398">
                  <c:v>33.080813235111108</c:v>
                </c:pt>
                <c:pt idx="1399">
                  <c:v>9.9122132576666786</c:v>
                </c:pt>
                <c:pt idx="1400">
                  <c:v>-14.083749267666661</c:v>
                </c:pt>
                <c:pt idx="1401">
                  <c:v>-30.641128880111282</c:v>
                </c:pt>
                <c:pt idx="1402">
                  <c:v>-59.181389090666613</c:v>
                </c:pt>
                <c:pt idx="1403">
                  <c:v>-132.35536681822225</c:v>
                </c:pt>
                <c:pt idx="1404">
                  <c:v>-263.56091228711119</c:v>
                </c:pt>
                <c:pt idx="1405">
                  <c:v>-350.8604120249999</c:v>
                </c:pt>
                <c:pt idx="1406">
                  <c:v>-294.2551866671111</c:v>
                </c:pt>
                <c:pt idx="1407">
                  <c:v>-118.72611814622226</c:v>
                </c:pt>
                <c:pt idx="1408">
                  <c:v>38.205767733222196</c:v>
                </c:pt>
                <c:pt idx="1409">
                  <c:v>74.406830212333389</c:v>
                </c:pt>
                <c:pt idx="1410">
                  <c:v>54.972701486111028</c:v>
                </c:pt>
                <c:pt idx="1411">
                  <c:v>35.054054642666713</c:v>
                </c:pt>
                <c:pt idx="1412">
                  <c:v>22.718315257666692</c:v>
                </c:pt>
                <c:pt idx="1413">
                  <c:v>37.890020972333311</c:v>
                </c:pt>
                <c:pt idx="1414">
                  <c:v>109.17259981288888</c:v>
                </c:pt>
                <c:pt idx="1415">
                  <c:v>222.07944584622226</c:v>
                </c:pt>
                <c:pt idx="1416">
                  <c:v>318.02659275988879</c:v>
                </c:pt>
                <c:pt idx="1417">
                  <c:v>352.8680810928887</c:v>
                </c:pt>
                <c:pt idx="1418">
                  <c:v>313.21312957822227</c:v>
                </c:pt>
                <c:pt idx="1419">
                  <c:v>208.41349398655572</c:v>
                </c:pt>
                <c:pt idx="1420">
                  <c:v>79.963980238999994</c:v>
                </c:pt>
                <c:pt idx="1421">
                  <c:v>-56.329561569000219</c:v>
                </c:pt>
                <c:pt idx="1422">
                  <c:v>-149.32528251655557</c:v>
                </c:pt>
                <c:pt idx="1423">
                  <c:v>-92.606501041000016</c:v>
                </c:pt>
                <c:pt idx="1424">
                  <c:v>35.739334665666817</c:v>
                </c:pt>
                <c:pt idx="1425">
                  <c:v>143.035648616</c:v>
                </c:pt>
                <c:pt idx="1426">
                  <c:v>261.17601567455546</c:v>
                </c:pt>
                <c:pt idx="1427">
                  <c:v>292.02870855277774</c:v>
                </c:pt>
                <c:pt idx="1428">
                  <c:v>198.75158771288886</c:v>
                </c:pt>
                <c:pt idx="1429">
                  <c:v>85.899389819444494</c:v>
                </c:pt>
                <c:pt idx="1430">
                  <c:v>-14.376882400111072</c:v>
                </c:pt>
                <c:pt idx="1431">
                  <c:v>-133.31456893788879</c:v>
                </c:pt>
                <c:pt idx="1432">
                  <c:v>-279.5201033662222</c:v>
                </c:pt>
                <c:pt idx="1433">
                  <c:v>-361.24471034766668</c:v>
                </c:pt>
                <c:pt idx="1434">
                  <c:v>-374.14098112222223</c:v>
                </c:pt>
                <c:pt idx="1435">
                  <c:v>-231.40000510844436</c:v>
                </c:pt>
                <c:pt idx="1436">
                  <c:v>3.9293431865554709</c:v>
                </c:pt>
                <c:pt idx="1437">
                  <c:v>119.20530982566667</c:v>
                </c:pt>
                <c:pt idx="1438">
                  <c:v>132.74188833766669</c:v>
                </c:pt>
                <c:pt idx="1439">
                  <c:v>82.516353011111107</c:v>
                </c:pt>
                <c:pt idx="1440">
                  <c:v>19.424022879888835</c:v>
                </c:pt>
                <c:pt idx="1441">
                  <c:v>-56.549239970666662</c:v>
                </c:pt>
                <c:pt idx="1442">
                  <c:v>-82.431277683999923</c:v>
                </c:pt>
                <c:pt idx="1443">
                  <c:v>-24.611642383222268</c:v>
                </c:pt>
                <c:pt idx="1444">
                  <c:v>38.289825899999997</c:v>
                </c:pt>
                <c:pt idx="1445">
                  <c:v>58.367524283444453</c:v>
                </c:pt>
                <c:pt idx="1446">
                  <c:v>23.021805641666585</c:v>
                </c:pt>
                <c:pt idx="1447">
                  <c:v>-100.11452503122223</c:v>
                </c:pt>
                <c:pt idx="1448">
                  <c:v>-280.7372301111111</c:v>
                </c:pt>
                <c:pt idx="1449">
                  <c:v>-379.31092549344447</c:v>
                </c:pt>
                <c:pt idx="1450">
                  <c:v>-314.40085342844446</c:v>
                </c:pt>
                <c:pt idx="1451">
                  <c:v>-152.97474164488889</c:v>
                </c:pt>
                <c:pt idx="1452">
                  <c:v>-47.416666666666664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86.930555555555557</c:v>
                </c:pt>
                <c:pt idx="1479">
                  <c:v>202.75040191733333</c:v>
                </c:pt>
                <c:pt idx="1480">
                  <c:v>191.32390716933332</c:v>
                </c:pt>
                <c:pt idx="1481">
                  <c:v>168.21437343011112</c:v>
                </c:pt>
                <c:pt idx="1482">
                  <c:v>145.17523472433331</c:v>
                </c:pt>
                <c:pt idx="1483">
                  <c:v>130.02444134177776</c:v>
                </c:pt>
                <c:pt idx="1484">
                  <c:v>122.81442138266669</c:v>
                </c:pt>
                <c:pt idx="1485">
                  <c:v>131.42674575277778</c:v>
                </c:pt>
                <c:pt idx="1486">
                  <c:v>160.09261623544441</c:v>
                </c:pt>
                <c:pt idx="1487">
                  <c:v>197.11839040344444</c:v>
                </c:pt>
                <c:pt idx="1488">
                  <c:v>238.77976962222226</c:v>
                </c:pt>
                <c:pt idx="1489">
                  <c:v>281.32859752622227</c:v>
                </c:pt>
                <c:pt idx="1490">
                  <c:v>317.10950984433327</c:v>
                </c:pt>
                <c:pt idx="1491">
                  <c:v>342.14696541677773</c:v>
                </c:pt>
                <c:pt idx="1492">
                  <c:v>348.54908444166676</c:v>
                </c:pt>
                <c:pt idx="1493">
                  <c:v>339.59334854211113</c:v>
                </c:pt>
                <c:pt idx="1494">
                  <c:v>327.00668315277778</c:v>
                </c:pt>
                <c:pt idx="1495">
                  <c:v>306.47806618044433</c:v>
                </c:pt>
                <c:pt idx="1496">
                  <c:v>285.49055606122226</c:v>
                </c:pt>
                <c:pt idx="1497">
                  <c:v>264.1222058656669</c:v>
                </c:pt>
                <c:pt idx="1498">
                  <c:v>238.01309987899981</c:v>
                </c:pt>
                <c:pt idx="1499">
                  <c:v>210.97324784344434</c:v>
                </c:pt>
                <c:pt idx="1500">
                  <c:v>182.88954644166668</c:v>
                </c:pt>
                <c:pt idx="1501">
                  <c:v>169.48272374122226</c:v>
                </c:pt>
                <c:pt idx="1502">
                  <c:v>164.01637992433356</c:v>
                </c:pt>
                <c:pt idx="1503">
                  <c:v>161.91705785677769</c:v>
                </c:pt>
                <c:pt idx="1504">
                  <c:v>164.10460561155543</c:v>
                </c:pt>
                <c:pt idx="1505">
                  <c:v>158.09984287777783</c:v>
                </c:pt>
                <c:pt idx="1506">
                  <c:v>155.74633288611111</c:v>
                </c:pt>
                <c:pt idx="1507">
                  <c:v>161.31032766666672</c:v>
                </c:pt>
                <c:pt idx="1508">
                  <c:v>171.16767214711098</c:v>
                </c:pt>
                <c:pt idx="1509">
                  <c:v>185.32896976344449</c:v>
                </c:pt>
                <c:pt idx="1510">
                  <c:v>212.04602806177792</c:v>
                </c:pt>
                <c:pt idx="1511">
                  <c:v>248.08731364166664</c:v>
                </c:pt>
                <c:pt idx="1512">
                  <c:v>285.64194517066653</c:v>
                </c:pt>
                <c:pt idx="1513">
                  <c:v>320.87870603455553</c:v>
                </c:pt>
                <c:pt idx="1514">
                  <c:v>341.71044851455548</c:v>
                </c:pt>
                <c:pt idx="1515">
                  <c:v>339.17316761322218</c:v>
                </c:pt>
                <c:pt idx="1516">
                  <c:v>312.04128285288925</c:v>
                </c:pt>
                <c:pt idx="1517">
                  <c:v>282.65970242122233</c:v>
                </c:pt>
                <c:pt idx="1518">
                  <c:v>260.04014677766668</c:v>
                </c:pt>
                <c:pt idx="1519">
                  <c:v>243.6904397678889</c:v>
                </c:pt>
                <c:pt idx="1520">
                  <c:v>230.8971436559998</c:v>
                </c:pt>
                <c:pt idx="1521">
                  <c:v>216.82583896622177</c:v>
                </c:pt>
                <c:pt idx="1522">
                  <c:v>198.37576800877787</c:v>
                </c:pt>
                <c:pt idx="1523">
                  <c:v>170.27983221111111</c:v>
                </c:pt>
                <c:pt idx="1524">
                  <c:v>129.02697981822217</c:v>
                </c:pt>
                <c:pt idx="1525">
                  <c:v>72.925373708333424</c:v>
                </c:pt>
                <c:pt idx="1526">
                  <c:v>22.284809697333117</c:v>
                </c:pt>
                <c:pt idx="1527">
                  <c:v>-14.407861837333144</c:v>
                </c:pt>
                <c:pt idx="1528">
                  <c:v>-23.936816322666431</c:v>
                </c:pt>
                <c:pt idx="1529">
                  <c:v>-8.6652835666666874</c:v>
                </c:pt>
                <c:pt idx="1530">
                  <c:v>20.206448317333283</c:v>
                </c:pt>
                <c:pt idx="1531">
                  <c:v>58.958204253222206</c:v>
                </c:pt>
                <c:pt idx="1532">
                  <c:v>99.926667392888959</c:v>
                </c:pt>
                <c:pt idx="1533">
                  <c:v>142.6838712777776</c:v>
                </c:pt>
                <c:pt idx="1534">
                  <c:v>191.51904204933328</c:v>
                </c:pt>
                <c:pt idx="1535">
                  <c:v>250.42598234044459</c:v>
                </c:pt>
                <c:pt idx="1536">
                  <c:v>312.35136741288869</c:v>
                </c:pt>
                <c:pt idx="1537">
                  <c:v>360.97007334711122</c:v>
                </c:pt>
                <c:pt idx="1538">
                  <c:v>403.63232108933335</c:v>
                </c:pt>
                <c:pt idx="1539">
                  <c:v>436.58465255599998</c:v>
                </c:pt>
                <c:pt idx="1540">
                  <c:v>462.67835015100042</c:v>
                </c:pt>
                <c:pt idx="1541">
                  <c:v>482.43327677822185</c:v>
                </c:pt>
                <c:pt idx="1542">
                  <c:v>482.67071989066665</c:v>
                </c:pt>
                <c:pt idx="1543">
                  <c:v>462.32915772877811</c:v>
                </c:pt>
                <c:pt idx="1544">
                  <c:v>415.74563010933321</c:v>
                </c:pt>
                <c:pt idx="1545">
                  <c:v>364.78789059999986</c:v>
                </c:pt>
                <c:pt idx="1546">
                  <c:v>330.54626572222196</c:v>
                </c:pt>
                <c:pt idx="1547">
                  <c:v>310.0295666248889</c:v>
                </c:pt>
                <c:pt idx="1548">
                  <c:v>308.2177154888891</c:v>
                </c:pt>
                <c:pt idx="1549">
                  <c:v>314.8567808638889</c:v>
                </c:pt>
                <c:pt idx="1550">
                  <c:v>325.46196212222236</c:v>
                </c:pt>
                <c:pt idx="1551">
                  <c:v>337.17284612344474</c:v>
                </c:pt>
                <c:pt idx="1552">
                  <c:v>344.96120614488888</c:v>
                </c:pt>
                <c:pt idx="1553">
                  <c:v>349.38166079733327</c:v>
                </c:pt>
                <c:pt idx="1554">
                  <c:v>353.28048530655559</c:v>
                </c:pt>
                <c:pt idx="1555">
                  <c:v>365.67440731011061</c:v>
                </c:pt>
                <c:pt idx="1556">
                  <c:v>382.62617583377772</c:v>
                </c:pt>
                <c:pt idx="1557">
                  <c:v>400.77554354566712</c:v>
                </c:pt>
                <c:pt idx="1558">
                  <c:v>423.52988415988904</c:v>
                </c:pt>
                <c:pt idx="1559">
                  <c:v>448.14070969377758</c:v>
                </c:pt>
                <c:pt idx="1560">
                  <c:v>461.63047834444404</c:v>
                </c:pt>
                <c:pt idx="1561">
                  <c:v>471.31966252933341</c:v>
                </c:pt>
                <c:pt idx="1562">
                  <c:v>481.15965113733341</c:v>
                </c:pt>
                <c:pt idx="1563">
                  <c:v>495.10183305733324</c:v>
                </c:pt>
                <c:pt idx="1564">
                  <c:v>509.8336764194446</c:v>
                </c:pt>
                <c:pt idx="1565">
                  <c:v>520.78437494844468</c:v>
                </c:pt>
                <c:pt idx="1566">
                  <c:v>535.85670642211119</c:v>
                </c:pt>
                <c:pt idx="1567">
                  <c:v>543.86599334122184</c:v>
                </c:pt>
                <c:pt idx="1568">
                  <c:v>542.80376820344418</c:v>
                </c:pt>
                <c:pt idx="1569">
                  <c:v>545.15539665733343</c:v>
                </c:pt>
                <c:pt idx="1570">
                  <c:v>546.94298122400005</c:v>
                </c:pt>
                <c:pt idx="1571">
                  <c:v>548.14178055277762</c:v>
                </c:pt>
                <c:pt idx="1572">
                  <c:v>548.7288205323332</c:v>
                </c:pt>
                <c:pt idx="1573">
                  <c:v>540.78011651288853</c:v>
                </c:pt>
                <c:pt idx="1574">
                  <c:v>526.78201597600014</c:v>
                </c:pt>
                <c:pt idx="1575">
                  <c:v>515.32033470177771</c:v>
                </c:pt>
                <c:pt idx="1576">
                  <c:v>498.47108804044444</c:v>
                </c:pt>
                <c:pt idx="1577">
                  <c:v>479.44254074122227</c:v>
                </c:pt>
                <c:pt idx="1578">
                  <c:v>462.90858804044422</c:v>
                </c:pt>
                <c:pt idx="1579">
                  <c:v>452.82415330566687</c:v>
                </c:pt>
                <c:pt idx="1580">
                  <c:v>442.74502028888912</c:v>
                </c:pt>
                <c:pt idx="1581">
                  <c:v>435.17815426388864</c:v>
                </c:pt>
                <c:pt idx="1582">
                  <c:v>428.34498710211096</c:v>
                </c:pt>
                <c:pt idx="1583">
                  <c:v>412.18582541944454</c:v>
                </c:pt>
                <c:pt idx="1584">
                  <c:v>399.28735658622224</c:v>
                </c:pt>
                <c:pt idx="1585">
                  <c:v>385.71056238888883</c:v>
                </c:pt>
                <c:pt idx="1586">
                  <c:v>371.46958074211091</c:v>
                </c:pt>
                <c:pt idx="1587">
                  <c:v>360.53170568877778</c:v>
                </c:pt>
                <c:pt idx="1588">
                  <c:v>357.55551639100031</c:v>
                </c:pt>
                <c:pt idx="1589">
                  <c:v>363.22522901066691</c:v>
                </c:pt>
                <c:pt idx="1590">
                  <c:v>370.30225321944454</c:v>
                </c:pt>
                <c:pt idx="1591">
                  <c:v>378.08470046211113</c:v>
                </c:pt>
                <c:pt idx="1592">
                  <c:v>383.28478021944397</c:v>
                </c:pt>
                <c:pt idx="1593">
                  <c:v>388.49428525322236</c:v>
                </c:pt>
                <c:pt idx="1594">
                  <c:v>395.05396113766705</c:v>
                </c:pt>
                <c:pt idx="1595">
                  <c:v>385.81043778566635</c:v>
                </c:pt>
                <c:pt idx="1596">
                  <c:v>375.23323781677777</c:v>
                </c:pt>
                <c:pt idx="1597">
                  <c:v>360.71407423544474</c:v>
                </c:pt>
                <c:pt idx="1598">
                  <c:v>340.26745365066665</c:v>
                </c:pt>
                <c:pt idx="1599">
                  <c:v>327.09594634044436</c:v>
                </c:pt>
                <c:pt idx="1600">
                  <c:v>313.31091244166646</c:v>
                </c:pt>
                <c:pt idx="1601">
                  <c:v>302.87964599722221</c:v>
                </c:pt>
                <c:pt idx="1602">
                  <c:v>304.36145419722232</c:v>
                </c:pt>
                <c:pt idx="1603">
                  <c:v>315.07264783455531</c:v>
                </c:pt>
                <c:pt idx="1604">
                  <c:v>323.13078441322182</c:v>
                </c:pt>
                <c:pt idx="1605">
                  <c:v>335.7891812560004</c:v>
                </c:pt>
                <c:pt idx="1606">
                  <c:v>346.38860799600036</c:v>
                </c:pt>
                <c:pt idx="1607">
                  <c:v>353.03900216622213</c:v>
                </c:pt>
                <c:pt idx="1608">
                  <c:v>360.94177994400002</c:v>
                </c:pt>
                <c:pt idx="1609">
                  <c:v>368.8445577217779</c:v>
                </c:pt>
                <c:pt idx="1610">
                  <c:v>374.04833021822213</c:v>
                </c:pt>
                <c:pt idx="1611">
                  <c:v>378.62679453055517</c:v>
                </c:pt>
                <c:pt idx="1612">
                  <c:v>392.36572194622232</c:v>
                </c:pt>
                <c:pt idx="1613">
                  <c:v>406.74115006177777</c:v>
                </c:pt>
                <c:pt idx="1614">
                  <c:v>422.39488129511096</c:v>
                </c:pt>
                <c:pt idx="1615">
                  <c:v>438.70867641944477</c:v>
                </c:pt>
                <c:pt idx="1616">
                  <c:v>460.29045373600002</c:v>
                </c:pt>
                <c:pt idx="1617">
                  <c:v>479.26924577499989</c:v>
                </c:pt>
                <c:pt idx="1618">
                  <c:v>495.0256351501111</c:v>
                </c:pt>
                <c:pt idx="1619">
                  <c:v>499.67805095555514</c:v>
                </c:pt>
                <c:pt idx="1620">
                  <c:v>495.18178525322185</c:v>
                </c:pt>
                <c:pt idx="1621">
                  <c:v>490.07847283988923</c:v>
                </c:pt>
                <c:pt idx="1622">
                  <c:v>479.7160144310003</c:v>
                </c:pt>
                <c:pt idx="1623">
                  <c:v>460.11474530833323</c:v>
                </c:pt>
                <c:pt idx="1624">
                  <c:v>433.82875712788876</c:v>
                </c:pt>
                <c:pt idx="1625">
                  <c:v>409.43326223377761</c:v>
                </c:pt>
                <c:pt idx="1626">
                  <c:v>371.12800678844479</c:v>
                </c:pt>
                <c:pt idx="1627">
                  <c:v>324.79846487066641</c:v>
                </c:pt>
                <c:pt idx="1628">
                  <c:v>283.74440492177769</c:v>
                </c:pt>
                <c:pt idx="1629">
                  <c:v>252.01618123333324</c:v>
                </c:pt>
                <c:pt idx="1630">
                  <c:v>239.58689246211091</c:v>
                </c:pt>
                <c:pt idx="1631">
                  <c:v>251.71627368344463</c:v>
                </c:pt>
                <c:pt idx="1632">
                  <c:v>279.03489673333326</c:v>
                </c:pt>
                <c:pt idx="1633">
                  <c:v>312.89980509322203</c:v>
                </c:pt>
                <c:pt idx="1634">
                  <c:v>342.638526130667</c:v>
                </c:pt>
                <c:pt idx="1635">
                  <c:v>353.86974093233357</c:v>
                </c:pt>
                <c:pt idx="1636">
                  <c:v>353.86974093233306</c:v>
                </c:pt>
                <c:pt idx="1637">
                  <c:v>341.39321148044417</c:v>
                </c:pt>
                <c:pt idx="1638">
                  <c:v>327.6754909367782</c:v>
                </c:pt>
                <c:pt idx="1639">
                  <c:v>317.29622177322261</c:v>
                </c:pt>
                <c:pt idx="1640">
                  <c:v>314.21386183599981</c:v>
                </c:pt>
                <c:pt idx="1641">
                  <c:v>323.61274398888855</c:v>
                </c:pt>
                <c:pt idx="1642">
                  <c:v>342.14558065511125</c:v>
                </c:pt>
                <c:pt idx="1643">
                  <c:v>370.41706222655591</c:v>
                </c:pt>
                <c:pt idx="1644">
                  <c:v>397.19302850266627</c:v>
                </c:pt>
                <c:pt idx="1645">
                  <c:v>421.26940041766613</c:v>
                </c:pt>
                <c:pt idx="1646">
                  <c:v>443.2956384265558</c:v>
                </c:pt>
                <c:pt idx="1647">
                  <c:v>462.0605945062224</c:v>
                </c:pt>
                <c:pt idx="1648">
                  <c:v>482.17395419722232</c:v>
                </c:pt>
                <c:pt idx="1649">
                  <c:v>495.13119472877776</c:v>
                </c:pt>
                <c:pt idx="1650">
                  <c:v>504.25250600788877</c:v>
                </c:pt>
                <c:pt idx="1651">
                  <c:v>505.58649914566695</c:v>
                </c:pt>
                <c:pt idx="1652">
                  <c:v>501.74146113766659</c:v>
                </c:pt>
                <c:pt idx="1653">
                  <c:v>501.25490322222197</c:v>
                </c:pt>
                <c:pt idx="1654">
                  <c:v>496.20460798888871</c:v>
                </c:pt>
                <c:pt idx="1655">
                  <c:v>493.78734110177743</c:v>
                </c:pt>
                <c:pt idx="1656">
                  <c:v>499.31055309822244</c:v>
                </c:pt>
                <c:pt idx="1657">
                  <c:v>504.87146620044479</c:v>
                </c:pt>
                <c:pt idx="1658">
                  <c:v>510.47008040844429</c:v>
                </c:pt>
                <c:pt idx="1659">
                  <c:v>516.10639572222203</c:v>
                </c:pt>
                <c:pt idx="1660">
                  <c:v>521.78041214177756</c:v>
                </c:pt>
                <c:pt idx="1661">
                  <c:v>523.54074077822224</c:v>
                </c:pt>
                <c:pt idx="1662">
                  <c:v>528.56942030122218</c:v>
                </c:pt>
                <c:pt idx="1663">
                  <c:v>534.35182739988886</c:v>
                </c:pt>
                <c:pt idx="1664">
                  <c:v>531.53958252177824</c:v>
                </c:pt>
                <c:pt idx="1665">
                  <c:v>531.97448165822232</c:v>
                </c:pt>
                <c:pt idx="1666">
                  <c:v>528.4791987777777</c:v>
                </c:pt>
                <c:pt idx="1667">
                  <c:v>523.52653252711104</c:v>
                </c:pt>
                <c:pt idx="1668">
                  <c:v>522.53468044177725</c:v>
                </c:pt>
                <c:pt idx="1669">
                  <c:v>520.80912949322249</c:v>
                </c:pt>
                <c:pt idx="1670">
                  <c:v>519.08888026266663</c:v>
                </c:pt>
                <c:pt idx="1671">
                  <c:v>512.67647432266642</c:v>
                </c:pt>
                <c:pt idx="1672">
                  <c:v>509.47115497233352</c:v>
                </c:pt>
                <c:pt idx="1673">
                  <c:v>510.21781359066665</c:v>
                </c:pt>
                <c:pt idx="1674">
                  <c:v>507.01367239988912</c:v>
                </c:pt>
                <c:pt idx="1675">
                  <c:v>503.06228351099992</c:v>
                </c:pt>
                <c:pt idx="1676">
                  <c:v>499.11089462211072</c:v>
                </c:pt>
                <c:pt idx="1677">
                  <c:v>490.46086914622163</c:v>
                </c:pt>
                <c:pt idx="1678">
                  <c:v>481.06536321155545</c:v>
                </c:pt>
                <c:pt idx="1679">
                  <c:v>474.87930018566698</c:v>
                </c:pt>
                <c:pt idx="1680">
                  <c:v>472.64992776666685</c:v>
                </c:pt>
                <c:pt idx="1681">
                  <c:v>478.32863484344432</c:v>
                </c:pt>
                <c:pt idx="1682">
                  <c:v>489.4426227693329</c:v>
                </c:pt>
                <c:pt idx="1683">
                  <c:v>501.29678943599998</c:v>
                </c:pt>
                <c:pt idx="1684">
                  <c:v>518.58329155288914</c:v>
                </c:pt>
                <c:pt idx="1685">
                  <c:v>529.45503141066649</c:v>
                </c:pt>
                <c:pt idx="1686">
                  <c:v>532.43341876711088</c:v>
                </c:pt>
                <c:pt idx="1687">
                  <c:v>535.42123140000035</c:v>
                </c:pt>
                <c:pt idx="1688">
                  <c:v>530.51569153155538</c:v>
                </c:pt>
                <c:pt idx="1689">
                  <c:v>524.11506718711064</c:v>
                </c:pt>
                <c:pt idx="1690">
                  <c:v>521.66818805066703</c:v>
                </c:pt>
                <c:pt idx="1691">
                  <c:v>518.46993765766672</c:v>
                </c:pt>
                <c:pt idx="1692">
                  <c:v>519.22366523333289</c:v>
                </c:pt>
                <c:pt idx="1693">
                  <c:v>519.97798188877732</c:v>
                </c:pt>
                <c:pt idx="1694">
                  <c:v>520.73288762400045</c:v>
                </c:pt>
                <c:pt idx="1695">
                  <c:v>521.48838243900059</c:v>
                </c:pt>
                <c:pt idx="1696">
                  <c:v>522.2444663337775</c:v>
                </c:pt>
                <c:pt idx="1697">
                  <c:v>523.00113930833277</c:v>
                </c:pt>
                <c:pt idx="1698">
                  <c:v>519.80701247377738</c:v>
                </c:pt>
                <c:pt idx="1699">
                  <c:v>511.904234696</c:v>
                </c:pt>
                <c:pt idx="1700">
                  <c:v>503.24419486388939</c:v>
                </c:pt>
                <c:pt idx="1701">
                  <c:v>497.78004910566642</c:v>
                </c:pt>
                <c:pt idx="1702">
                  <c:v>496.26964855544418</c:v>
                </c:pt>
                <c:pt idx="1703">
                  <c:v>490.81021543544438</c:v>
                </c:pt>
                <c:pt idx="1704">
                  <c:v>488.55256718711098</c:v>
                </c:pt>
                <c:pt idx="1705">
                  <c:v>491.00180264266709</c:v>
                </c:pt>
                <c:pt idx="1706">
                  <c:v>489.50200552844422</c:v>
                </c:pt>
                <c:pt idx="1707">
                  <c:v>491.95595362222224</c:v>
                </c:pt>
                <c:pt idx="1708">
                  <c:v>495.15950573322203</c:v>
                </c:pt>
                <c:pt idx="1709">
                  <c:v>494.41225803511088</c:v>
                </c:pt>
                <c:pt idx="1710">
                  <c:v>501.56837719455564</c:v>
                </c:pt>
                <c:pt idx="1711">
                  <c:v>510.21781359066665</c:v>
                </c:pt>
                <c:pt idx="1712">
                  <c:v>514.91645017766643</c:v>
                </c:pt>
                <c:pt idx="1713">
                  <c:v>524.31549059099996</c:v>
                </c:pt>
                <c:pt idx="1714">
                  <c:v>530.51569153155594</c:v>
                </c:pt>
                <c:pt idx="1715">
                  <c:v>536.72119419011051</c:v>
                </c:pt>
                <c:pt idx="1716">
                  <c:v>543.68631522211092</c:v>
                </c:pt>
                <c:pt idx="1717">
                  <c:v>550.66086153055562</c:v>
                </c:pt>
                <c:pt idx="1718">
                  <c:v>558.40445148888898</c:v>
                </c:pt>
                <c:pt idx="1719">
                  <c:v>566.16276844166634</c:v>
                </c:pt>
                <c:pt idx="1720">
                  <c:v>570.75052175099961</c:v>
                </c:pt>
                <c:pt idx="1721">
                  <c:v>566.68707142488904</c:v>
                </c:pt>
                <c:pt idx="1722">
                  <c:v>557.91497015555547</c:v>
                </c:pt>
                <c:pt idx="1723">
                  <c:v>547.60537066622248</c:v>
                </c:pt>
                <c:pt idx="1724">
                  <c:v>536.52437120788898</c:v>
                </c:pt>
                <c:pt idx="1725">
                  <c:v>512.04287066622112</c:v>
                </c:pt>
                <c:pt idx="1726">
                  <c:v>476.57475971011195</c:v>
                </c:pt>
                <c:pt idx="1727">
                  <c:v>434.10677201511169</c:v>
                </c:pt>
                <c:pt idx="1728">
                  <c:v>383.9458552226663</c:v>
                </c:pt>
                <c:pt idx="1729">
                  <c:v>330.16710497499957</c:v>
                </c:pt>
                <c:pt idx="1730">
                  <c:v>288.74396456433306</c:v>
                </c:pt>
                <c:pt idx="1731">
                  <c:v>262.74907411155579</c:v>
                </c:pt>
                <c:pt idx="1732">
                  <c:v>244.32383682222246</c:v>
                </c:pt>
                <c:pt idx="1733">
                  <c:v>234.88557864166648</c:v>
                </c:pt>
                <c:pt idx="1734">
                  <c:v>226.48734080877756</c:v>
                </c:pt>
                <c:pt idx="1735">
                  <c:v>215.13532069066687</c:v>
                </c:pt>
                <c:pt idx="1736">
                  <c:v>196.1921459972221</c:v>
                </c:pt>
                <c:pt idx="1737">
                  <c:v>180.88078441322205</c:v>
                </c:pt>
                <c:pt idx="1738">
                  <c:v>170.47718273733355</c:v>
                </c:pt>
                <c:pt idx="1739">
                  <c:v>164.33659315277814</c:v>
                </c:pt>
                <c:pt idx="1740">
                  <c:v>171.54348747155538</c:v>
                </c:pt>
                <c:pt idx="1741">
                  <c:v>188.65279087377766</c:v>
                </c:pt>
                <c:pt idx="1742">
                  <c:v>200.33580788400053</c:v>
                </c:pt>
                <c:pt idx="1743">
                  <c:v>204.79613971988874</c:v>
                </c:pt>
                <c:pt idx="1744">
                  <c:v>210.47174313733294</c:v>
                </c:pt>
                <c:pt idx="1745">
                  <c:v>208.86810972177778</c:v>
                </c:pt>
                <c:pt idx="1746">
                  <c:v>203.37199539511107</c:v>
                </c:pt>
                <c:pt idx="1747">
                  <c:v>205.83756682400008</c:v>
                </c:pt>
                <c:pt idx="1748">
                  <c:v>209.43299326666687</c:v>
                </c:pt>
                <c:pt idx="1749">
                  <c:v>213.06612081511091</c:v>
                </c:pt>
                <c:pt idx="1750">
                  <c:v>221.74279116044409</c:v>
                </c:pt>
                <c:pt idx="1751">
                  <c:v>223.06246614211105</c:v>
                </c:pt>
                <c:pt idx="1752">
                  <c:v>220.4454792293333</c:v>
                </c:pt>
                <c:pt idx="1753">
                  <c:v>217.84321931099996</c:v>
                </c:pt>
                <c:pt idx="1754">
                  <c:v>215.25568638711107</c:v>
                </c:pt>
                <c:pt idx="1755">
                  <c:v>212.68288045766661</c:v>
                </c:pt>
                <c:pt idx="1756">
                  <c:v>210.12480152266659</c:v>
                </c:pt>
                <c:pt idx="1757">
                  <c:v>203.63006069322245</c:v>
                </c:pt>
                <c:pt idx="1758">
                  <c:v>200.59747799722243</c:v>
                </c:pt>
                <c:pt idx="1759">
                  <c:v>198.08652544444465</c:v>
                </c:pt>
                <c:pt idx="1760">
                  <c:v>191.14143312488878</c:v>
                </c:pt>
                <c:pt idx="1761">
                  <c:v>188.1689365662221</c:v>
                </c:pt>
                <c:pt idx="1762">
                  <c:v>185.21764687955547</c:v>
                </c:pt>
                <c:pt idx="1763">
                  <c:v>182.28756406488873</c:v>
                </c:pt>
                <c:pt idx="1764">
                  <c:v>175.42729923333343</c:v>
                </c:pt>
                <c:pt idx="1765">
                  <c:v>160.20624709677796</c:v>
                </c:pt>
                <c:pt idx="1766">
                  <c:v>132.21147476044433</c:v>
                </c:pt>
                <c:pt idx="1767">
                  <c:v>94.493079053222203</c:v>
                </c:pt>
                <c:pt idx="1768">
                  <c:v>47.142956420444477</c:v>
                </c:pt>
                <c:pt idx="1769">
                  <c:v>-6.653307960111448</c:v>
                </c:pt>
                <c:pt idx="1770">
                  <c:v>-54.372058254333353</c:v>
                </c:pt>
                <c:pt idx="1771">
                  <c:v>-83.504954702333066</c:v>
                </c:pt>
                <c:pt idx="1772">
                  <c:v>-96.229077902333017</c:v>
                </c:pt>
                <c:pt idx="1773">
                  <c:v>-100.44720563211123</c:v>
                </c:pt>
                <c:pt idx="1774">
                  <c:v>-91.505765907666756</c:v>
                </c:pt>
                <c:pt idx="1775">
                  <c:v>-77.078089933333374</c:v>
                </c:pt>
                <c:pt idx="1776">
                  <c:v>-73.112879650666571</c:v>
                </c:pt>
                <c:pt idx="1777">
                  <c:v>-84.613914971555474</c:v>
                </c:pt>
                <c:pt idx="1778">
                  <c:v>-111.87426308544465</c:v>
                </c:pt>
                <c:pt idx="1779">
                  <c:v>-151.72807298711123</c:v>
                </c:pt>
                <c:pt idx="1780">
                  <c:v>-188.16478935833328</c:v>
                </c:pt>
                <c:pt idx="1781">
                  <c:v>-204.91083276011113</c:v>
                </c:pt>
                <c:pt idx="1782">
                  <c:v>-196.97096493733318</c:v>
                </c:pt>
                <c:pt idx="1783">
                  <c:v>-171.91984623155548</c:v>
                </c:pt>
                <c:pt idx="1784">
                  <c:v>-137.47174889166672</c:v>
                </c:pt>
                <c:pt idx="1785">
                  <c:v>-113.62219467211109</c:v>
                </c:pt>
                <c:pt idx="1786">
                  <c:v>-104.98440359211119</c:v>
                </c:pt>
                <c:pt idx="1787">
                  <c:v>-103.87031745288891</c:v>
                </c:pt>
                <c:pt idx="1788">
                  <c:v>-110.4463512916666</c:v>
                </c:pt>
                <c:pt idx="1789">
                  <c:v>-128.78494989166671</c:v>
                </c:pt>
                <c:pt idx="1790">
                  <c:v>-159.06637166488889</c:v>
                </c:pt>
                <c:pt idx="1791">
                  <c:v>-197.30889011388882</c:v>
                </c:pt>
                <c:pt idx="1792">
                  <c:v>-235.49161696544445</c:v>
                </c:pt>
                <c:pt idx="1793">
                  <c:v>-249.57250519211115</c:v>
                </c:pt>
                <c:pt idx="1794">
                  <c:v>-314.22766397377774</c:v>
                </c:pt>
                <c:pt idx="1795">
                  <c:v>-205.47222222222223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25-45E1-BB45-31996C4480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smooth val="0"/>
        <c:axId val="1139539152"/>
        <c:axId val="1455065775"/>
      </c:lineChart>
      <c:catAx>
        <c:axId val="11395391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5065775"/>
        <c:crosses val="autoZero"/>
        <c:auto val="1"/>
        <c:lblAlgn val="ctr"/>
        <c:lblOffset val="100"/>
        <c:noMultiLvlLbl val="0"/>
      </c:catAx>
      <c:valAx>
        <c:axId val="1455065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N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9539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7142749222767824E-2"/>
          <c:y val="0.14328352656705312"/>
          <c:w val="0.90400116221634652"/>
          <c:h val="0.7204778969557939"/>
        </c:manualLayout>
      </c:layout>
      <c:lineChart>
        <c:grouping val="standard"/>
        <c:varyColors val="0"/>
        <c:ser>
          <c:idx val="0"/>
          <c:order val="0"/>
          <c:tx>
            <c:strRef>
              <c:f>WLTC_class_3!$F$6:$F$7</c:f>
              <c:strCache>
                <c:ptCount val="2"/>
                <c:pt idx="0">
                  <c:v>WLTC class 3, version 5, vehicle speed</c:v>
                </c:pt>
                <c:pt idx="1">
                  <c:v>m/s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WLTC_class_3!$F$8:$F$1808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19-45DA-B923-E65B9468B3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22463120"/>
        <c:axId val="1455068751"/>
      </c:lineChart>
      <c:catAx>
        <c:axId val="13224631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5068751"/>
        <c:crosses val="autoZero"/>
        <c:auto val="1"/>
        <c:lblAlgn val="ctr"/>
        <c:lblOffset val="100"/>
        <c:noMultiLvlLbl val="0"/>
      </c:catAx>
      <c:valAx>
        <c:axId val="14550687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m/s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2463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WLTC_class_3!$M$6:$M$7</c:f>
              <c:strCache>
                <c:ptCount val="2"/>
                <c:pt idx="0">
                  <c:v>power</c:v>
                </c:pt>
                <c:pt idx="1">
                  <c:v>W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WLTC_class_3!$M$8:$M$1808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5.32897348725926</c:v>
                </c:pt>
                <c:pt idx="13">
                  <c:v>110.64359227088579</c:v>
                </c:pt>
                <c:pt idx="14">
                  <c:v>530.42925105733343</c:v>
                </c:pt>
                <c:pt idx="15">
                  <c:v>923.69877433747217</c:v>
                </c:pt>
                <c:pt idx="16">
                  <c:v>1129.505852026756</c:v>
                </c:pt>
                <c:pt idx="17">
                  <c:v>1769.7047738655276</c:v>
                </c:pt>
                <c:pt idx="18">
                  <c:v>2424.3282870566886</c:v>
                </c:pt>
                <c:pt idx="19">
                  <c:v>2006.6091178209879</c:v>
                </c:pt>
                <c:pt idx="20">
                  <c:v>1023.6147721547071</c:v>
                </c:pt>
                <c:pt idx="21">
                  <c:v>652.66159629234289</c:v>
                </c:pt>
                <c:pt idx="22">
                  <c:v>628.85635083374359</c:v>
                </c:pt>
                <c:pt idx="23">
                  <c:v>678.30528924088912</c:v>
                </c:pt>
                <c:pt idx="24">
                  <c:v>1072.7912525042871</c:v>
                </c:pt>
                <c:pt idx="25">
                  <c:v>1431.5741988278016</c:v>
                </c:pt>
                <c:pt idx="26">
                  <c:v>1675.7711585786451</c:v>
                </c:pt>
                <c:pt idx="27">
                  <c:v>2355.8496888140107</c:v>
                </c:pt>
                <c:pt idx="28">
                  <c:v>2702.0108935545181</c:v>
                </c:pt>
                <c:pt idx="29">
                  <c:v>2818.3667093366926</c:v>
                </c:pt>
                <c:pt idx="30">
                  <c:v>2447.4073695121069</c:v>
                </c:pt>
                <c:pt idx="31">
                  <c:v>1900.4084986400462</c:v>
                </c:pt>
                <c:pt idx="32">
                  <c:v>1675.3391496005638</c:v>
                </c:pt>
                <c:pt idx="33">
                  <c:v>1572.7910715750654</c:v>
                </c:pt>
                <c:pt idx="34">
                  <c:v>1363.0736158884449</c:v>
                </c:pt>
                <c:pt idx="35">
                  <c:v>978.63185174035709</c:v>
                </c:pt>
                <c:pt idx="36">
                  <c:v>186.18297677713727</c:v>
                </c:pt>
                <c:pt idx="37">
                  <c:v>-1037.3707058907519</c:v>
                </c:pt>
                <c:pt idx="38">
                  <c:v>-1657.9712204986402</c:v>
                </c:pt>
                <c:pt idx="39">
                  <c:v>-1442.530992339505</c:v>
                </c:pt>
                <c:pt idx="40">
                  <c:v>-1169.7434111412849</c:v>
                </c:pt>
                <c:pt idx="41">
                  <c:v>-1451.723430105392</c:v>
                </c:pt>
                <c:pt idx="42">
                  <c:v>-1860.6920537469123</c:v>
                </c:pt>
                <c:pt idx="43">
                  <c:v>-1543.5900626262066</c:v>
                </c:pt>
                <c:pt idx="44">
                  <c:v>-756.62222502088946</c:v>
                </c:pt>
                <c:pt idx="45">
                  <c:v>-171.33628192249708</c:v>
                </c:pt>
                <c:pt idx="46">
                  <c:v>-81.119120594518208</c:v>
                </c:pt>
                <c:pt idx="47">
                  <c:v>-211.68964376504633</c:v>
                </c:pt>
                <c:pt idx="48">
                  <c:v>-145.43633512365412</c:v>
                </c:pt>
                <c:pt idx="49">
                  <c:v>71.054643252988072</c:v>
                </c:pt>
                <c:pt idx="50">
                  <c:v>110.1294889319996</c:v>
                </c:pt>
                <c:pt idx="51">
                  <c:v>-219.02222687155577</c:v>
                </c:pt>
                <c:pt idx="52">
                  <c:v>-583.96531597658316</c:v>
                </c:pt>
                <c:pt idx="53">
                  <c:v>-394.63265105966349</c:v>
                </c:pt>
                <c:pt idx="54">
                  <c:v>-34.97634659753389</c:v>
                </c:pt>
                <c:pt idx="55">
                  <c:v>96.789063370370414</c:v>
                </c:pt>
                <c:pt idx="56">
                  <c:v>109.96035966666666</c:v>
                </c:pt>
                <c:pt idx="57">
                  <c:v>149.47424855555565</c:v>
                </c:pt>
                <c:pt idx="58">
                  <c:v>194.44646610880554</c:v>
                </c:pt>
                <c:pt idx="59">
                  <c:v>448.89663738266648</c:v>
                </c:pt>
                <c:pt idx="60">
                  <c:v>579.01236266591673</c:v>
                </c:pt>
                <c:pt idx="61">
                  <c:v>352.99770880908352</c:v>
                </c:pt>
                <c:pt idx="62">
                  <c:v>316.9201092369164</c:v>
                </c:pt>
                <c:pt idx="63">
                  <c:v>377.51987254800025</c:v>
                </c:pt>
                <c:pt idx="64">
                  <c:v>477.76258391280578</c:v>
                </c:pt>
                <c:pt idx="65">
                  <c:v>383.65340868508645</c:v>
                </c:pt>
                <c:pt idx="66">
                  <c:v>312.24756533647798</c:v>
                </c:pt>
                <c:pt idx="67">
                  <c:v>642.20718339486405</c:v>
                </c:pt>
                <c:pt idx="68">
                  <c:v>1300.0520048033736</c:v>
                </c:pt>
                <c:pt idx="69">
                  <c:v>1866.2219173620736</c:v>
                </c:pt>
                <c:pt idx="70">
                  <c:v>2283.582025664738</c:v>
                </c:pt>
                <c:pt idx="71">
                  <c:v>2449.7071459028652</c:v>
                </c:pt>
                <c:pt idx="72">
                  <c:v>2189.752356118468</c:v>
                </c:pt>
                <c:pt idx="73">
                  <c:v>1702.72053188474</c:v>
                </c:pt>
                <c:pt idx="74">
                  <c:v>1428.8148548645831</c:v>
                </c:pt>
                <c:pt idx="75">
                  <c:v>1444.3568483496783</c:v>
                </c:pt>
                <c:pt idx="76">
                  <c:v>1588.7204350741238</c:v>
                </c:pt>
                <c:pt idx="77">
                  <c:v>1577.2305418468359</c:v>
                </c:pt>
                <c:pt idx="78">
                  <c:v>1241.7928160927868</c:v>
                </c:pt>
                <c:pt idx="79">
                  <c:v>689.5839009417449</c:v>
                </c:pt>
                <c:pt idx="80">
                  <c:v>368.68391853703707</c:v>
                </c:pt>
                <c:pt idx="81">
                  <c:v>55.945819624612987</c:v>
                </c:pt>
                <c:pt idx="82">
                  <c:v>108.32479881173757</c:v>
                </c:pt>
                <c:pt idx="83">
                  <c:v>466.20936259876777</c:v>
                </c:pt>
                <c:pt idx="84">
                  <c:v>254.37930960437299</c:v>
                </c:pt>
                <c:pt idx="85">
                  <c:v>113.56251463012427</c:v>
                </c:pt>
                <c:pt idx="86">
                  <c:v>138.07201757019556</c:v>
                </c:pt>
                <c:pt idx="87">
                  <c:v>197.43714441427386</c:v>
                </c:pt>
                <c:pt idx="88">
                  <c:v>-413.15692789200097</c:v>
                </c:pt>
                <c:pt idx="89">
                  <c:v>-1895.6258321620967</c:v>
                </c:pt>
                <c:pt idx="90">
                  <c:v>-2582.041607000916</c:v>
                </c:pt>
                <c:pt idx="91">
                  <c:v>-2224.3869476481477</c:v>
                </c:pt>
                <c:pt idx="92">
                  <c:v>-1279.4832638209878</c:v>
                </c:pt>
                <c:pt idx="93">
                  <c:v>-642.48534513150605</c:v>
                </c:pt>
                <c:pt idx="94">
                  <c:v>-561.77575144444438</c:v>
                </c:pt>
                <c:pt idx="95">
                  <c:v>-540.43962900003396</c:v>
                </c:pt>
                <c:pt idx="96">
                  <c:v>-302.22643738207404</c:v>
                </c:pt>
                <c:pt idx="97">
                  <c:v>-113.12154280399997</c:v>
                </c:pt>
                <c:pt idx="98">
                  <c:v>-69.275988951753092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5.7680166971358027</c:v>
                </c:pt>
                <c:pt idx="139">
                  <c:v>138.26986472339811</c:v>
                </c:pt>
                <c:pt idx="140">
                  <c:v>706.71690221660174</c:v>
                </c:pt>
                <c:pt idx="141">
                  <c:v>1429.258173182305</c:v>
                </c:pt>
                <c:pt idx="142">
                  <c:v>1463.1017569348639</c:v>
                </c:pt>
                <c:pt idx="143">
                  <c:v>932.22467090608325</c:v>
                </c:pt>
                <c:pt idx="144">
                  <c:v>638.38755858963316</c:v>
                </c:pt>
                <c:pt idx="145">
                  <c:v>901.79546906607459</c:v>
                </c:pt>
                <c:pt idx="146">
                  <c:v>1430.2058984949624</c:v>
                </c:pt>
                <c:pt idx="147">
                  <c:v>1702.9805674968388</c:v>
                </c:pt>
                <c:pt idx="148">
                  <c:v>1550.4248802282314</c:v>
                </c:pt>
                <c:pt idx="149">
                  <c:v>1109.9207883845436</c:v>
                </c:pt>
                <c:pt idx="150">
                  <c:v>519.89271689051839</c:v>
                </c:pt>
                <c:pt idx="151">
                  <c:v>-396.3326434967413</c:v>
                </c:pt>
                <c:pt idx="152">
                  <c:v>-1648.2933425258259</c:v>
                </c:pt>
                <c:pt idx="153">
                  <c:v>-2180.8802070148636</c:v>
                </c:pt>
                <c:pt idx="154">
                  <c:v>-1585.4351874432007</c:v>
                </c:pt>
                <c:pt idx="155">
                  <c:v>-648.25220226949693</c:v>
                </c:pt>
                <c:pt idx="156">
                  <c:v>17.761285592592472</c:v>
                </c:pt>
                <c:pt idx="157">
                  <c:v>407.40705404933328</c:v>
                </c:pt>
                <c:pt idx="158">
                  <c:v>847.43494885289806</c:v>
                </c:pt>
                <c:pt idx="159">
                  <c:v>1311.7089556630622</c:v>
                </c:pt>
                <c:pt idx="160">
                  <c:v>1594.7817411967869</c:v>
                </c:pt>
                <c:pt idx="161">
                  <c:v>1678.6221377639995</c:v>
                </c:pt>
                <c:pt idx="162">
                  <c:v>1514.8241220173618</c:v>
                </c:pt>
                <c:pt idx="163">
                  <c:v>1604.1668905085928</c:v>
                </c:pt>
                <c:pt idx="164">
                  <c:v>1578.8865316747685</c:v>
                </c:pt>
                <c:pt idx="165">
                  <c:v>1381.972015848547</c:v>
                </c:pt>
                <c:pt idx="166">
                  <c:v>1266.8406316475284</c:v>
                </c:pt>
                <c:pt idx="167">
                  <c:v>1694.1697514200996</c:v>
                </c:pt>
                <c:pt idx="168">
                  <c:v>2183.3480479403461</c:v>
                </c:pt>
                <c:pt idx="169">
                  <c:v>1861.5007138531844</c:v>
                </c:pt>
                <c:pt idx="170">
                  <c:v>835.80019635184999</c:v>
                </c:pt>
                <c:pt idx="171">
                  <c:v>-463.80657109871527</c:v>
                </c:pt>
                <c:pt idx="172">
                  <c:v>-1831.5818287444158</c:v>
                </c:pt>
                <c:pt idx="173">
                  <c:v>-2230.7866452654321</c:v>
                </c:pt>
                <c:pt idx="174">
                  <c:v>-1316.2404447115769</c:v>
                </c:pt>
                <c:pt idx="175">
                  <c:v>-220.86787927949698</c:v>
                </c:pt>
                <c:pt idx="176">
                  <c:v>495.10708243552102</c:v>
                </c:pt>
                <c:pt idx="177">
                  <c:v>1116.5221200199412</c:v>
                </c:pt>
                <c:pt idx="178">
                  <c:v>1404.7169154036051</c:v>
                </c:pt>
                <c:pt idx="179">
                  <c:v>1013.7703254215804</c:v>
                </c:pt>
                <c:pt idx="180">
                  <c:v>546.0156359216794</c:v>
                </c:pt>
                <c:pt idx="181">
                  <c:v>316.08849926736042</c:v>
                </c:pt>
                <c:pt idx="182">
                  <c:v>52.265695791950748</c:v>
                </c:pt>
                <c:pt idx="183">
                  <c:v>-551.51131891934187</c:v>
                </c:pt>
                <c:pt idx="184">
                  <c:v>-992.55539567413871</c:v>
                </c:pt>
                <c:pt idx="185">
                  <c:v>-1025.0883294138766</c:v>
                </c:pt>
                <c:pt idx="186">
                  <c:v>-839.87945520370431</c:v>
                </c:pt>
                <c:pt idx="187">
                  <c:v>-602.88991242724956</c:v>
                </c:pt>
                <c:pt idx="188">
                  <c:v>-423.15408275386091</c:v>
                </c:pt>
                <c:pt idx="189">
                  <c:v>-291.01373418646011</c:v>
                </c:pt>
                <c:pt idx="190">
                  <c:v>-177.57804865316362</c:v>
                </c:pt>
                <c:pt idx="191">
                  <c:v>-110.16044244528695</c:v>
                </c:pt>
                <c:pt idx="192">
                  <c:v>-49.337106637805462</c:v>
                </c:pt>
                <c:pt idx="193">
                  <c:v>19.754156394675789</c:v>
                </c:pt>
                <c:pt idx="194">
                  <c:v>45.322053692691355</c:v>
                </c:pt>
                <c:pt idx="195">
                  <c:v>83.617767074074166</c:v>
                </c:pt>
                <c:pt idx="196">
                  <c:v>109.96035966666666</c:v>
                </c:pt>
                <c:pt idx="197">
                  <c:v>109.96035966666666</c:v>
                </c:pt>
                <c:pt idx="198">
                  <c:v>175.81684114814814</c:v>
                </c:pt>
                <c:pt idx="199">
                  <c:v>252.9958616415895</c:v>
                </c:pt>
                <c:pt idx="200">
                  <c:v>335.81632845061733</c:v>
                </c:pt>
                <c:pt idx="201">
                  <c:v>441.5735842777778</c:v>
                </c:pt>
                <c:pt idx="202">
                  <c:v>558.99418009259261</c:v>
                </c:pt>
                <c:pt idx="203">
                  <c:v>892.93021368171298</c:v>
                </c:pt>
                <c:pt idx="204">
                  <c:v>1188.000867796296</c:v>
                </c:pt>
                <c:pt idx="205">
                  <c:v>1364.1681832714569</c:v>
                </c:pt>
                <c:pt idx="206">
                  <c:v>1789.3621276840984</c:v>
                </c:pt>
                <c:pt idx="207">
                  <c:v>2086.5469943892931</c:v>
                </c:pt>
                <c:pt idx="208">
                  <c:v>2105.4971174031612</c:v>
                </c:pt>
                <c:pt idx="209">
                  <c:v>2490.5368524444448</c:v>
                </c:pt>
                <c:pt idx="210">
                  <c:v>2762.885084977383</c:v>
                </c:pt>
                <c:pt idx="211">
                  <c:v>2377.3120930266205</c:v>
                </c:pt>
                <c:pt idx="212">
                  <c:v>2096.6400677759011</c:v>
                </c:pt>
                <c:pt idx="213">
                  <c:v>1933.7846862187494</c:v>
                </c:pt>
                <c:pt idx="214">
                  <c:v>2108.365880084149</c:v>
                </c:pt>
                <c:pt idx="215">
                  <c:v>2607.6455385980521</c:v>
                </c:pt>
                <c:pt idx="216">
                  <c:v>3080.5827069444449</c:v>
                </c:pt>
                <c:pt idx="217">
                  <c:v>3298.8750058174355</c:v>
                </c:pt>
                <c:pt idx="218">
                  <c:v>3236.237284648148</c:v>
                </c:pt>
                <c:pt idx="219">
                  <c:v>3019.1113698473564</c:v>
                </c:pt>
                <c:pt idx="220">
                  <c:v>2744.7959733354569</c:v>
                </c:pt>
                <c:pt idx="221">
                  <c:v>2370.2858191811665</c:v>
                </c:pt>
                <c:pt idx="222">
                  <c:v>2115.2474417761373</c:v>
                </c:pt>
                <c:pt idx="223">
                  <c:v>2091.1238180389637</c:v>
                </c:pt>
                <c:pt idx="224">
                  <c:v>2117.0189309754583</c:v>
                </c:pt>
                <c:pt idx="225">
                  <c:v>2330.3867878660249</c:v>
                </c:pt>
                <c:pt idx="226">
                  <c:v>2445.6557750756997</c:v>
                </c:pt>
                <c:pt idx="227">
                  <c:v>2432.1795808992065</c:v>
                </c:pt>
                <c:pt idx="228">
                  <c:v>2418.2844476920027</c:v>
                </c:pt>
                <c:pt idx="229">
                  <c:v>2332.8481433973848</c:v>
                </c:pt>
                <c:pt idx="230">
                  <c:v>2112.8708014286249</c:v>
                </c:pt>
                <c:pt idx="231">
                  <c:v>1740.7816810582576</c:v>
                </c:pt>
                <c:pt idx="232">
                  <c:v>914.08001068133274</c:v>
                </c:pt>
                <c:pt idx="233">
                  <c:v>-196.3358624305861</c:v>
                </c:pt>
                <c:pt idx="234">
                  <c:v>-630.87799576496502</c:v>
                </c:pt>
                <c:pt idx="235">
                  <c:v>-242.76704020370431</c:v>
                </c:pt>
                <c:pt idx="236">
                  <c:v>424.25179010533469</c:v>
                </c:pt>
                <c:pt idx="237">
                  <c:v>611.23883383392683</c:v>
                </c:pt>
                <c:pt idx="238">
                  <c:v>92.262839702269289</c:v>
                </c:pt>
                <c:pt idx="239">
                  <c:v>-892.0500174026829</c:v>
                </c:pt>
                <c:pt idx="240">
                  <c:v>-1560.6534104314405</c:v>
                </c:pt>
                <c:pt idx="241">
                  <c:v>-1270.2781203653537</c:v>
                </c:pt>
                <c:pt idx="242">
                  <c:v>-1131.3478120212192</c:v>
                </c:pt>
                <c:pt idx="243">
                  <c:v>-1280.0850046851842</c:v>
                </c:pt>
                <c:pt idx="244">
                  <c:v>-1169.7434111412849</c:v>
                </c:pt>
                <c:pt idx="245">
                  <c:v>-1451.723430105392</c:v>
                </c:pt>
                <c:pt idx="246">
                  <c:v>-1860.6920537469123</c:v>
                </c:pt>
                <c:pt idx="247">
                  <c:v>-1543.5900626262066</c:v>
                </c:pt>
                <c:pt idx="248">
                  <c:v>-756.62222502088946</c:v>
                </c:pt>
                <c:pt idx="249">
                  <c:v>-171.33628192249708</c:v>
                </c:pt>
                <c:pt idx="250">
                  <c:v>-81.119120594518208</c:v>
                </c:pt>
                <c:pt idx="251">
                  <c:v>-211.68964376504633</c:v>
                </c:pt>
                <c:pt idx="252">
                  <c:v>-145.43633512365412</c:v>
                </c:pt>
                <c:pt idx="253">
                  <c:v>71.054643252988072</c:v>
                </c:pt>
                <c:pt idx="254">
                  <c:v>110.1294889319996</c:v>
                </c:pt>
                <c:pt idx="255">
                  <c:v>-219.02222687155577</c:v>
                </c:pt>
                <c:pt idx="256">
                  <c:v>-342.71107214942253</c:v>
                </c:pt>
                <c:pt idx="257">
                  <c:v>92.982329433256339</c:v>
                </c:pt>
                <c:pt idx="258">
                  <c:v>727.56129483264158</c:v>
                </c:pt>
                <c:pt idx="259">
                  <c:v>1211.5133107243857</c:v>
                </c:pt>
                <c:pt idx="260">
                  <c:v>1434.3862362004445</c:v>
                </c:pt>
                <c:pt idx="261">
                  <c:v>1586.1123494608387</c:v>
                </c:pt>
                <c:pt idx="262">
                  <c:v>1895.5690886138486</c:v>
                </c:pt>
                <c:pt idx="263">
                  <c:v>2564.680902028324</c:v>
                </c:pt>
                <c:pt idx="264">
                  <c:v>3180.1275913483801</c:v>
                </c:pt>
                <c:pt idx="265">
                  <c:v>3248.716656491602</c:v>
                </c:pt>
                <c:pt idx="266">
                  <c:v>2808.6665574259241</c:v>
                </c:pt>
                <c:pt idx="267">
                  <c:v>2627.9867999475546</c:v>
                </c:pt>
                <c:pt idx="268">
                  <c:v>2683.682777859417</c:v>
                </c:pt>
                <c:pt idx="269">
                  <c:v>2532.6847269995551</c:v>
                </c:pt>
                <c:pt idx="270">
                  <c:v>1963.792154178584</c:v>
                </c:pt>
                <c:pt idx="271">
                  <c:v>1012.2198713395076</c:v>
                </c:pt>
                <c:pt idx="272">
                  <c:v>789.54446310785056</c:v>
                </c:pt>
                <c:pt idx="273">
                  <c:v>177.58330676556557</c:v>
                </c:pt>
                <c:pt idx="274">
                  <c:v>-1126.7046996246079</c:v>
                </c:pt>
                <c:pt idx="275">
                  <c:v>-1671.1243111635565</c:v>
                </c:pt>
                <c:pt idx="276">
                  <c:v>-1917.0007295740731</c:v>
                </c:pt>
                <c:pt idx="277">
                  <c:v>-2073.0510730535311</c:v>
                </c:pt>
                <c:pt idx="278">
                  <c:v>-2530.4002659542862</c:v>
                </c:pt>
                <c:pt idx="279">
                  <c:v>-2319.6695122418978</c:v>
                </c:pt>
                <c:pt idx="280">
                  <c:v>-993.8405437762467</c:v>
                </c:pt>
                <c:pt idx="281">
                  <c:v>561.31295657861722</c:v>
                </c:pt>
                <c:pt idx="282">
                  <c:v>1889.7689947995402</c:v>
                </c:pt>
                <c:pt idx="283">
                  <c:v>2497.7295577792102</c:v>
                </c:pt>
                <c:pt idx="284">
                  <c:v>2952.5878636181237</c:v>
                </c:pt>
                <c:pt idx="285">
                  <c:v>3291.5605298633918</c:v>
                </c:pt>
                <c:pt idx="286">
                  <c:v>3435.9947406296797</c:v>
                </c:pt>
                <c:pt idx="287">
                  <c:v>3824.9932154454855</c:v>
                </c:pt>
                <c:pt idx="288">
                  <c:v>4235.7494991234535</c:v>
                </c:pt>
                <c:pt idx="289">
                  <c:v>3943.1917043774797</c:v>
                </c:pt>
                <c:pt idx="290">
                  <c:v>2717.3291116117039</c:v>
                </c:pt>
                <c:pt idx="291">
                  <c:v>1408.1476234386664</c:v>
                </c:pt>
                <c:pt idx="292">
                  <c:v>449.23188938948391</c:v>
                </c:pt>
                <c:pt idx="293">
                  <c:v>291.47782092011749</c:v>
                </c:pt>
                <c:pt idx="294">
                  <c:v>568.59583246389593</c:v>
                </c:pt>
                <c:pt idx="295">
                  <c:v>904.14616227866929</c:v>
                </c:pt>
                <c:pt idx="296">
                  <c:v>1206.1915120590033</c:v>
                </c:pt>
                <c:pt idx="297">
                  <c:v>1417.8267178342212</c:v>
                </c:pt>
                <c:pt idx="298">
                  <c:v>1489.4681771137314</c:v>
                </c:pt>
                <c:pt idx="299">
                  <c:v>1347.3487259824144</c:v>
                </c:pt>
                <c:pt idx="300">
                  <c:v>1139.6812877108136</c:v>
                </c:pt>
                <c:pt idx="301">
                  <c:v>869.10012155817799</c:v>
                </c:pt>
                <c:pt idx="302">
                  <c:v>535.12051216933128</c:v>
                </c:pt>
                <c:pt idx="303">
                  <c:v>246.88233968952835</c:v>
                </c:pt>
                <c:pt idx="304">
                  <c:v>-135.92637162429622</c:v>
                </c:pt>
                <c:pt idx="305">
                  <c:v>-415.82365904141062</c:v>
                </c:pt>
                <c:pt idx="306">
                  <c:v>-215.67408032133326</c:v>
                </c:pt>
                <c:pt idx="307">
                  <c:v>209.73679994755554</c:v>
                </c:pt>
                <c:pt idx="308">
                  <c:v>547.6651349225109</c:v>
                </c:pt>
                <c:pt idx="309">
                  <c:v>583.68567346654265</c:v>
                </c:pt>
                <c:pt idx="310">
                  <c:v>436.77025629477527</c:v>
                </c:pt>
                <c:pt idx="311">
                  <c:v>289.53821592404819</c:v>
                </c:pt>
                <c:pt idx="312">
                  <c:v>13.687910673994978</c:v>
                </c:pt>
                <c:pt idx="313">
                  <c:v>-299.60441060488876</c:v>
                </c:pt>
                <c:pt idx="314">
                  <c:v>-516.22563566666656</c:v>
                </c:pt>
                <c:pt idx="315">
                  <c:v>-524.98471502883945</c:v>
                </c:pt>
                <c:pt idx="316">
                  <c:v>-420.43258216666641</c:v>
                </c:pt>
                <c:pt idx="317">
                  <c:v>-530.06727289608943</c:v>
                </c:pt>
                <c:pt idx="318">
                  <c:v>-757.8838782407405</c:v>
                </c:pt>
                <c:pt idx="319">
                  <c:v>-795.39837904938224</c:v>
                </c:pt>
                <c:pt idx="320">
                  <c:v>-333.66129845191631</c:v>
                </c:pt>
                <c:pt idx="321">
                  <c:v>4.5015679399498367</c:v>
                </c:pt>
                <c:pt idx="322">
                  <c:v>133.82905425737886</c:v>
                </c:pt>
                <c:pt idx="323">
                  <c:v>161.15949407219497</c:v>
                </c:pt>
                <c:pt idx="324">
                  <c:v>44.71963094325001</c:v>
                </c:pt>
                <c:pt idx="325">
                  <c:v>197.61045094728644</c:v>
                </c:pt>
                <c:pt idx="326">
                  <c:v>223.84328273741116</c:v>
                </c:pt>
                <c:pt idx="327">
                  <c:v>140.57139280834625</c:v>
                </c:pt>
                <c:pt idx="328">
                  <c:v>-503.25440901239853</c:v>
                </c:pt>
                <c:pt idx="329">
                  <c:v>-1070.8732100312502</c:v>
                </c:pt>
                <c:pt idx="330">
                  <c:v>-507.90338668017</c:v>
                </c:pt>
                <c:pt idx="331">
                  <c:v>26.04466584083632</c:v>
                </c:pt>
                <c:pt idx="332">
                  <c:v>-11.841842095008939</c:v>
                </c:pt>
                <c:pt idx="333">
                  <c:v>-32.119242614935139</c:v>
                </c:pt>
                <c:pt idx="334">
                  <c:v>1.5260103559999341</c:v>
                </c:pt>
                <c:pt idx="335">
                  <c:v>-33.714153240740671</c:v>
                </c:pt>
                <c:pt idx="336">
                  <c:v>29.321064001157509</c:v>
                </c:pt>
                <c:pt idx="337">
                  <c:v>138.1132915380031</c:v>
                </c:pt>
                <c:pt idx="338">
                  <c:v>315.79675844560177</c:v>
                </c:pt>
                <c:pt idx="339">
                  <c:v>710.65813125239515</c:v>
                </c:pt>
                <c:pt idx="340">
                  <c:v>1301.9122821418769</c:v>
                </c:pt>
                <c:pt idx="341">
                  <c:v>1704.396129485275</c:v>
                </c:pt>
                <c:pt idx="342">
                  <c:v>1338.6082005618482</c:v>
                </c:pt>
                <c:pt idx="343">
                  <c:v>656.75099459876526</c:v>
                </c:pt>
                <c:pt idx="344">
                  <c:v>473.369196337787</c:v>
                </c:pt>
                <c:pt idx="345">
                  <c:v>647.16497849884195</c:v>
                </c:pt>
                <c:pt idx="346">
                  <c:v>680.09526474103734</c:v>
                </c:pt>
                <c:pt idx="347">
                  <c:v>570.76890963106257</c:v>
                </c:pt>
                <c:pt idx="348">
                  <c:v>706.43162318965676</c:v>
                </c:pt>
                <c:pt idx="349">
                  <c:v>699.12009627761415</c:v>
                </c:pt>
                <c:pt idx="350">
                  <c:v>560.13323981086114</c:v>
                </c:pt>
                <c:pt idx="351">
                  <c:v>408.66283505466663</c:v>
                </c:pt>
                <c:pt idx="352">
                  <c:v>344.23374135407124</c:v>
                </c:pt>
                <c:pt idx="353">
                  <c:v>341.72353453086328</c:v>
                </c:pt>
                <c:pt idx="354">
                  <c:v>369.85033679136063</c:v>
                </c:pt>
                <c:pt idx="355">
                  <c:v>461.72012845802857</c:v>
                </c:pt>
                <c:pt idx="356">
                  <c:v>498.44766882320704</c:v>
                </c:pt>
                <c:pt idx="357">
                  <c:v>377.71028875836993</c:v>
                </c:pt>
                <c:pt idx="358">
                  <c:v>3.6602629259256818</c:v>
                </c:pt>
                <c:pt idx="359">
                  <c:v>-511.7107216600894</c:v>
                </c:pt>
                <c:pt idx="360">
                  <c:v>-687.81883564814802</c:v>
                </c:pt>
                <c:pt idx="361">
                  <c:v>-501.97715671200035</c:v>
                </c:pt>
                <c:pt idx="362">
                  <c:v>-243.9782004636383</c:v>
                </c:pt>
                <c:pt idx="363">
                  <c:v>-32.568569588799242</c:v>
                </c:pt>
                <c:pt idx="364">
                  <c:v>146.98102644980509</c:v>
                </c:pt>
                <c:pt idx="365">
                  <c:v>260.58345700536142</c:v>
                </c:pt>
                <c:pt idx="366">
                  <c:v>353.86954314014815</c:v>
                </c:pt>
                <c:pt idx="367">
                  <c:v>549.74302895046924</c:v>
                </c:pt>
                <c:pt idx="368">
                  <c:v>822.69890125956499</c:v>
                </c:pt>
                <c:pt idx="369">
                  <c:v>861.29624412692885</c:v>
                </c:pt>
                <c:pt idx="370">
                  <c:v>578.15713094324997</c:v>
                </c:pt>
                <c:pt idx="371">
                  <c:v>181.50107616936728</c:v>
                </c:pt>
                <c:pt idx="372">
                  <c:v>-535.59119021713536</c:v>
                </c:pt>
                <c:pt idx="373">
                  <c:v>-1176.9729669773985</c:v>
                </c:pt>
                <c:pt idx="374">
                  <c:v>-1153.8013433004724</c:v>
                </c:pt>
                <c:pt idx="375">
                  <c:v>-777.30497167822193</c:v>
                </c:pt>
                <c:pt idx="376">
                  <c:v>-439.77316209851557</c:v>
                </c:pt>
                <c:pt idx="377">
                  <c:v>-245.73653046088884</c:v>
                </c:pt>
                <c:pt idx="378">
                  <c:v>-138.07551866706476</c:v>
                </c:pt>
                <c:pt idx="379">
                  <c:v>-81.204049604938277</c:v>
                </c:pt>
                <c:pt idx="380">
                  <c:v>-89.605521209777805</c:v>
                </c:pt>
                <c:pt idx="381">
                  <c:v>-103.42758080808949</c:v>
                </c:pt>
                <c:pt idx="382">
                  <c:v>-88.988640790151223</c:v>
                </c:pt>
                <c:pt idx="383">
                  <c:v>-75.630212294978421</c:v>
                </c:pt>
                <c:pt idx="384">
                  <c:v>-52.22044186434259</c:v>
                </c:pt>
                <c:pt idx="385">
                  <c:v>-15.527838303361111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15.51850884220679</c:v>
                </c:pt>
                <c:pt idx="393">
                  <c:v>115.9587028910463</c:v>
                </c:pt>
                <c:pt idx="394">
                  <c:v>365.88195268681488</c:v>
                </c:pt>
                <c:pt idx="395">
                  <c:v>754.21635536892916</c:v>
                </c:pt>
                <c:pt idx="396">
                  <c:v>1233.9910262939911</c:v>
                </c:pt>
                <c:pt idx="397">
                  <c:v>1736.9249492878519</c:v>
                </c:pt>
                <c:pt idx="398">
                  <c:v>1985.0244433861442</c:v>
                </c:pt>
                <c:pt idx="399">
                  <c:v>1557.6158269450375</c:v>
                </c:pt>
                <c:pt idx="400">
                  <c:v>735.06946917451921</c:v>
                </c:pt>
                <c:pt idx="401">
                  <c:v>144.99539510044369</c:v>
                </c:pt>
                <c:pt idx="402">
                  <c:v>-303.45798277965758</c:v>
                </c:pt>
                <c:pt idx="403">
                  <c:v>-554.40294296301477</c:v>
                </c:pt>
                <c:pt idx="404">
                  <c:v>-480.02561399733361</c:v>
                </c:pt>
                <c:pt idx="405">
                  <c:v>-414.24105576706216</c:v>
                </c:pt>
                <c:pt idx="406">
                  <c:v>-453.98377282136698</c:v>
                </c:pt>
                <c:pt idx="407">
                  <c:v>-458.47246135185151</c:v>
                </c:pt>
                <c:pt idx="408">
                  <c:v>-318.73840230202785</c:v>
                </c:pt>
                <c:pt idx="409">
                  <c:v>-81.388122909283965</c:v>
                </c:pt>
                <c:pt idx="410">
                  <c:v>102.4536602012995</c:v>
                </c:pt>
                <c:pt idx="411">
                  <c:v>180.34287440123444</c:v>
                </c:pt>
                <c:pt idx="412">
                  <c:v>214.74652215244447</c:v>
                </c:pt>
                <c:pt idx="413">
                  <c:v>252.13549301350321</c:v>
                </c:pt>
                <c:pt idx="414">
                  <c:v>375.00509568423155</c:v>
                </c:pt>
                <c:pt idx="415">
                  <c:v>596.15159071839787</c:v>
                </c:pt>
                <c:pt idx="416">
                  <c:v>716.79837498029599</c:v>
                </c:pt>
                <c:pt idx="417">
                  <c:v>551.75446020332447</c:v>
                </c:pt>
                <c:pt idx="418">
                  <c:v>230.49048128916391</c:v>
                </c:pt>
                <c:pt idx="419">
                  <c:v>-105.03916155787653</c:v>
                </c:pt>
                <c:pt idx="420">
                  <c:v>-239.8496440136295</c:v>
                </c:pt>
                <c:pt idx="421">
                  <c:v>-85.104371699802812</c:v>
                </c:pt>
                <c:pt idx="422">
                  <c:v>128.58237254799951</c:v>
                </c:pt>
                <c:pt idx="423">
                  <c:v>347.05391742869142</c:v>
                </c:pt>
                <c:pt idx="424">
                  <c:v>688.70664084824739</c:v>
                </c:pt>
                <c:pt idx="425">
                  <c:v>1341.5990846842258</c:v>
                </c:pt>
                <c:pt idx="426">
                  <c:v>2333.8011201456293</c:v>
                </c:pt>
                <c:pt idx="427">
                  <c:v>3093.7995331753577</c:v>
                </c:pt>
                <c:pt idx="428">
                  <c:v>2591.5655240310621</c:v>
                </c:pt>
                <c:pt idx="429">
                  <c:v>1268.0942209467153</c:v>
                </c:pt>
                <c:pt idx="430">
                  <c:v>354.47782308526189</c:v>
                </c:pt>
                <c:pt idx="431">
                  <c:v>-25.399129323556046</c:v>
                </c:pt>
                <c:pt idx="432">
                  <c:v>-4.8862488287611328</c:v>
                </c:pt>
                <c:pt idx="433">
                  <c:v>225.98078997105964</c:v>
                </c:pt>
                <c:pt idx="434">
                  <c:v>255.49690010780583</c:v>
                </c:pt>
                <c:pt idx="435">
                  <c:v>-159.3760059995563</c:v>
                </c:pt>
                <c:pt idx="436">
                  <c:v>-813.08847087471668</c:v>
                </c:pt>
                <c:pt idx="437">
                  <c:v>-1448.0442657514902</c:v>
                </c:pt>
                <c:pt idx="438">
                  <c:v>-1862.6177012407404</c:v>
                </c:pt>
                <c:pt idx="439">
                  <c:v>-1822.9686474910122</c:v>
                </c:pt>
                <c:pt idx="440">
                  <c:v>-1366.1374538600278</c:v>
                </c:pt>
                <c:pt idx="441">
                  <c:v>-703.87267460695375</c:v>
                </c:pt>
                <c:pt idx="442">
                  <c:v>-236.14555311096299</c:v>
                </c:pt>
                <c:pt idx="443">
                  <c:v>-40.969315565669746</c:v>
                </c:pt>
                <c:pt idx="444">
                  <c:v>-1.256674660888889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17.713724891589507</c:v>
                </c:pt>
                <c:pt idx="513">
                  <c:v>187.47607163387343</c:v>
                </c:pt>
                <c:pt idx="514">
                  <c:v>728.76634585822228</c:v>
                </c:pt>
                <c:pt idx="515">
                  <c:v>1428.7491578440988</c:v>
                </c:pt>
                <c:pt idx="516">
                  <c:v>1777.2097497342224</c:v>
                </c:pt>
                <c:pt idx="517">
                  <c:v>1381.7319211415893</c:v>
                </c:pt>
                <c:pt idx="518">
                  <c:v>597.33835046228671</c:v>
                </c:pt>
                <c:pt idx="519">
                  <c:v>116.58603564747273</c:v>
                </c:pt>
                <c:pt idx="520">
                  <c:v>-124.91567531073103</c:v>
                </c:pt>
                <c:pt idx="521">
                  <c:v>-237.36755538181202</c:v>
                </c:pt>
                <c:pt idx="522">
                  <c:v>-315.62704137718515</c:v>
                </c:pt>
                <c:pt idx="523">
                  <c:v>-534.60546477170351</c:v>
                </c:pt>
                <c:pt idx="524">
                  <c:v>-849.52438799035485</c:v>
                </c:pt>
                <c:pt idx="525">
                  <c:v>-923.04997537012025</c:v>
                </c:pt>
                <c:pt idx="526">
                  <c:v>-594.72475557288885</c:v>
                </c:pt>
                <c:pt idx="527">
                  <c:v>-213.39975606172837</c:v>
                </c:pt>
                <c:pt idx="528">
                  <c:v>-49.820620672839503</c:v>
                </c:pt>
                <c:pt idx="529">
                  <c:v>-13.958775080246914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4.2313654625679016</c:v>
                </c:pt>
                <c:pt idx="534">
                  <c:v>49.11027130355555</c:v>
                </c:pt>
                <c:pt idx="535">
                  <c:v>166.3145759126914</c:v>
                </c:pt>
                <c:pt idx="536">
                  <c:v>328.05155327244438</c:v>
                </c:pt>
                <c:pt idx="537">
                  <c:v>772.01987082750611</c:v>
                </c:pt>
                <c:pt idx="538">
                  <c:v>1634.2866216604939</c:v>
                </c:pt>
                <c:pt idx="539">
                  <c:v>2288.6244186890372</c:v>
                </c:pt>
                <c:pt idx="540">
                  <c:v>1730.5290770566944</c:v>
                </c:pt>
                <c:pt idx="541">
                  <c:v>692.43761166319405</c:v>
                </c:pt>
                <c:pt idx="542">
                  <c:v>262.17526598418232</c:v>
                </c:pt>
                <c:pt idx="543">
                  <c:v>71.391505943250422</c:v>
                </c:pt>
                <c:pt idx="544">
                  <c:v>-222.07829854967903</c:v>
                </c:pt>
                <c:pt idx="545">
                  <c:v>-587.88191320199689</c:v>
                </c:pt>
                <c:pt idx="546">
                  <c:v>-611.41038843284275</c:v>
                </c:pt>
                <c:pt idx="547">
                  <c:v>-389.33721020563308</c:v>
                </c:pt>
                <c:pt idx="548">
                  <c:v>-236.35740236162951</c:v>
                </c:pt>
                <c:pt idx="549">
                  <c:v>-156.44665831428065</c:v>
                </c:pt>
                <c:pt idx="550">
                  <c:v>-117.59688417970391</c:v>
                </c:pt>
                <c:pt idx="551">
                  <c:v>-34.111479926675862</c:v>
                </c:pt>
                <c:pt idx="552">
                  <c:v>-18.844655992861114</c:v>
                </c:pt>
                <c:pt idx="553">
                  <c:v>-19.937062815657416</c:v>
                </c:pt>
                <c:pt idx="554">
                  <c:v>37.862573965071036</c:v>
                </c:pt>
                <c:pt idx="555">
                  <c:v>94.241963137867131</c:v>
                </c:pt>
                <c:pt idx="556">
                  <c:v>151.75662363169459</c:v>
                </c:pt>
                <c:pt idx="557">
                  <c:v>227.63900143420696</c:v>
                </c:pt>
                <c:pt idx="558">
                  <c:v>313.46170160755548</c:v>
                </c:pt>
                <c:pt idx="559">
                  <c:v>570.44182017399669</c:v>
                </c:pt>
                <c:pt idx="560">
                  <c:v>621.27222757060167</c:v>
                </c:pt>
                <c:pt idx="561">
                  <c:v>269.24165901851853</c:v>
                </c:pt>
                <c:pt idx="562">
                  <c:v>175.94497691975309</c:v>
                </c:pt>
                <c:pt idx="563">
                  <c:v>-122.60440579629619</c:v>
                </c:pt>
                <c:pt idx="564">
                  <c:v>-1013.4645539327903</c:v>
                </c:pt>
                <c:pt idx="565">
                  <c:v>-1086.0190171911759</c:v>
                </c:pt>
                <c:pt idx="566">
                  <c:v>-492.88656583170365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31.043153932098768</c:v>
                </c:pt>
                <c:pt idx="602">
                  <c:v>104.43381863178703</c:v>
                </c:pt>
                <c:pt idx="603">
                  <c:v>408.03010083496298</c:v>
                </c:pt>
                <c:pt idx="604">
                  <c:v>1017.7247228518177</c:v>
                </c:pt>
                <c:pt idx="605">
                  <c:v>1804.5219851154075</c:v>
                </c:pt>
                <c:pt idx="606">
                  <c:v>2677.4045086164442</c:v>
                </c:pt>
                <c:pt idx="607">
                  <c:v>3334.109422943287</c:v>
                </c:pt>
                <c:pt idx="608">
                  <c:v>3589.0491490505387</c:v>
                </c:pt>
                <c:pt idx="609">
                  <c:v>3793.0257098238512</c:v>
                </c:pt>
                <c:pt idx="610">
                  <c:v>4237.288145965581</c:v>
                </c:pt>
                <c:pt idx="611">
                  <c:v>4567.1781482297874</c:v>
                </c:pt>
                <c:pt idx="612">
                  <c:v>3938.0065818348626</c:v>
                </c:pt>
                <c:pt idx="613">
                  <c:v>2526.916387286215</c:v>
                </c:pt>
                <c:pt idx="614">
                  <c:v>1440.7792484561035</c:v>
                </c:pt>
                <c:pt idx="615">
                  <c:v>1160.9783448792416</c:v>
                </c:pt>
                <c:pt idx="616">
                  <c:v>1154.7474076035076</c:v>
                </c:pt>
                <c:pt idx="617">
                  <c:v>983.64264224478973</c:v>
                </c:pt>
                <c:pt idx="618">
                  <c:v>645.66804414928231</c:v>
                </c:pt>
                <c:pt idx="619">
                  <c:v>244.58546809259323</c:v>
                </c:pt>
                <c:pt idx="620">
                  <c:v>99.724445845249335</c:v>
                </c:pt>
                <c:pt idx="621">
                  <c:v>359.89141393454014</c:v>
                </c:pt>
                <c:pt idx="622">
                  <c:v>778.26806033288801</c:v>
                </c:pt>
                <c:pt idx="623">
                  <c:v>1113.6685417290528</c:v>
                </c:pt>
                <c:pt idx="624">
                  <c:v>1467.0674227280115</c:v>
                </c:pt>
                <c:pt idx="625">
                  <c:v>1704.6936598904615</c:v>
                </c:pt>
                <c:pt idx="626">
                  <c:v>1597.2606334119962</c:v>
                </c:pt>
                <c:pt idx="627">
                  <c:v>1315.1596861543196</c:v>
                </c:pt>
                <c:pt idx="628">
                  <c:v>1163.6897787469136</c:v>
                </c:pt>
                <c:pt idx="629">
                  <c:v>1214.1797478827168</c:v>
                </c:pt>
                <c:pt idx="630">
                  <c:v>1523.8914276079613</c:v>
                </c:pt>
                <c:pt idx="631">
                  <c:v>2026.3242281083865</c:v>
                </c:pt>
                <c:pt idx="632">
                  <c:v>2420.6909345078593</c:v>
                </c:pt>
                <c:pt idx="633">
                  <c:v>2742.658611107006</c:v>
                </c:pt>
                <c:pt idx="634">
                  <c:v>2933.5445709080045</c:v>
                </c:pt>
                <c:pt idx="635">
                  <c:v>2838.7408986063729</c:v>
                </c:pt>
                <c:pt idx="636">
                  <c:v>2418.9906617678512</c:v>
                </c:pt>
                <c:pt idx="637">
                  <c:v>1873.9702288209867</c:v>
                </c:pt>
                <c:pt idx="638">
                  <c:v>1583.104102277777</c:v>
                </c:pt>
                <c:pt idx="639">
                  <c:v>1459.4067264572577</c:v>
                </c:pt>
                <c:pt idx="640">
                  <c:v>1444.7827327614125</c:v>
                </c:pt>
                <c:pt idx="641">
                  <c:v>1841.6488407801967</c:v>
                </c:pt>
                <c:pt idx="642">
                  <c:v>2639.7943167761364</c:v>
                </c:pt>
                <c:pt idx="643">
                  <c:v>2995.107935640473</c:v>
                </c:pt>
                <c:pt idx="644">
                  <c:v>2543.9668645502243</c:v>
                </c:pt>
                <c:pt idx="645">
                  <c:v>2268.2866187071731</c:v>
                </c:pt>
                <c:pt idx="646">
                  <c:v>2366.3706574924704</c:v>
                </c:pt>
                <c:pt idx="647">
                  <c:v>2403.976511701771</c:v>
                </c:pt>
                <c:pt idx="648">
                  <c:v>2317.5558184642514</c:v>
                </c:pt>
                <c:pt idx="649">
                  <c:v>2024.0381283679935</c:v>
                </c:pt>
                <c:pt idx="650">
                  <c:v>1391.7557363366923</c:v>
                </c:pt>
                <c:pt idx="651">
                  <c:v>285.88515735802832</c:v>
                </c:pt>
                <c:pt idx="652">
                  <c:v>-584.64060410928278</c:v>
                </c:pt>
                <c:pt idx="653">
                  <c:v>-771.5142964037077</c:v>
                </c:pt>
                <c:pt idx="654">
                  <c:v>-1265.6027560467303</c:v>
                </c:pt>
                <c:pt idx="655">
                  <c:v>-2337.4531529776777</c:v>
                </c:pt>
                <c:pt idx="656">
                  <c:v>-2788.7539846453337</c:v>
                </c:pt>
                <c:pt idx="657">
                  <c:v>-2076.9046853105197</c:v>
                </c:pt>
                <c:pt idx="658">
                  <c:v>-1273.761237660882</c:v>
                </c:pt>
                <c:pt idx="659">
                  <c:v>-1466.5854132317502</c:v>
                </c:pt>
                <c:pt idx="660">
                  <c:v>-2332.8641915617281</c:v>
                </c:pt>
                <c:pt idx="661">
                  <c:v>-2587.9780735370373</c:v>
                </c:pt>
                <c:pt idx="662">
                  <c:v>-2170.5085568835275</c:v>
                </c:pt>
                <c:pt idx="663">
                  <c:v>-1131.7866989945182</c:v>
                </c:pt>
                <c:pt idx="664">
                  <c:v>-365.87532081275003</c:v>
                </c:pt>
                <c:pt idx="665">
                  <c:v>30.932581888888937</c:v>
                </c:pt>
                <c:pt idx="666">
                  <c:v>390.1968647280093</c:v>
                </c:pt>
                <c:pt idx="667">
                  <c:v>1133.0666398333333</c:v>
                </c:pt>
                <c:pt idx="668">
                  <c:v>2126.4557289074073</c:v>
                </c:pt>
                <c:pt idx="669">
                  <c:v>2579.22809020158</c:v>
                </c:pt>
                <c:pt idx="670">
                  <c:v>3107.6957567530862</c:v>
                </c:pt>
                <c:pt idx="671">
                  <c:v>2631.0306796049381</c:v>
                </c:pt>
                <c:pt idx="672">
                  <c:v>2085.8159464382716</c:v>
                </c:pt>
                <c:pt idx="673">
                  <c:v>2249.746586555556</c:v>
                </c:pt>
                <c:pt idx="674">
                  <c:v>2420.7461840061728</c:v>
                </c:pt>
                <c:pt idx="675">
                  <c:v>1852.8340018518504</c:v>
                </c:pt>
                <c:pt idx="676">
                  <c:v>1078.4683756632498</c:v>
                </c:pt>
                <c:pt idx="677">
                  <c:v>289.01906121875118</c:v>
                </c:pt>
                <c:pt idx="678">
                  <c:v>-1257.9711740555545</c:v>
                </c:pt>
                <c:pt idx="679">
                  <c:v>-2163.9599843265833</c:v>
                </c:pt>
                <c:pt idx="680">
                  <c:v>-2484.7076564472604</c:v>
                </c:pt>
                <c:pt idx="681">
                  <c:v>-2297.8313011930586</c:v>
                </c:pt>
                <c:pt idx="682">
                  <c:v>-1222.4931755791108</c:v>
                </c:pt>
                <c:pt idx="683">
                  <c:v>-657.87586125546659</c:v>
                </c:pt>
                <c:pt idx="684">
                  <c:v>-250.22845409391721</c:v>
                </c:pt>
                <c:pt idx="685">
                  <c:v>704.03196257275033</c:v>
                </c:pt>
                <c:pt idx="686">
                  <c:v>1418.1016858003795</c:v>
                </c:pt>
                <c:pt idx="687">
                  <c:v>1509.2520404534591</c:v>
                </c:pt>
                <c:pt idx="688">
                  <c:v>1628.2269811310523</c:v>
                </c:pt>
                <c:pt idx="689">
                  <c:v>1785.762447349186</c:v>
                </c:pt>
                <c:pt idx="690">
                  <c:v>1300.988308875287</c:v>
                </c:pt>
                <c:pt idx="691">
                  <c:v>759.46026645312043</c:v>
                </c:pt>
                <c:pt idx="692">
                  <c:v>801.66665319422611</c:v>
                </c:pt>
                <c:pt idx="693">
                  <c:v>1075.4937324416301</c:v>
                </c:pt>
                <c:pt idx="694">
                  <c:v>1049.6793896546212</c:v>
                </c:pt>
                <c:pt idx="695">
                  <c:v>455.18981314849231</c:v>
                </c:pt>
                <c:pt idx="696">
                  <c:v>-1205.5653241160007</c:v>
                </c:pt>
                <c:pt idx="697">
                  <c:v>-1638.6920673761319</c:v>
                </c:pt>
                <c:pt idx="698">
                  <c:v>-1126.0247715005926</c:v>
                </c:pt>
                <c:pt idx="699">
                  <c:v>-728.88122386923158</c:v>
                </c:pt>
                <c:pt idx="700">
                  <c:v>-195.78786923985234</c:v>
                </c:pt>
                <c:pt idx="701">
                  <c:v>61.087936357876423</c:v>
                </c:pt>
                <c:pt idx="702">
                  <c:v>197.3601281296298</c:v>
                </c:pt>
                <c:pt idx="703">
                  <c:v>220.40989664814782</c:v>
                </c:pt>
                <c:pt idx="704">
                  <c:v>-10.756227910151571</c:v>
                </c:pt>
                <c:pt idx="705">
                  <c:v>-431.89002628691043</c:v>
                </c:pt>
                <c:pt idx="706">
                  <c:v>-753.20505347314474</c:v>
                </c:pt>
                <c:pt idx="707">
                  <c:v>-696.52229638453991</c:v>
                </c:pt>
                <c:pt idx="708">
                  <c:v>-316.16206405688882</c:v>
                </c:pt>
                <c:pt idx="709">
                  <c:v>162.64554485185167</c:v>
                </c:pt>
                <c:pt idx="710">
                  <c:v>863.13197614355568</c:v>
                </c:pt>
                <c:pt idx="711">
                  <c:v>1660.2157089128059</c:v>
                </c:pt>
                <c:pt idx="712">
                  <c:v>1333.843660349472</c:v>
                </c:pt>
                <c:pt idx="713">
                  <c:v>282.76922952557976</c:v>
                </c:pt>
                <c:pt idx="714">
                  <c:v>-520.64431672854334</c:v>
                </c:pt>
                <c:pt idx="715">
                  <c:v>-1282.7901423043977</c:v>
                </c:pt>
                <c:pt idx="716">
                  <c:v>-858.72168702092279</c:v>
                </c:pt>
                <c:pt idx="717">
                  <c:v>-140.29426996296297</c:v>
                </c:pt>
                <c:pt idx="718">
                  <c:v>241.67332262962967</c:v>
                </c:pt>
                <c:pt idx="719">
                  <c:v>692.53893647530867</c:v>
                </c:pt>
                <c:pt idx="720">
                  <c:v>1127.1704157530864</c:v>
                </c:pt>
                <c:pt idx="721">
                  <c:v>1133.5939240536268</c:v>
                </c:pt>
                <c:pt idx="722">
                  <c:v>1140.446807188099</c:v>
                </c:pt>
                <c:pt idx="723">
                  <c:v>1112.5314849826384</c:v>
                </c:pt>
                <c:pt idx="724">
                  <c:v>1384.7945036296298</c:v>
                </c:pt>
                <c:pt idx="725">
                  <c:v>2088.9803293841478</c:v>
                </c:pt>
                <c:pt idx="726">
                  <c:v>3148.5761698788283</c:v>
                </c:pt>
                <c:pt idx="727">
                  <c:v>3640.2386727868143</c:v>
                </c:pt>
                <c:pt idx="728">
                  <c:v>2984.1710953320021</c:v>
                </c:pt>
                <c:pt idx="729">
                  <c:v>2529.2314128798539</c:v>
                </c:pt>
                <c:pt idx="730">
                  <c:v>1697.4214356397019</c:v>
                </c:pt>
                <c:pt idx="731">
                  <c:v>1120.382797744385</c:v>
                </c:pt>
                <c:pt idx="732">
                  <c:v>1079.8402599444464</c:v>
                </c:pt>
                <c:pt idx="733">
                  <c:v>1137.1156979223204</c:v>
                </c:pt>
                <c:pt idx="734">
                  <c:v>1194.9130429988147</c:v>
                </c:pt>
                <c:pt idx="735">
                  <c:v>1306.022426825301</c:v>
                </c:pt>
                <c:pt idx="736">
                  <c:v>1472.2797978573121</c:v>
                </c:pt>
                <c:pt idx="737">
                  <c:v>1463.4307170420582</c:v>
                </c:pt>
                <c:pt idx="738">
                  <c:v>1241.4748077654313</c:v>
                </c:pt>
                <c:pt idx="739">
                  <c:v>1683.1157145353045</c:v>
                </c:pt>
                <c:pt idx="740">
                  <c:v>2265.8923345433409</c:v>
                </c:pt>
                <c:pt idx="741">
                  <c:v>2155.4911497361013</c:v>
                </c:pt>
                <c:pt idx="742">
                  <c:v>1703.5005507260244</c:v>
                </c:pt>
                <c:pt idx="743">
                  <c:v>1347.3487259824144</c:v>
                </c:pt>
                <c:pt idx="744">
                  <c:v>1301.8431917877042</c:v>
                </c:pt>
                <c:pt idx="745">
                  <c:v>1301.8431917877042</c:v>
                </c:pt>
                <c:pt idx="746">
                  <c:v>1516.8233105034722</c:v>
                </c:pt>
                <c:pt idx="747">
                  <c:v>1860.0040740487693</c:v>
                </c:pt>
                <c:pt idx="748">
                  <c:v>2127.4205907960004</c:v>
                </c:pt>
                <c:pt idx="749">
                  <c:v>2031.4616063007879</c:v>
                </c:pt>
                <c:pt idx="750">
                  <c:v>1626.7911419571842</c:v>
                </c:pt>
                <c:pt idx="751">
                  <c:v>1353.48674380904</c:v>
                </c:pt>
                <c:pt idx="752">
                  <c:v>1128.518468267923</c:v>
                </c:pt>
                <c:pt idx="753">
                  <c:v>724.67839716469905</c:v>
                </c:pt>
                <c:pt idx="754">
                  <c:v>415.70249611381405</c:v>
                </c:pt>
                <c:pt idx="755">
                  <c:v>113.07443214562819</c:v>
                </c:pt>
                <c:pt idx="756">
                  <c:v>-800.18247302446525</c:v>
                </c:pt>
                <c:pt idx="757">
                  <c:v>-2325.8414665999167</c:v>
                </c:pt>
                <c:pt idx="758">
                  <c:v>-3330.6226931664723</c:v>
                </c:pt>
                <c:pt idx="759">
                  <c:v>-3258.4153574822863</c:v>
                </c:pt>
                <c:pt idx="760">
                  <c:v>-2879.2723006604942</c:v>
                </c:pt>
                <c:pt idx="761">
                  <c:v>-2459.2468115462129</c:v>
                </c:pt>
                <c:pt idx="762">
                  <c:v>-1700.5273845063698</c:v>
                </c:pt>
                <c:pt idx="763">
                  <c:v>-866.41757265952742</c:v>
                </c:pt>
                <c:pt idx="764">
                  <c:v>-87.609084777777738</c:v>
                </c:pt>
                <c:pt idx="765">
                  <c:v>681.34410878261735</c:v>
                </c:pt>
                <c:pt idx="766">
                  <c:v>1267.6642429135804</c:v>
                </c:pt>
                <c:pt idx="767">
                  <c:v>1551.2422174002745</c:v>
                </c:pt>
                <c:pt idx="768">
                  <c:v>1868.9430339543699</c:v>
                </c:pt>
                <c:pt idx="769">
                  <c:v>2505.2916913967415</c:v>
                </c:pt>
                <c:pt idx="770">
                  <c:v>3668.1621200785753</c:v>
                </c:pt>
                <c:pt idx="771">
                  <c:v>4438.8295407183414</c:v>
                </c:pt>
                <c:pt idx="772">
                  <c:v>4867.4182470939541</c:v>
                </c:pt>
                <c:pt idx="773">
                  <c:v>4788.4293054440586</c:v>
                </c:pt>
                <c:pt idx="774">
                  <c:v>4592.8697997010022</c:v>
                </c:pt>
                <c:pt idx="775">
                  <c:v>5172.6854822784298</c:v>
                </c:pt>
                <c:pt idx="776">
                  <c:v>4934.0396619849962</c:v>
                </c:pt>
                <c:pt idx="777">
                  <c:v>4381.4271289857188</c:v>
                </c:pt>
                <c:pt idx="778">
                  <c:v>4300.5381797154905</c:v>
                </c:pt>
                <c:pt idx="779">
                  <c:v>4196.2497630707649</c:v>
                </c:pt>
                <c:pt idx="780">
                  <c:v>3896.5948590124385</c:v>
                </c:pt>
                <c:pt idx="781">
                  <c:v>3613.9957828114134</c:v>
                </c:pt>
                <c:pt idx="782">
                  <c:v>3355.0066104307616</c:v>
                </c:pt>
                <c:pt idx="783">
                  <c:v>3136.4576458061229</c:v>
                </c:pt>
                <c:pt idx="784">
                  <c:v>3101.3243729219284</c:v>
                </c:pt>
                <c:pt idx="785">
                  <c:v>3428.543106962964</c:v>
                </c:pt>
                <c:pt idx="786">
                  <c:v>3584.7475052477089</c:v>
                </c:pt>
                <c:pt idx="787">
                  <c:v>3217.7133040897247</c:v>
                </c:pt>
                <c:pt idx="788">
                  <c:v>2871.2515544772887</c:v>
                </c:pt>
                <c:pt idx="789">
                  <c:v>2871.2515544772991</c:v>
                </c:pt>
                <c:pt idx="790">
                  <c:v>3097.9927711165965</c:v>
                </c:pt>
                <c:pt idx="791">
                  <c:v>3277.5707048150789</c:v>
                </c:pt>
                <c:pt idx="792">
                  <c:v>2806.7768705370308</c:v>
                </c:pt>
                <c:pt idx="793">
                  <c:v>1033.4392377819254</c:v>
                </c:pt>
                <c:pt idx="794">
                  <c:v>-1510.2304526940527</c:v>
                </c:pt>
                <c:pt idx="795">
                  <c:v>-3614.3409883391751</c:v>
                </c:pt>
                <c:pt idx="796">
                  <c:v>-4464.9249709980777</c:v>
                </c:pt>
                <c:pt idx="797">
                  <c:v>-3874.8480303044353</c:v>
                </c:pt>
                <c:pt idx="798">
                  <c:v>-2350.6516030407684</c:v>
                </c:pt>
                <c:pt idx="799">
                  <c:v>-667.98926052730553</c:v>
                </c:pt>
                <c:pt idx="800">
                  <c:v>456.7317391817777</c:v>
                </c:pt>
                <c:pt idx="801">
                  <c:v>1223.4646611787757</c:v>
                </c:pt>
                <c:pt idx="802">
                  <c:v>2517.7963491959872</c:v>
                </c:pt>
                <c:pt idx="803">
                  <c:v>4178.6547641409152</c:v>
                </c:pt>
                <c:pt idx="804">
                  <c:v>4873.4433952578238</c:v>
                </c:pt>
                <c:pt idx="805">
                  <c:v>3947.4160036237549</c:v>
                </c:pt>
                <c:pt idx="806">
                  <c:v>2543.8176478848686</c:v>
                </c:pt>
                <c:pt idx="807">
                  <c:v>1524.9308769691343</c:v>
                </c:pt>
                <c:pt idx="808">
                  <c:v>623.52032259837802</c:v>
                </c:pt>
                <c:pt idx="809">
                  <c:v>-62.392020020915375</c:v>
                </c:pt>
                <c:pt idx="810">
                  <c:v>-726.21957185553276</c:v>
                </c:pt>
                <c:pt idx="811">
                  <c:v>-1871.7806508048886</c:v>
                </c:pt>
                <c:pt idx="812">
                  <c:v>-2661.5997613530003</c:v>
                </c:pt>
                <c:pt idx="813">
                  <c:v>-2744.207560063252</c:v>
                </c:pt>
                <c:pt idx="814">
                  <c:v>-2701.4841420489979</c:v>
                </c:pt>
                <c:pt idx="815">
                  <c:v>-2646.0299131637994</c:v>
                </c:pt>
                <c:pt idx="816">
                  <c:v>-2296.9252185263185</c:v>
                </c:pt>
                <c:pt idx="817">
                  <c:v>-1734.3103763895651</c:v>
                </c:pt>
                <c:pt idx="818">
                  <c:v>-776.64114827777757</c:v>
                </c:pt>
                <c:pt idx="819">
                  <c:v>175.94497691975309</c:v>
                </c:pt>
                <c:pt idx="820">
                  <c:v>1060.7546850555555</c:v>
                </c:pt>
                <c:pt idx="821">
                  <c:v>1848.3056753595554</c:v>
                </c:pt>
                <c:pt idx="822">
                  <c:v>2092.172037938667</c:v>
                </c:pt>
                <c:pt idx="823">
                  <c:v>2237.8694340135826</c:v>
                </c:pt>
                <c:pt idx="824">
                  <c:v>2209.1197235191607</c:v>
                </c:pt>
                <c:pt idx="825">
                  <c:v>2115.0419548703708</c:v>
                </c:pt>
                <c:pt idx="826">
                  <c:v>2213.6525462555837</c:v>
                </c:pt>
                <c:pt idx="827">
                  <c:v>2261.4539567257675</c:v>
                </c:pt>
                <c:pt idx="828">
                  <c:v>2628.1977419659584</c:v>
                </c:pt>
                <c:pt idx="829">
                  <c:v>3228.6310447373339</c:v>
                </c:pt>
                <c:pt idx="830">
                  <c:v>3414.7386966543195</c:v>
                </c:pt>
                <c:pt idx="831">
                  <c:v>3062.0806442594858</c:v>
                </c:pt>
                <c:pt idx="832">
                  <c:v>2263.6232261745308</c:v>
                </c:pt>
                <c:pt idx="833">
                  <c:v>1830.1179508867658</c:v>
                </c:pt>
                <c:pt idx="834">
                  <c:v>1921.8608456783213</c:v>
                </c:pt>
                <c:pt idx="835">
                  <c:v>1969.2561363622283</c:v>
                </c:pt>
                <c:pt idx="836">
                  <c:v>1900.0955401053359</c:v>
                </c:pt>
                <c:pt idx="837">
                  <c:v>2041.9859778205935</c:v>
                </c:pt>
                <c:pt idx="838">
                  <c:v>2379.2730594389195</c:v>
                </c:pt>
                <c:pt idx="839">
                  <c:v>2460.5154949403955</c:v>
                </c:pt>
                <c:pt idx="840">
                  <c:v>2467.5018040798604</c:v>
                </c:pt>
                <c:pt idx="841">
                  <c:v>2834.5244072403789</c:v>
                </c:pt>
                <c:pt idx="842">
                  <c:v>3195.301351254247</c:v>
                </c:pt>
                <c:pt idx="843">
                  <c:v>3081.3737782493431</c:v>
                </c:pt>
                <c:pt idx="844">
                  <c:v>2608.9896285891168</c:v>
                </c:pt>
                <c:pt idx="845">
                  <c:v>2264.5736375712595</c:v>
                </c:pt>
                <c:pt idx="846">
                  <c:v>2220.5980667962999</c:v>
                </c:pt>
                <c:pt idx="847">
                  <c:v>2427.4280940186195</c:v>
                </c:pt>
                <c:pt idx="848">
                  <c:v>2982.4238455057007</c:v>
                </c:pt>
                <c:pt idx="849">
                  <c:v>3669.8813089230766</c:v>
                </c:pt>
                <c:pt idx="850">
                  <c:v>3839.1908253659217</c:v>
                </c:pt>
                <c:pt idx="851">
                  <c:v>3427.1479068519429</c:v>
                </c:pt>
                <c:pt idx="852">
                  <c:v>3227.1070274307594</c:v>
                </c:pt>
                <c:pt idx="853">
                  <c:v>3296.4119359128144</c:v>
                </c:pt>
                <c:pt idx="854">
                  <c:v>3228.7387449933667</c:v>
                </c:pt>
                <c:pt idx="855">
                  <c:v>2928.021881917231</c:v>
                </c:pt>
                <c:pt idx="856">
                  <c:v>2730.4546129640012</c:v>
                </c:pt>
                <c:pt idx="857">
                  <c:v>3368.6372170590284</c:v>
                </c:pt>
                <c:pt idx="858">
                  <c:v>4338.7830476817117</c:v>
                </c:pt>
                <c:pt idx="859">
                  <c:v>4517.4230813734785</c:v>
                </c:pt>
                <c:pt idx="860">
                  <c:v>4145.3059731107714</c:v>
                </c:pt>
                <c:pt idx="861">
                  <c:v>4522.8566647210391</c:v>
                </c:pt>
                <c:pt idx="862">
                  <c:v>6007.8990652754474</c:v>
                </c:pt>
                <c:pt idx="863">
                  <c:v>6239.8435146966931</c:v>
                </c:pt>
                <c:pt idx="864">
                  <c:v>5018.5214643180652</c:v>
                </c:pt>
                <c:pt idx="865">
                  <c:v>4617.0051149579313</c:v>
                </c:pt>
                <c:pt idx="866">
                  <c:v>5271.6872098504182</c:v>
                </c:pt>
                <c:pt idx="867">
                  <c:v>6121.3238344537722</c:v>
                </c:pt>
                <c:pt idx="868">
                  <c:v>5866.7936343333331</c:v>
                </c:pt>
                <c:pt idx="869">
                  <c:v>4709.3408706063701</c:v>
                </c:pt>
                <c:pt idx="870">
                  <c:v>3937.9072939132011</c:v>
                </c:pt>
                <c:pt idx="871">
                  <c:v>3642.991412710961</c:v>
                </c:pt>
                <c:pt idx="872">
                  <c:v>3502.9630678944714</c:v>
                </c:pt>
                <c:pt idx="873">
                  <c:v>3281.6485277314082</c:v>
                </c:pt>
                <c:pt idx="874">
                  <c:v>2789.8768146485431</c:v>
                </c:pt>
                <c:pt idx="875">
                  <c:v>2188.7124244303168</c:v>
                </c:pt>
                <c:pt idx="876">
                  <c:v>1649.5528083373301</c:v>
                </c:pt>
                <c:pt idx="877">
                  <c:v>1734.9614742463696</c:v>
                </c:pt>
                <c:pt idx="878">
                  <c:v>2412.3216972017799</c:v>
                </c:pt>
                <c:pt idx="879">
                  <c:v>3057.9446236111071</c:v>
                </c:pt>
                <c:pt idx="880">
                  <c:v>2596.9492532407412</c:v>
                </c:pt>
                <c:pt idx="881">
                  <c:v>1724.030105759259</c:v>
                </c:pt>
                <c:pt idx="882">
                  <c:v>2369.1972410740736</c:v>
                </c:pt>
                <c:pt idx="883">
                  <c:v>3115.570697864197</c:v>
                </c:pt>
                <c:pt idx="884">
                  <c:v>3190.2080435432049</c:v>
                </c:pt>
                <c:pt idx="885">
                  <c:v>3426.7239466590122</c:v>
                </c:pt>
                <c:pt idx="886">
                  <c:v>3539.8127118084453</c:v>
                </c:pt>
                <c:pt idx="887">
                  <c:v>3414.9498025194534</c:v>
                </c:pt>
                <c:pt idx="888">
                  <c:v>3126.022540624625</c:v>
                </c:pt>
                <c:pt idx="889">
                  <c:v>2725.6127077341757</c:v>
                </c:pt>
                <c:pt idx="890">
                  <c:v>2230.7702429553024</c:v>
                </c:pt>
                <c:pt idx="891">
                  <c:v>1627.8374808176075</c:v>
                </c:pt>
                <c:pt idx="892">
                  <c:v>1085.723220214667</c:v>
                </c:pt>
                <c:pt idx="893">
                  <c:v>894.40379807199849</c:v>
                </c:pt>
                <c:pt idx="894">
                  <c:v>1076.8961321811882</c:v>
                </c:pt>
                <c:pt idx="895">
                  <c:v>1476.2995153950126</c:v>
                </c:pt>
                <c:pt idx="896">
                  <c:v>1978.1207828114143</c:v>
                </c:pt>
                <c:pt idx="897">
                  <c:v>2298.8998716931492</c:v>
                </c:pt>
                <c:pt idx="898">
                  <c:v>2366.8418084215455</c:v>
                </c:pt>
                <c:pt idx="899">
                  <c:v>2153.2670230416302</c:v>
                </c:pt>
                <c:pt idx="900">
                  <c:v>1786.6874591562514</c:v>
                </c:pt>
                <c:pt idx="901">
                  <c:v>1131.0649460244183</c:v>
                </c:pt>
                <c:pt idx="902">
                  <c:v>-1910.6338124132478</c:v>
                </c:pt>
                <c:pt idx="903">
                  <c:v>-4464.9249709980777</c:v>
                </c:pt>
                <c:pt idx="904">
                  <c:v>-3874.8480303044353</c:v>
                </c:pt>
                <c:pt idx="905">
                  <c:v>-2350.6516030407684</c:v>
                </c:pt>
                <c:pt idx="906">
                  <c:v>-667.98926052730553</c:v>
                </c:pt>
                <c:pt idx="907">
                  <c:v>456.7317391817777</c:v>
                </c:pt>
                <c:pt idx="908">
                  <c:v>1223.4646611787757</c:v>
                </c:pt>
                <c:pt idx="909">
                  <c:v>2517.7963491959872</c:v>
                </c:pt>
                <c:pt idx="910">
                  <c:v>4178.6547641409152</c:v>
                </c:pt>
                <c:pt idx="911">
                  <c:v>4873.4433952578238</c:v>
                </c:pt>
                <c:pt idx="912">
                  <c:v>3947.4160036237549</c:v>
                </c:pt>
                <c:pt idx="913">
                  <c:v>3122.2570768972146</c:v>
                </c:pt>
                <c:pt idx="914">
                  <c:v>4268.1643098333316</c:v>
                </c:pt>
                <c:pt idx="915">
                  <c:v>4535.4533908703706</c:v>
                </c:pt>
                <c:pt idx="916">
                  <c:v>3471.5148386661103</c:v>
                </c:pt>
                <c:pt idx="917">
                  <c:v>2755.0177161882461</c:v>
                </c:pt>
                <c:pt idx="918">
                  <c:v>2086.7100322407396</c:v>
                </c:pt>
                <c:pt idx="919">
                  <c:v>2485.1691983718797</c:v>
                </c:pt>
                <c:pt idx="920">
                  <c:v>3112.8526098460638</c:v>
                </c:pt>
                <c:pt idx="921">
                  <c:v>4154.2423349378832</c:v>
                </c:pt>
                <c:pt idx="922">
                  <c:v>4800.7934945547913</c:v>
                </c:pt>
                <c:pt idx="923">
                  <c:v>4608.8308873880251</c:v>
                </c:pt>
                <c:pt idx="924">
                  <c:v>2920.0209106787274</c:v>
                </c:pt>
                <c:pt idx="925">
                  <c:v>978.13473795321192</c:v>
                </c:pt>
                <c:pt idx="926">
                  <c:v>1072.1654509814764</c:v>
                </c:pt>
                <c:pt idx="927">
                  <c:v>1492.2783848209835</c:v>
                </c:pt>
                <c:pt idx="928">
                  <c:v>1633.9926260016127</c:v>
                </c:pt>
                <c:pt idx="929">
                  <c:v>1799.5082330614553</c:v>
                </c:pt>
                <c:pt idx="930">
                  <c:v>1830.0573426539377</c:v>
                </c:pt>
                <c:pt idx="931">
                  <c:v>1803.1479442428131</c:v>
                </c:pt>
                <c:pt idx="932">
                  <c:v>1702.0452877621201</c:v>
                </c:pt>
                <c:pt idx="933">
                  <c:v>1406.6966606440023</c:v>
                </c:pt>
                <c:pt idx="934">
                  <c:v>892.25278548488939</c:v>
                </c:pt>
                <c:pt idx="935">
                  <c:v>752.31093693094135</c:v>
                </c:pt>
                <c:pt idx="936">
                  <c:v>1003.6047994261235</c:v>
                </c:pt>
                <c:pt idx="937">
                  <c:v>1207.8758980987648</c:v>
                </c:pt>
                <c:pt idx="938">
                  <c:v>1232.6934474108796</c:v>
                </c:pt>
                <c:pt idx="939">
                  <c:v>1136.3576294753075</c:v>
                </c:pt>
                <c:pt idx="940">
                  <c:v>1214.1655386575808</c:v>
                </c:pt>
                <c:pt idx="941">
                  <c:v>1489.9652021084546</c:v>
                </c:pt>
                <c:pt idx="942">
                  <c:v>1600.9768098333316</c:v>
                </c:pt>
                <c:pt idx="943">
                  <c:v>1652.4148104074714</c:v>
                </c:pt>
                <c:pt idx="944">
                  <c:v>1770.7369554692013</c:v>
                </c:pt>
                <c:pt idx="945">
                  <c:v>1897.3309765000024</c:v>
                </c:pt>
                <c:pt idx="946">
                  <c:v>2330.3867878660249</c:v>
                </c:pt>
                <c:pt idx="947">
                  <c:v>2766.3055461419713</c:v>
                </c:pt>
                <c:pt idx="948">
                  <c:v>2602.0240310253348</c:v>
                </c:pt>
                <c:pt idx="949">
                  <c:v>2086.1058594467681</c:v>
                </c:pt>
                <c:pt idx="950">
                  <c:v>1215.1781121193785</c:v>
                </c:pt>
                <c:pt idx="951">
                  <c:v>-247.61150104256353</c:v>
                </c:pt>
                <c:pt idx="952">
                  <c:v>-2257.2296129176034</c:v>
                </c:pt>
                <c:pt idx="953">
                  <c:v>-3785.8058331372345</c:v>
                </c:pt>
                <c:pt idx="954">
                  <c:v>-4015.3212823896024</c:v>
                </c:pt>
                <c:pt idx="955">
                  <c:v>-3654.1622380013328</c:v>
                </c:pt>
                <c:pt idx="956">
                  <c:v>-3240.8793530960638</c:v>
                </c:pt>
                <c:pt idx="957">
                  <c:v>-1827.4229721554561</c:v>
                </c:pt>
                <c:pt idx="958">
                  <c:v>-0.79222312003373541</c:v>
                </c:pt>
                <c:pt idx="959">
                  <c:v>1550.0041795493826</c:v>
                </c:pt>
                <c:pt idx="960">
                  <c:v>3205.5187480455652</c:v>
                </c:pt>
                <c:pt idx="961">
                  <c:v>4830.660138241431</c:v>
                </c:pt>
                <c:pt idx="962">
                  <c:v>5606.835075412886</c:v>
                </c:pt>
                <c:pt idx="963">
                  <c:v>5398.3558762100092</c:v>
                </c:pt>
                <c:pt idx="964">
                  <c:v>4473.2415284753115</c:v>
                </c:pt>
                <c:pt idx="965">
                  <c:v>3238.4673173405222</c:v>
                </c:pt>
                <c:pt idx="966">
                  <c:v>2202.1253640901214</c:v>
                </c:pt>
                <c:pt idx="967">
                  <c:v>1580.5600384680001</c:v>
                </c:pt>
                <c:pt idx="968">
                  <c:v>1287.1593147074043</c:v>
                </c:pt>
                <c:pt idx="969">
                  <c:v>862.49012121069904</c:v>
                </c:pt>
                <c:pt idx="970">
                  <c:v>88.674872710527922</c:v>
                </c:pt>
                <c:pt idx="971">
                  <c:v>-1332.8444994994072</c:v>
                </c:pt>
                <c:pt idx="972">
                  <c:v>-3174.9890958214178</c:v>
                </c:pt>
                <c:pt idx="973">
                  <c:v>-3851.9217474588149</c:v>
                </c:pt>
                <c:pt idx="974">
                  <c:v>-3465.2653666890651</c:v>
                </c:pt>
                <c:pt idx="975">
                  <c:v>-3029.9324893518515</c:v>
                </c:pt>
                <c:pt idx="976">
                  <c:v>-2580.3424028300706</c:v>
                </c:pt>
                <c:pt idx="977">
                  <c:v>-1630.0607560510402</c:v>
                </c:pt>
                <c:pt idx="978">
                  <c:v>-909.9900780740744</c:v>
                </c:pt>
                <c:pt idx="979">
                  <c:v>-643.66432015274074</c:v>
                </c:pt>
                <c:pt idx="980">
                  <c:v>-421.28928820235467</c:v>
                </c:pt>
                <c:pt idx="981">
                  <c:v>-262.21790396158019</c:v>
                </c:pt>
                <c:pt idx="982">
                  <c:v>-200.24441009866675</c:v>
                </c:pt>
                <c:pt idx="983">
                  <c:v>-196.19392052893519</c:v>
                </c:pt>
                <c:pt idx="984">
                  <c:v>-128.7224611243457</c:v>
                </c:pt>
                <c:pt idx="985">
                  <c:v>-29.841188549910498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38.003463122864204</c:v>
                </c:pt>
                <c:pt idx="1028">
                  <c:v>337.33679052933331</c:v>
                </c:pt>
                <c:pt idx="1029">
                  <c:v>1112.2139398182221</c:v>
                </c:pt>
                <c:pt idx="1030">
                  <c:v>1968.9052208142714</c:v>
                </c:pt>
                <c:pt idx="1031">
                  <c:v>2376.4691120370367</c:v>
                </c:pt>
                <c:pt idx="1032">
                  <c:v>2509.7863668933819</c:v>
                </c:pt>
                <c:pt idx="1033">
                  <c:v>2668.1987146842962</c:v>
                </c:pt>
                <c:pt idx="1034">
                  <c:v>2879.7618166100833</c:v>
                </c:pt>
                <c:pt idx="1035">
                  <c:v>2896.8315282407416</c:v>
                </c:pt>
                <c:pt idx="1036">
                  <c:v>2674.8523294752604</c:v>
                </c:pt>
                <c:pt idx="1037">
                  <c:v>2528.372108146626</c:v>
                </c:pt>
                <c:pt idx="1038">
                  <c:v>2692.6356527827925</c:v>
                </c:pt>
                <c:pt idx="1039">
                  <c:v>3179.7732906429137</c:v>
                </c:pt>
                <c:pt idx="1040">
                  <c:v>3587.2082972654302</c:v>
                </c:pt>
                <c:pt idx="1041">
                  <c:v>3704.7103705664686</c:v>
                </c:pt>
                <c:pt idx="1042">
                  <c:v>3396.9719940659725</c:v>
                </c:pt>
                <c:pt idx="1043">
                  <c:v>2754.4982031446948</c:v>
                </c:pt>
                <c:pt idx="1044">
                  <c:v>2130.3197512740239</c:v>
                </c:pt>
                <c:pt idx="1045">
                  <c:v>1799.8039920764427</c:v>
                </c:pt>
                <c:pt idx="1046">
                  <c:v>1807.7875134942956</c:v>
                </c:pt>
                <c:pt idx="1047">
                  <c:v>1882.1154973316939</c:v>
                </c:pt>
                <c:pt idx="1048">
                  <c:v>1664.4742529193916</c:v>
                </c:pt>
                <c:pt idx="1049">
                  <c:v>1066.1536917761391</c:v>
                </c:pt>
                <c:pt idx="1050">
                  <c:v>210.34190417423807</c:v>
                </c:pt>
                <c:pt idx="1051">
                  <c:v>-476.58976977889824</c:v>
                </c:pt>
                <c:pt idx="1052">
                  <c:v>-909.15338768009997</c:v>
                </c:pt>
                <c:pt idx="1053">
                  <c:v>-1358.0043864803238</c:v>
                </c:pt>
                <c:pt idx="1054">
                  <c:v>-1943.42628386652</c:v>
                </c:pt>
                <c:pt idx="1055">
                  <c:v>-2592.9207061268717</c:v>
                </c:pt>
                <c:pt idx="1056">
                  <c:v>-3124.1423023333323</c:v>
                </c:pt>
                <c:pt idx="1057">
                  <c:v>-3089.958400317787</c:v>
                </c:pt>
                <c:pt idx="1058">
                  <c:v>-2367.3890312685921</c:v>
                </c:pt>
                <c:pt idx="1059">
                  <c:v>-1761.8701959444443</c:v>
                </c:pt>
                <c:pt idx="1060">
                  <c:v>-1221.6254069098238</c:v>
                </c:pt>
                <c:pt idx="1061">
                  <c:v>-564.58587023353073</c:v>
                </c:pt>
                <c:pt idx="1062">
                  <c:v>-61.266492185185271</c:v>
                </c:pt>
                <c:pt idx="1063">
                  <c:v>217.36373827900937</c:v>
                </c:pt>
                <c:pt idx="1064">
                  <c:v>611.09719520237036</c:v>
                </c:pt>
                <c:pt idx="1065">
                  <c:v>1371.3408251708142</c:v>
                </c:pt>
                <c:pt idx="1066">
                  <c:v>1927.0891403797561</c:v>
                </c:pt>
                <c:pt idx="1067">
                  <c:v>1498.8339433195561</c:v>
                </c:pt>
                <c:pt idx="1068">
                  <c:v>804.25674767600026</c:v>
                </c:pt>
                <c:pt idx="1069">
                  <c:v>830.03336222799919</c:v>
                </c:pt>
                <c:pt idx="1070">
                  <c:v>1404.5165610373338</c:v>
                </c:pt>
                <c:pt idx="1071">
                  <c:v>2132.4164003520004</c:v>
                </c:pt>
                <c:pt idx="1072">
                  <c:v>2785.7865565157026</c:v>
                </c:pt>
                <c:pt idx="1073">
                  <c:v>3625.1727120146388</c:v>
                </c:pt>
                <c:pt idx="1074">
                  <c:v>4808.3580135960656</c:v>
                </c:pt>
                <c:pt idx="1075">
                  <c:v>5862.9875616168965</c:v>
                </c:pt>
                <c:pt idx="1076">
                  <c:v>6135.8859588930936</c:v>
                </c:pt>
                <c:pt idx="1077">
                  <c:v>5818.1523007588976</c:v>
                </c:pt>
                <c:pt idx="1078">
                  <c:v>5384.8913911225191</c:v>
                </c:pt>
                <c:pt idx="1079">
                  <c:v>5245.2981548159632</c:v>
                </c:pt>
                <c:pt idx="1080">
                  <c:v>4849.5265990591133</c:v>
                </c:pt>
                <c:pt idx="1081">
                  <c:v>3743.7381728024179</c:v>
                </c:pt>
                <c:pt idx="1082">
                  <c:v>2479.7189639444432</c:v>
                </c:pt>
                <c:pt idx="1083">
                  <c:v>1055.9411619888106</c:v>
                </c:pt>
                <c:pt idx="1084">
                  <c:v>195.24434417256299</c:v>
                </c:pt>
                <c:pt idx="1085">
                  <c:v>682.5997705822947</c:v>
                </c:pt>
                <c:pt idx="1086">
                  <c:v>1664.0907484478541</c:v>
                </c:pt>
                <c:pt idx="1087">
                  <c:v>2178.6493904231611</c:v>
                </c:pt>
                <c:pt idx="1088">
                  <c:v>2252.430305836655</c:v>
                </c:pt>
                <c:pt idx="1089">
                  <c:v>2197.3808549705141</c:v>
                </c:pt>
                <c:pt idx="1090">
                  <c:v>2132.841503118666</c:v>
                </c:pt>
                <c:pt idx="1091">
                  <c:v>2326.4595586742244</c:v>
                </c:pt>
                <c:pt idx="1092">
                  <c:v>3004.1182724459563</c:v>
                </c:pt>
                <c:pt idx="1093">
                  <c:v>3971.1233099338247</c:v>
                </c:pt>
                <c:pt idx="1094">
                  <c:v>4378.3880845295262</c:v>
                </c:pt>
                <c:pt idx="1095">
                  <c:v>3931.8543806111111</c:v>
                </c:pt>
                <c:pt idx="1096">
                  <c:v>3252.6704506303299</c:v>
                </c:pt>
                <c:pt idx="1097">
                  <c:v>2504.7163040546925</c:v>
                </c:pt>
                <c:pt idx="1098">
                  <c:v>1486.7882587256934</c:v>
                </c:pt>
                <c:pt idx="1099">
                  <c:v>287.64881862886568</c:v>
                </c:pt>
                <c:pt idx="1100">
                  <c:v>25.072501091028734</c:v>
                </c:pt>
                <c:pt idx="1101">
                  <c:v>913.80760697645439</c:v>
                </c:pt>
                <c:pt idx="1102">
                  <c:v>2031.8323755084427</c:v>
                </c:pt>
                <c:pt idx="1103">
                  <c:v>3294.5498364520022</c:v>
                </c:pt>
                <c:pt idx="1104">
                  <c:v>4578.3400738724449</c:v>
                </c:pt>
                <c:pt idx="1105">
                  <c:v>5005.9364343696043</c:v>
                </c:pt>
                <c:pt idx="1106">
                  <c:v>4188.0079707213636</c:v>
                </c:pt>
                <c:pt idx="1107">
                  <c:v>3064.4601310150515</c:v>
                </c:pt>
                <c:pt idx="1108">
                  <c:v>1992.6279483402971</c:v>
                </c:pt>
                <c:pt idx="1109">
                  <c:v>929.20338218248037</c:v>
                </c:pt>
                <c:pt idx="1110">
                  <c:v>879.81310704321152</c:v>
                </c:pt>
                <c:pt idx="1111">
                  <c:v>1893.8877101702203</c:v>
                </c:pt>
                <c:pt idx="1112">
                  <c:v>3316.0769238411185</c:v>
                </c:pt>
                <c:pt idx="1113">
                  <c:v>5255.3639444073588</c:v>
                </c:pt>
                <c:pt idx="1114">
                  <c:v>6669.9631671316129</c:v>
                </c:pt>
                <c:pt idx="1115">
                  <c:v>6175.7018707037096</c:v>
                </c:pt>
                <c:pt idx="1116">
                  <c:v>4583.8961895551129</c:v>
                </c:pt>
                <c:pt idx="1117">
                  <c:v>3250.4493062265587</c:v>
                </c:pt>
                <c:pt idx="1118">
                  <c:v>2059.3072187529651</c:v>
                </c:pt>
                <c:pt idx="1119">
                  <c:v>1333.8049651775329</c:v>
                </c:pt>
                <c:pt idx="1120">
                  <c:v>1588.7804446942384</c:v>
                </c:pt>
                <c:pt idx="1121">
                  <c:v>2030.3246862640476</c:v>
                </c:pt>
                <c:pt idx="1122">
                  <c:v>1907.4266075928626</c:v>
                </c:pt>
                <c:pt idx="1123">
                  <c:v>973.90575151293501</c:v>
                </c:pt>
                <c:pt idx="1124">
                  <c:v>-620.95500665274687</c:v>
                </c:pt>
                <c:pt idx="1125">
                  <c:v>-2622.358054464532</c:v>
                </c:pt>
                <c:pt idx="1126">
                  <c:v>-4135.0940245302199</c:v>
                </c:pt>
                <c:pt idx="1127">
                  <c:v>-4418.5459457488396</c:v>
                </c:pt>
                <c:pt idx="1128">
                  <c:v>-4043.1655315324929</c:v>
                </c:pt>
                <c:pt idx="1129">
                  <c:v>-3113.4971969038302</c:v>
                </c:pt>
                <c:pt idx="1130">
                  <c:v>-2183.6200119655814</c:v>
                </c:pt>
                <c:pt idx="1131">
                  <c:v>-1757.0506671581763</c:v>
                </c:pt>
                <c:pt idx="1132">
                  <c:v>-1606.1740269366412</c:v>
                </c:pt>
                <c:pt idx="1133">
                  <c:v>-1618.9590996281975</c:v>
                </c:pt>
                <c:pt idx="1134">
                  <c:v>-1534.4329018580252</c:v>
                </c:pt>
                <c:pt idx="1135">
                  <c:v>-1212.0204901856296</c:v>
                </c:pt>
                <c:pt idx="1136">
                  <c:v>-693.17698238835465</c:v>
                </c:pt>
                <c:pt idx="1137">
                  <c:v>-194.48019585239524</c:v>
                </c:pt>
                <c:pt idx="1138">
                  <c:v>90.058250547506333</c:v>
                </c:pt>
                <c:pt idx="1139">
                  <c:v>200.89647055034882</c:v>
                </c:pt>
                <c:pt idx="1140">
                  <c:v>270.24704180192577</c:v>
                </c:pt>
                <c:pt idx="1141">
                  <c:v>447.07550454138567</c:v>
                </c:pt>
                <c:pt idx="1142">
                  <c:v>887.07706557683969</c:v>
                </c:pt>
                <c:pt idx="1143">
                  <c:v>1488.3492775854604</c:v>
                </c:pt>
                <c:pt idx="1144">
                  <c:v>1581.7589155381938</c:v>
                </c:pt>
                <c:pt idx="1145">
                  <c:v>929.66985454770384</c:v>
                </c:pt>
                <c:pt idx="1146">
                  <c:v>-139.92364107367874</c:v>
                </c:pt>
                <c:pt idx="1147">
                  <c:v>-1566.7962367753184</c:v>
                </c:pt>
                <c:pt idx="1148">
                  <c:v>-1517.7120416863702</c:v>
                </c:pt>
                <c:pt idx="1149">
                  <c:v>-686.23968728133309</c:v>
                </c:pt>
                <c:pt idx="1150">
                  <c:v>-127.12297366666674</c:v>
                </c:pt>
                <c:pt idx="1151">
                  <c:v>109.96035966666666</c:v>
                </c:pt>
                <c:pt idx="1152">
                  <c:v>360.21498929629632</c:v>
                </c:pt>
                <c:pt idx="1153">
                  <c:v>1170.4262682259907</c:v>
                </c:pt>
                <c:pt idx="1154">
                  <c:v>2515.6097581952099</c:v>
                </c:pt>
                <c:pt idx="1155">
                  <c:v>3360.3030700898425</c:v>
                </c:pt>
                <c:pt idx="1156">
                  <c:v>3300.1338434337276</c:v>
                </c:pt>
                <c:pt idx="1157">
                  <c:v>3702.1592096865679</c:v>
                </c:pt>
                <c:pt idx="1158">
                  <c:v>4786.2531425386178</c:v>
                </c:pt>
                <c:pt idx="1159">
                  <c:v>6112.4523824010339</c:v>
                </c:pt>
                <c:pt idx="1160">
                  <c:v>6929.1551388847856</c:v>
                </c:pt>
                <c:pt idx="1161">
                  <c:v>6959.2264927038505</c:v>
                </c:pt>
                <c:pt idx="1162">
                  <c:v>6926.4428050653351</c:v>
                </c:pt>
                <c:pt idx="1163">
                  <c:v>7254.4218341562528</c:v>
                </c:pt>
                <c:pt idx="1164">
                  <c:v>7688.6995952160532</c:v>
                </c:pt>
                <c:pt idx="1165">
                  <c:v>8119.472434030663</c:v>
                </c:pt>
                <c:pt idx="1166">
                  <c:v>7189.9976884903153</c:v>
                </c:pt>
                <c:pt idx="1167">
                  <c:v>5929.1115114135819</c:v>
                </c:pt>
                <c:pt idx="1168">
                  <c:v>6558.8661221052889</c:v>
                </c:pt>
                <c:pt idx="1169">
                  <c:v>7239.4138664146749</c:v>
                </c:pt>
                <c:pt idx="1170">
                  <c:v>7311.3791010768537</c:v>
                </c:pt>
                <c:pt idx="1171">
                  <c:v>7450.8363347997638</c:v>
                </c:pt>
                <c:pt idx="1172">
                  <c:v>7484.2479784999969</c:v>
                </c:pt>
                <c:pt idx="1173">
                  <c:v>7476.3117825998534</c:v>
                </c:pt>
                <c:pt idx="1174">
                  <c:v>7537.9451499756915</c:v>
                </c:pt>
                <c:pt idx="1175">
                  <c:v>7486.6634262537764</c:v>
                </c:pt>
                <c:pt idx="1176">
                  <c:v>7391.8637135451399</c:v>
                </c:pt>
                <c:pt idx="1177">
                  <c:v>7463.3470789051562</c:v>
                </c:pt>
                <c:pt idx="1178">
                  <c:v>7822.5905861347137</c:v>
                </c:pt>
                <c:pt idx="1179">
                  <c:v>8232.0856818423417</c:v>
                </c:pt>
                <c:pt idx="1180">
                  <c:v>8454.7022870172477</c:v>
                </c:pt>
                <c:pt idx="1181">
                  <c:v>8582.7983265174698</c:v>
                </c:pt>
                <c:pt idx="1182">
                  <c:v>8490.2352310308725</c:v>
                </c:pt>
                <c:pt idx="1183">
                  <c:v>8349.5433312143996</c:v>
                </c:pt>
                <c:pt idx="1184">
                  <c:v>8284.9270774865763</c:v>
                </c:pt>
                <c:pt idx="1185">
                  <c:v>8094.50279487644</c:v>
                </c:pt>
                <c:pt idx="1186">
                  <c:v>7652.2145603526769</c:v>
                </c:pt>
                <c:pt idx="1187">
                  <c:v>7345.6526390563831</c:v>
                </c:pt>
                <c:pt idx="1188">
                  <c:v>7345.6526390563831</c:v>
                </c:pt>
                <c:pt idx="1189">
                  <c:v>7345.6526390563831</c:v>
                </c:pt>
                <c:pt idx="1190">
                  <c:v>7345.6526390563831</c:v>
                </c:pt>
                <c:pt idx="1191">
                  <c:v>7345.6526390563831</c:v>
                </c:pt>
                <c:pt idx="1192">
                  <c:v>7345.6526390563831</c:v>
                </c:pt>
                <c:pt idx="1193">
                  <c:v>7345.6526390563831</c:v>
                </c:pt>
                <c:pt idx="1194">
                  <c:v>7345.6526390563831</c:v>
                </c:pt>
                <c:pt idx="1195">
                  <c:v>7447.8399461551562</c:v>
                </c:pt>
                <c:pt idx="1196">
                  <c:v>7470.0457276201068</c:v>
                </c:pt>
                <c:pt idx="1197">
                  <c:v>7470.0457276200941</c:v>
                </c:pt>
                <c:pt idx="1198">
                  <c:v>7901.9245757626013</c:v>
                </c:pt>
                <c:pt idx="1199">
                  <c:v>8404.5288699942248</c:v>
                </c:pt>
                <c:pt idx="1200">
                  <c:v>8935.3641056783654</c:v>
                </c:pt>
                <c:pt idx="1201">
                  <c:v>9441.712365895055</c:v>
                </c:pt>
                <c:pt idx="1202">
                  <c:v>9430.5595716771913</c:v>
                </c:pt>
                <c:pt idx="1203">
                  <c:v>9157.3402751867179</c:v>
                </c:pt>
                <c:pt idx="1204">
                  <c:v>8831.5483140502638</c:v>
                </c:pt>
                <c:pt idx="1205">
                  <c:v>8561.1521437098745</c:v>
                </c:pt>
                <c:pt idx="1206">
                  <c:v>8478.8204059053987</c:v>
                </c:pt>
                <c:pt idx="1207">
                  <c:v>8503.0043128680045</c:v>
                </c:pt>
                <c:pt idx="1208">
                  <c:v>8527.2359352926032</c:v>
                </c:pt>
                <c:pt idx="1209">
                  <c:v>8444.6083006642548</c:v>
                </c:pt>
                <c:pt idx="1210">
                  <c:v>8337.7012790593089</c:v>
                </c:pt>
                <c:pt idx="1211">
                  <c:v>8337.7012790593089</c:v>
                </c:pt>
                <c:pt idx="1212">
                  <c:v>8230.7942574543613</c:v>
                </c:pt>
                <c:pt idx="1213">
                  <c:v>8206.8441528851836</c:v>
                </c:pt>
                <c:pt idx="1214">
                  <c:v>8313.641413687661</c:v>
                </c:pt>
                <c:pt idx="1215">
                  <c:v>8313.641413687661</c:v>
                </c:pt>
                <c:pt idx="1216">
                  <c:v>8206.8441528851981</c:v>
                </c:pt>
                <c:pt idx="1217">
                  <c:v>8076.254312867999</c:v>
                </c:pt>
                <c:pt idx="1218">
                  <c:v>8052.5094491152695</c:v>
                </c:pt>
                <c:pt idx="1219">
                  <c:v>8028.8122517345801</c:v>
                </c:pt>
                <c:pt idx="1220">
                  <c:v>7898.8044540433075</c:v>
                </c:pt>
                <c:pt idx="1221">
                  <c:v>7639.5900789617808</c:v>
                </c:pt>
                <c:pt idx="1222">
                  <c:v>7464.3896579027587</c:v>
                </c:pt>
                <c:pt idx="1223">
                  <c:v>7290.2737063378927</c:v>
                </c:pt>
                <c:pt idx="1224">
                  <c:v>7304.899637845645</c:v>
                </c:pt>
                <c:pt idx="1225">
                  <c:v>7469.3977417627248</c:v>
                </c:pt>
                <c:pt idx="1226">
                  <c:v>7528.6032382362455</c:v>
                </c:pt>
                <c:pt idx="1227">
                  <c:v>7505.8654019675087</c:v>
                </c:pt>
                <c:pt idx="1228">
                  <c:v>7460.529881327162</c:v>
                </c:pt>
                <c:pt idx="1229">
                  <c:v>7437.9320987755937</c:v>
                </c:pt>
                <c:pt idx="1230">
                  <c:v>7288.9327638214672</c:v>
                </c:pt>
                <c:pt idx="1231">
                  <c:v>7348.006341593752</c:v>
                </c:pt>
                <c:pt idx="1232">
                  <c:v>7532.8693951662281</c:v>
                </c:pt>
                <c:pt idx="1233">
                  <c:v>7532.8693951662153</c:v>
                </c:pt>
                <c:pt idx="1234">
                  <c:v>7510.3308730145382</c:v>
                </c:pt>
                <c:pt idx="1235">
                  <c:v>7406.8264362861482</c:v>
                </c:pt>
                <c:pt idx="1236">
                  <c:v>7155.5379098084613</c:v>
                </c:pt>
                <c:pt idx="1237">
                  <c:v>6802.2468509223008</c:v>
                </c:pt>
                <c:pt idx="1238">
                  <c:v>6284.3955211541152</c:v>
                </c:pt>
                <c:pt idx="1239">
                  <c:v>5853.6262516665611</c:v>
                </c:pt>
                <c:pt idx="1240">
                  <c:v>5590.9029209012351</c:v>
                </c:pt>
                <c:pt idx="1241">
                  <c:v>5552.7292959210527</c:v>
                </c:pt>
                <c:pt idx="1242">
                  <c:v>5515.2151582078541</c:v>
                </c:pt>
                <c:pt idx="1243">
                  <c:v>5398.8996986111133</c:v>
                </c:pt>
                <c:pt idx="1244">
                  <c:v>5265.2078192918634</c:v>
                </c:pt>
                <c:pt idx="1245">
                  <c:v>5249.6829066202954</c:v>
                </c:pt>
                <c:pt idx="1246">
                  <c:v>5041.0098716571592</c:v>
                </c:pt>
                <c:pt idx="1247">
                  <c:v>4817.1782451852441</c:v>
                </c:pt>
                <c:pt idx="1248">
                  <c:v>4692.1482132355413</c:v>
                </c:pt>
                <c:pt idx="1249">
                  <c:v>4569.2036709691301</c:v>
                </c:pt>
                <c:pt idx="1250">
                  <c:v>4541.9537450285297</c:v>
                </c:pt>
                <c:pt idx="1251">
                  <c:v>4532.288388391531</c:v>
                </c:pt>
                <c:pt idx="1252">
                  <c:v>4430.4939189636971</c:v>
                </c:pt>
                <c:pt idx="1253">
                  <c:v>4330.1856978152118</c:v>
                </c:pt>
                <c:pt idx="1254">
                  <c:v>4231.3531215100329</c:v>
                </c:pt>
                <c:pt idx="1255">
                  <c:v>4133.985586612197</c:v>
                </c:pt>
                <c:pt idx="1256">
                  <c:v>4038.0724896856991</c:v>
                </c:pt>
                <c:pt idx="1257">
                  <c:v>3943.6032272945308</c:v>
                </c:pt>
                <c:pt idx="1258">
                  <c:v>3850.5671960027094</c:v>
                </c:pt>
                <c:pt idx="1259">
                  <c:v>3846.6526735470457</c:v>
                </c:pt>
                <c:pt idx="1260">
                  <c:v>3945.1386004415258</c:v>
                </c:pt>
                <c:pt idx="1261">
                  <c:v>4057.7330885370343</c:v>
                </c:pt>
                <c:pt idx="1262">
                  <c:v>4357.3882182520929</c:v>
                </c:pt>
                <c:pt idx="1263">
                  <c:v>4702.9152244249244</c:v>
                </c:pt>
                <c:pt idx="1264">
                  <c:v>4978.5197740989061</c:v>
                </c:pt>
                <c:pt idx="1265">
                  <c:v>5201.7715425305287</c:v>
                </c:pt>
                <c:pt idx="1266">
                  <c:v>5165.2396806884444</c:v>
                </c:pt>
                <c:pt idx="1267">
                  <c:v>5111.5908426068563</c:v>
                </c:pt>
                <c:pt idx="1268">
                  <c:v>4970.0701434460761</c:v>
                </c:pt>
                <c:pt idx="1269">
                  <c:v>4619.7136619645898</c:v>
                </c:pt>
                <c:pt idx="1270">
                  <c:v>4325.2644537179749</c:v>
                </c:pt>
                <c:pt idx="1271">
                  <c:v>4103.9539947631665</c:v>
                </c:pt>
                <c:pt idx="1272">
                  <c:v>3955.8024742709008</c:v>
                </c:pt>
                <c:pt idx="1273">
                  <c:v>3981.473212001154</c:v>
                </c:pt>
                <c:pt idx="1274">
                  <c:v>4022.0130539559063</c:v>
                </c:pt>
                <c:pt idx="1275">
                  <c:v>4062.2398263854975</c:v>
                </c:pt>
                <c:pt idx="1276">
                  <c:v>4287.8794275013779</c:v>
                </c:pt>
                <c:pt idx="1277">
                  <c:v>4543.7318580569299</c:v>
                </c:pt>
                <c:pt idx="1278">
                  <c:v>4644.8716459097795</c:v>
                </c:pt>
                <c:pt idx="1279">
                  <c:v>4746.2691473731493</c:v>
                </c:pt>
                <c:pt idx="1280">
                  <c:v>4864.1143007630135</c:v>
                </c:pt>
                <c:pt idx="1281">
                  <c:v>4724.7237294649185</c:v>
                </c:pt>
                <c:pt idx="1282">
                  <c:v>4638.78102113159</c:v>
                </c:pt>
                <c:pt idx="1283">
                  <c:v>4654.756793046723</c:v>
                </c:pt>
                <c:pt idx="1284">
                  <c:v>4568.7043239109134</c:v>
                </c:pt>
                <c:pt idx="1285">
                  <c:v>4396.5993856393061</c:v>
                </c:pt>
                <c:pt idx="1286">
                  <c:v>4193.6789490176252</c:v>
                </c:pt>
                <c:pt idx="1287">
                  <c:v>4077.403578203704</c:v>
                </c:pt>
                <c:pt idx="1288">
                  <c:v>3861.4587099087848</c:v>
                </c:pt>
                <c:pt idx="1289">
                  <c:v>3717.523359408035</c:v>
                </c:pt>
                <c:pt idx="1290">
                  <c:v>3743.8853544155259</c:v>
                </c:pt>
                <c:pt idx="1291">
                  <c:v>3700.4195743100709</c:v>
                </c:pt>
                <c:pt idx="1292">
                  <c:v>3475.7159497480075</c:v>
                </c:pt>
                <c:pt idx="1293">
                  <c:v>3322.7807078623055</c:v>
                </c:pt>
                <c:pt idx="1294">
                  <c:v>3254.4122253576297</c:v>
                </c:pt>
                <c:pt idx="1295">
                  <c:v>3350.9492733936963</c:v>
                </c:pt>
                <c:pt idx="1296">
                  <c:v>3636.9119375291812</c:v>
                </c:pt>
                <c:pt idx="1297">
                  <c:v>3949.1932825991144</c:v>
                </c:pt>
                <c:pt idx="1298">
                  <c:v>4208.5461967884421</c:v>
                </c:pt>
                <c:pt idx="1299">
                  <c:v>4401.8111029722959</c:v>
                </c:pt>
                <c:pt idx="1300">
                  <c:v>4446.9971323083064</c:v>
                </c:pt>
                <c:pt idx="1301">
                  <c:v>4394.8745493753295</c:v>
                </c:pt>
                <c:pt idx="1302">
                  <c:v>4425.1102737961246</c:v>
                </c:pt>
                <c:pt idx="1303">
                  <c:v>4538.3632631053233</c:v>
                </c:pt>
                <c:pt idx="1304">
                  <c:v>4501.3473271537323</c:v>
                </c:pt>
                <c:pt idx="1305">
                  <c:v>4350.0892739350684</c:v>
                </c:pt>
                <c:pt idx="1306">
                  <c:v>4281.8476466790062</c:v>
                </c:pt>
                <c:pt idx="1307">
                  <c:v>4198.4294368024684</c:v>
                </c:pt>
                <c:pt idx="1308">
                  <c:v>4115.0112269259298</c:v>
                </c:pt>
                <c:pt idx="1309">
                  <c:v>4100.1639267128485</c:v>
                </c:pt>
                <c:pt idx="1310">
                  <c:v>4100.1639267128367</c:v>
                </c:pt>
                <c:pt idx="1311">
                  <c:v>4002.1551975240964</c:v>
                </c:pt>
                <c:pt idx="1312">
                  <c:v>3904.4032001462583</c:v>
                </c:pt>
                <c:pt idx="1313">
                  <c:v>3709.6692044633478</c:v>
                </c:pt>
                <c:pt idx="1314">
                  <c:v>3667.1128426415798</c:v>
                </c:pt>
                <c:pt idx="1315">
                  <c:v>3638.9265949074074</c:v>
                </c:pt>
                <c:pt idx="1316">
                  <c:v>3268.9579539492452</c:v>
                </c:pt>
                <c:pt idx="1317">
                  <c:v>3107.2415026251201</c:v>
                </c:pt>
                <c:pt idx="1318">
                  <c:v>3216.607005603481</c:v>
                </c:pt>
                <c:pt idx="1319">
                  <c:v>3646.6138776434636</c:v>
                </c:pt>
                <c:pt idx="1320">
                  <c:v>4400.28712194329</c:v>
                </c:pt>
                <c:pt idx="1321">
                  <c:v>5043.4334337222263</c:v>
                </c:pt>
                <c:pt idx="1322">
                  <c:v>5762.3705890984238</c:v>
                </c:pt>
                <c:pt idx="1323">
                  <c:v>6552.2069852162904</c:v>
                </c:pt>
                <c:pt idx="1324">
                  <c:v>7102.2561636124974</c:v>
                </c:pt>
                <c:pt idx="1325">
                  <c:v>6957.2164964524382</c:v>
                </c:pt>
                <c:pt idx="1326">
                  <c:v>6287.7337313953431</c:v>
                </c:pt>
                <c:pt idx="1327">
                  <c:v>5581.9545599821258</c:v>
                </c:pt>
                <c:pt idx="1328">
                  <c:v>5172.6854785000023</c:v>
                </c:pt>
                <c:pt idx="1329">
                  <c:v>4994.8729784999996</c:v>
                </c:pt>
                <c:pt idx="1330">
                  <c:v>4994.8729784999996</c:v>
                </c:pt>
                <c:pt idx="1331">
                  <c:v>4994.8729784999996</c:v>
                </c:pt>
                <c:pt idx="1332">
                  <c:v>4905.966728500005</c:v>
                </c:pt>
                <c:pt idx="1333">
                  <c:v>4622.8044061707096</c:v>
                </c:pt>
                <c:pt idx="1334">
                  <c:v>4396.7773620127809</c:v>
                </c:pt>
                <c:pt idx="1335">
                  <c:v>4348.6993949756006</c:v>
                </c:pt>
                <c:pt idx="1336">
                  <c:v>4476.5934851851916</c:v>
                </c:pt>
                <c:pt idx="1337">
                  <c:v>4635.9426041025936</c:v>
                </c:pt>
                <c:pt idx="1338">
                  <c:v>4707.3027823349548</c:v>
                </c:pt>
                <c:pt idx="1339">
                  <c:v>4794.8919027053325</c:v>
                </c:pt>
                <c:pt idx="1340">
                  <c:v>4882.4810230757103</c:v>
                </c:pt>
                <c:pt idx="1341">
                  <c:v>4986.7381287939561</c:v>
                </c:pt>
                <c:pt idx="1342">
                  <c:v>5266.8712629629626</c:v>
                </c:pt>
                <c:pt idx="1343">
                  <c:v>5600.1534918721463</c:v>
                </c:pt>
                <c:pt idx="1344">
                  <c:v>5670.6412883771827</c:v>
                </c:pt>
                <c:pt idx="1345">
                  <c:v>5652.63794855788</c:v>
                </c:pt>
                <c:pt idx="1346">
                  <c:v>5437.7036973198228</c:v>
                </c:pt>
                <c:pt idx="1347">
                  <c:v>5186.570225284142</c:v>
                </c:pt>
                <c:pt idx="1348">
                  <c:v>4917.8757808397131</c:v>
                </c:pt>
                <c:pt idx="1349">
                  <c:v>4258.693921517588</c:v>
                </c:pt>
                <c:pt idx="1350">
                  <c:v>3349.9588075109073</c:v>
                </c:pt>
                <c:pt idx="1351">
                  <c:v>2577.8724784093329</c:v>
                </c:pt>
                <c:pt idx="1352">
                  <c:v>2133.6882082768916</c:v>
                </c:pt>
                <c:pt idx="1353">
                  <c:v>1874.8405577860685</c:v>
                </c:pt>
                <c:pt idx="1354">
                  <c:v>1615.0142089813057</c:v>
                </c:pt>
                <c:pt idx="1355">
                  <c:v>1285.7942821408867</c:v>
                </c:pt>
                <c:pt idx="1356">
                  <c:v>793.31317326111264</c:v>
                </c:pt>
                <c:pt idx="1357">
                  <c:v>385.96354362800594</c:v>
                </c:pt>
                <c:pt idx="1358">
                  <c:v>70.80221523737616</c:v>
                </c:pt>
                <c:pt idx="1359">
                  <c:v>-301.55765262846438</c:v>
                </c:pt>
                <c:pt idx="1360">
                  <c:v>-517.04710875046453</c:v>
                </c:pt>
                <c:pt idx="1361">
                  <c:v>-29.744901883749527</c:v>
                </c:pt>
                <c:pt idx="1362">
                  <c:v>1076.3119102921949</c:v>
                </c:pt>
                <c:pt idx="1363">
                  <c:v>2358.414886527552</c:v>
                </c:pt>
                <c:pt idx="1364">
                  <c:v>3611.0370758647405</c:v>
                </c:pt>
                <c:pt idx="1365">
                  <c:v>3916.9035971157055</c:v>
                </c:pt>
                <c:pt idx="1366">
                  <c:v>3125.3458116913125</c:v>
                </c:pt>
                <c:pt idx="1367">
                  <c:v>2035.6457750555444</c:v>
                </c:pt>
                <c:pt idx="1368">
                  <c:v>600.35145348327285</c:v>
                </c:pt>
                <c:pt idx="1369">
                  <c:v>-58.625293518518625</c:v>
                </c:pt>
                <c:pt idx="1370">
                  <c:v>685.72589402696042</c:v>
                </c:pt>
                <c:pt idx="1371">
                  <c:v>1660.7780674110113</c:v>
                </c:pt>
                <c:pt idx="1372">
                  <c:v>2041.428530373975</c:v>
                </c:pt>
                <c:pt idx="1373">
                  <c:v>1724.2198112381727</c:v>
                </c:pt>
                <c:pt idx="1374">
                  <c:v>990.50210043704965</c:v>
                </c:pt>
                <c:pt idx="1375">
                  <c:v>50.482016854173224</c:v>
                </c:pt>
                <c:pt idx="1376">
                  <c:v>-1474.9007449150865</c:v>
                </c:pt>
                <c:pt idx="1377">
                  <c:v>-3428.5110053524431</c:v>
                </c:pt>
                <c:pt idx="1378">
                  <c:v>-4159.7536817326363</c:v>
                </c:pt>
                <c:pt idx="1379">
                  <c:v>-3824.6019204534823</c:v>
                </c:pt>
                <c:pt idx="1380">
                  <c:v>-3434.0168684657683</c:v>
                </c:pt>
                <c:pt idx="1381">
                  <c:v>-2020.6309690165917</c:v>
                </c:pt>
                <c:pt idx="1382">
                  <c:v>294.56950411019426</c:v>
                </c:pt>
                <c:pt idx="1383">
                  <c:v>2240.7212943418604</c:v>
                </c:pt>
                <c:pt idx="1384">
                  <c:v>2829.084942409725</c:v>
                </c:pt>
                <c:pt idx="1385">
                  <c:v>2138.2578176226684</c:v>
                </c:pt>
                <c:pt idx="1386">
                  <c:v>1503.1279592957317</c:v>
                </c:pt>
                <c:pt idx="1387">
                  <c:v>1849.4510949073563</c:v>
                </c:pt>
                <c:pt idx="1388">
                  <c:v>2934.0740388711597</c:v>
                </c:pt>
                <c:pt idx="1389">
                  <c:v>4279.4738921585649</c:v>
                </c:pt>
                <c:pt idx="1390">
                  <c:v>5123.9198033344919</c:v>
                </c:pt>
                <c:pt idx="1391">
                  <c:v>4907.1819654749124</c:v>
                </c:pt>
                <c:pt idx="1392">
                  <c:v>4002.0447328171813</c:v>
                </c:pt>
                <c:pt idx="1393">
                  <c:v>2995.107935640473</c:v>
                </c:pt>
                <c:pt idx="1394">
                  <c:v>2153.7526792360841</c:v>
                </c:pt>
                <c:pt idx="1395">
                  <c:v>1671.6832347916413</c:v>
                </c:pt>
                <c:pt idx="1396">
                  <c:v>1295.5483493856716</c:v>
                </c:pt>
                <c:pt idx="1397">
                  <c:v>836.77866661462667</c:v>
                </c:pt>
                <c:pt idx="1398">
                  <c:v>488.86090669664196</c:v>
                </c:pt>
                <c:pt idx="1399">
                  <c:v>143.45175297900943</c:v>
                </c:pt>
                <c:pt idx="1400">
                  <c:v>-198.34613551963884</c:v>
                </c:pt>
                <c:pt idx="1401">
                  <c:v>-417.91095222596221</c:v>
                </c:pt>
                <c:pt idx="1402">
                  <c:v>-779.22162302711035</c:v>
                </c:pt>
                <c:pt idx="1403">
                  <c:v>-1661.7951611621238</c:v>
                </c:pt>
                <c:pt idx="1404">
                  <c:v>-3060.2350371114576</c:v>
                </c:pt>
                <c:pt idx="1405">
                  <c:v>-3557.334733031249</c:v>
                </c:pt>
                <c:pt idx="1406">
                  <c:v>-2550.2116177816292</c:v>
                </c:pt>
                <c:pt idx="1407">
                  <c:v>-910.23357245437069</c:v>
                </c:pt>
                <c:pt idx="1408">
                  <c:v>285.48198667324363</c:v>
                </c:pt>
                <c:pt idx="1409">
                  <c:v>564.25179577686151</c:v>
                </c:pt>
                <c:pt idx="1410">
                  <c:v>419.93035857445921</c:v>
                </c:pt>
                <c:pt idx="1411">
                  <c:v>266.80030478029664</c:v>
                </c:pt>
                <c:pt idx="1412">
                  <c:v>171.01842874521316</c:v>
                </c:pt>
                <c:pt idx="1413">
                  <c:v>281.01765554480534</c:v>
                </c:pt>
                <c:pt idx="1414">
                  <c:v>812.72935416261726</c:v>
                </c:pt>
                <c:pt idx="1415">
                  <c:v>1739.6223257954075</c:v>
                </c:pt>
                <c:pt idx="1416">
                  <c:v>2747.3963985645951</c:v>
                </c:pt>
                <c:pt idx="1417">
                  <c:v>3411.0581172312573</c:v>
                </c:pt>
                <c:pt idx="1418">
                  <c:v>3340.9400488343708</c:v>
                </c:pt>
                <c:pt idx="1419">
                  <c:v>2367.808862236147</c:v>
                </c:pt>
                <c:pt idx="1420">
                  <c:v>926.24943776841667</c:v>
                </c:pt>
                <c:pt idx="1421">
                  <c:v>-639.96640782558575</c:v>
                </c:pt>
                <c:pt idx="1422">
                  <c:v>-1588.6550889955772</c:v>
                </c:pt>
                <c:pt idx="1423">
                  <c:v>-908.05819076313901</c:v>
                </c:pt>
                <c:pt idx="1424">
                  <c:v>340.51643862010326</c:v>
                </c:pt>
                <c:pt idx="1425">
                  <c:v>1374.7315116982222</c:v>
                </c:pt>
                <c:pt idx="1426">
                  <c:v>2633.524824718434</c:v>
                </c:pt>
                <c:pt idx="1427">
                  <c:v>3204.2038855096444</c:v>
                </c:pt>
                <c:pt idx="1428">
                  <c:v>2307.7267684440985</c:v>
                </c:pt>
                <c:pt idx="1429">
                  <c:v>1014.0900187017753</c:v>
                </c:pt>
                <c:pt idx="1430">
                  <c:v>-167.33093682351495</c:v>
                </c:pt>
                <c:pt idx="1431">
                  <c:v>-1484.9761706692614</c:v>
                </c:pt>
                <c:pt idx="1432">
                  <c:v>-2841.7877175565923</c:v>
                </c:pt>
                <c:pt idx="1433">
                  <c:v>-3140.822064967213</c:v>
                </c:pt>
                <c:pt idx="1434">
                  <c:v>-2702.1293081049384</c:v>
                </c:pt>
                <c:pt idx="1435">
                  <c:v>-1324.1222514538761</c:v>
                </c:pt>
                <c:pt idx="1436">
                  <c:v>20.847348573113752</c:v>
                </c:pt>
                <c:pt idx="1437">
                  <c:v>652.31794543489821</c:v>
                </c:pt>
                <c:pt idx="1438">
                  <c:v>778.01495664576873</c:v>
                </c:pt>
                <c:pt idx="1439">
                  <c:v>504.26660173456787</c:v>
                </c:pt>
                <c:pt idx="1440">
                  <c:v>119.24191823487313</c:v>
                </c:pt>
                <c:pt idx="1441">
                  <c:v>-336.1538153811851</c:v>
                </c:pt>
                <c:pt idx="1442">
                  <c:v>-448.7925118351107</c:v>
                </c:pt>
                <c:pt idx="1443">
                  <c:v>-125.10918211471319</c:v>
                </c:pt>
                <c:pt idx="1444">
                  <c:v>191.44912949999997</c:v>
                </c:pt>
                <c:pt idx="1445">
                  <c:v>296.70158177417596</c:v>
                </c:pt>
                <c:pt idx="1446">
                  <c:v>118.30650121411995</c:v>
                </c:pt>
                <c:pt idx="1447">
                  <c:v>-497.79166612746599</c:v>
                </c:pt>
                <c:pt idx="1448">
                  <c:v>-1169.7384587962963</c:v>
                </c:pt>
                <c:pt idx="1449">
                  <c:v>-1043.1050451069723</c:v>
                </c:pt>
                <c:pt idx="1450">
                  <c:v>-401.73442382523456</c:v>
                </c:pt>
                <c:pt idx="1451">
                  <c:v>-50.991580548296298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123.90302339392593</c:v>
                </c:pt>
                <c:pt idx="1480">
                  <c:v>233.84033098474075</c:v>
                </c:pt>
                <c:pt idx="1481">
                  <c:v>294.37515350269445</c:v>
                </c:pt>
                <c:pt idx="1482">
                  <c:v>318.57898731173145</c:v>
                </c:pt>
                <c:pt idx="1483">
                  <c:v>332.28468342898759</c:v>
                </c:pt>
                <c:pt idx="1484">
                  <c:v>354.79721732770378</c:v>
                </c:pt>
                <c:pt idx="1485">
                  <c:v>419.83543782137343</c:v>
                </c:pt>
                <c:pt idx="1486">
                  <c:v>573.66520817700916</c:v>
                </c:pt>
                <c:pt idx="1487">
                  <c:v>804.90009414739802</c:v>
                </c:pt>
                <c:pt idx="1488">
                  <c:v>1127.5711343271607</c:v>
                </c:pt>
                <c:pt idx="1489">
                  <c:v>1547.3072863942225</c:v>
                </c:pt>
                <c:pt idx="1490">
                  <c:v>2034.7860215011385</c:v>
                </c:pt>
                <c:pt idx="1491">
                  <c:v>2537.5899935077678</c:v>
                </c:pt>
                <c:pt idx="1492">
                  <c:v>2952.9852987418985</c:v>
                </c:pt>
                <c:pt idx="1493">
                  <c:v>3216.7036625794417</c:v>
                </c:pt>
                <c:pt idx="1494">
                  <c:v>3406.3196161747683</c:v>
                </c:pt>
                <c:pt idx="1495">
                  <c:v>3456.3915241461223</c:v>
                </c:pt>
                <c:pt idx="1496">
                  <c:v>3433.8169659585897</c:v>
                </c:pt>
                <c:pt idx="1497">
                  <c:v>3352.8846689058269</c:v>
                </c:pt>
                <c:pt idx="1498">
                  <c:v>3153.6735733967475</c:v>
                </c:pt>
                <c:pt idx="1499">
                  <c:v>2889.1614218560567</c:v>
                </c:pt>
                <c:pt idx="1500">
                  <c:v>2565.5339153622685</c:v>
                </c:pt>
                <c:pt idx="1501">
                  <c:v>2415.1288133124167</c:v>
                </c:pt>
                <c:pt idx="1502">
                  <c:v>2373.6814983493828</c:v>
                </c:pt>
                <c:pt idx="1503">
                  <c:v>2370.2858191811624</c:v>
                </c:pt>
                <c:pt idx="1504">
                  <c:v>2434.2183165714055</c:v>
                </c:pt>
                <c:pt idx="1505">
                  <c:v>2371.4976431666673</c:v>
                </c:pt>
                <c:pt idx="1506">
                  <c:v>2357.8264284147376</c:v>
                </c:pt>
                <c:pt idx="1507">
                  <c:v>2464.4633393518525</c:v>
                </c:pt>
                <c:pt idx="1508">
                  <c:v>2643.5896031609363</c:v>
                </c:pt>
                <c:pt idx="1509">
                  <c:v>2898.3391660227567</c:v>
                </c:pt>
                <c:pt idx="1510">
                  <c:v>3369.1757792038047</c:v>
                </c:pt>
                <c:pt idx="1511">
                  <c:v>4031.4188466770829</c:v>
                </c:pt>
                <c:pt idx="1512">
                  <c:v>4776.5680831317013</c:v>
                </c:pt>
                <c:pt idx="1513">
                  <c:v>5552.9842738757798</c:v>
                </c:pt>
                <c:pt idx="1514">
                  <c:v>6141.2961163588161</c:v>
                </c:pt>
                <c:pt idx="1515">
                  <c:v>6321.8109852353346</c:v>
                </c:pt>
                <c:pt idx="1516">
                  <c:v>5998.1268815055373</c:v>
                </c:pt>
                <c:pt idx="1517">
                  <c:v>5551.1224892167829</c:v>
                </c:pt>
                <c:pt idx="1518">
                  <c:v>5193.5795981428437</c:v>
                </c:pt>
                <c:pt idx="1519">
                  <c:v>4921.1930475348681</c:v>
                </c:pt>
                <c:pt idx="1520">
                  <c:v>4707.7362067639961</c:v>
                </c:pt>
                <c:pt idx="1521">
                  <c:v>4444.9296988075466</c:v>
                </c:pt>
                <c:pt idx="1522">
                  <c:v>4083.2345581806776</c:v>
                </c:pt>
                <c:pt idx="1523">
                  <c:v>3500.1965510061727</c:v>
                </c:pt>
                <c:pt idx="1524">
                  <c:v>2637.8849207280978</c:v>
                </c:pt>
                <c:pt idx="1525">
                  <c:v>1468.6359982928259</c:v>
                </c:pt>
                <c:pt idx="1526">
                  <c:v>438.26792404755122</c:v>
                </c:pt>
                <c:pt idx="1527">
                  <c:v>-274.54981167807045</c:v>
                </c:pt>
                <c:pt idx="1528">
                  <c:v>-440.17145571125491</c:v>
                </c:pt>
                <c:pt idx="1529">
                  <c:v>-154.04948562963</c:v>
                </c:pt>
                <c:pt idx="1530">
                  <c:v>349.1225237050362</c:v>
                </c:pt>
                <c:pt idx="1531">
                  <c:v>997.37628861700887</c:v>
                </c:pt>
                <c:pt idx="1532">
                  <c:v>1670.9959380699763</c:v>
                </c:pt>
                <c:pt idx="1533">
                  <c:v>2378.0645212962936</c:v>
                </c:pt>
                <c:pt idx="1534">
                  <c:v>3213.2639277165918</c:v>
                </c:pt>
                <c:pt idx="1535">
                  <c:v>4271.1542543620271</c:v>
                </c:pt>
                <c:pt idx="1536">
                  <c:v>5483.5017834707132</c:v>
                </c:pt>
                <c:pt idx="1537">
                  <c:v>6577.6768921029152</c:v>
                </c:pt>
                <c:pt idx="1538">
                  <c:v>7669.0141006973336</c:v>
                </c:pt>
                <c:pt idx="1539">
                  <c:v>8683.1836452804419</c:v>
                </c:pt>
                <c:pt idx="1540">
                  <c:v>9626.2801184194268</c:v>
                </c:pt>
                <c:pt idx="1541">
                  <c:v>10506.324694281277</c:v>
                </c:pt>
                <c:pt idx="1542">
                  <c:v>10967.351357515703</c:v>
                </c:pt>
                <c:pt idx="1543">
                  <c:v>10903.262636437019</c:v>
                </c:pt>
                <c:pt idx="1544">
                  <c:v>10093.380019876589</c:v>
                </c:pt>
                <c:pt idx="1545">
                  <c:v>9018.3672953888854</c:v>
                </c:pt>
                <c:pt idx="1546">
                  <c:v>8263.6566430555486</c:v>
                </c:pt>
                <c:pt idx="1547">
                  <c:v>7802.4107600597035</c:v>
                </c:pt>
                <c:pt idx="1548">
                  <c:v>7791.0589193024744</c:v>
                </c:pt>
                <c:pt idx="1549">
                  <c:v>8002.6098469571753</c:v>
                </c:pt>
                <c:pt idx="1550">
                  <c:v>8317.3612542345709</c:v>
                </c:pt>
                <c:pt idx="1551">
                  <c:v>8682.2007876787029</c:v>
                </c:pt>
                <c:pt idx="1552">
                  <c:v>8949.8268483146185</c:v>
                </c:pt>
                <c:pt idx="1553">
                  <c:v>9142.1534575302212</c:v>
                </c:pt>
                <c:pt idx="1554">
                  <c:v>9312.8661265533683</c:v>
                </c:pt>
                <c:pt idx="1555">
                  <c:v>9720.8446609937728</c:v>
                </c:pt>
                <c:pt idx="1556">
                  <c:v>10267.135718206368</c:v>
                </c:pt>
                <c:pt idx="1557">
                  <c:v>10876.602945669911</c:v>
                </c:pt>
                <c:pt idx="1558">
                  <c:v>11635.307095392507</c:v>
                </c:pt>
                <c:pt idx="1559">
                  <c:v>12498.146459237574</c:v>
                </c:pt>
                <c:pt idx="1560">
                  <c:v>13079.530219759248</c:v>
                </c:pt>
                <c:pt idx="1561">
                  <c:v>13563.532510566371</c:v>
                </c:pt>
                <c:pt idx="1562">
                  <c:v>14060.554249902076</c:v>
                </c:pt>
                <c:pt idx="1563">
                  <c:v>14688.021047367552</c:v>
                </c:pt>
                <c:pt idx="1564">
                  <c:v>15365.820525419373</c:v>
                </c:pt>
                <c:pt idx="1565">
                  <c:v>15941.788366477389</c:v>
                </c:pt>
                <c:pt idx="1566">
                  <c:v>16656.212624620624</c:v>
                </c:pt>
                <c:pt idx="1567">
                  <c:v>17177.100956360257</c:v>
                </c:pt>
                <c:pt idx="1568">
                  <c:v>17384.79846496031</c:v>
                </c:pt>
                <c:pt idx="1569">
                  <c:v>17687.263980437929</c:v>
                </c:pt>
                <c:pt idx="1570">
                  <c:v>17957.96121685467</c:v>
                </c:pt>
                <c:pt idx="1571">
                  <c:v>18195.261882238035</c:v>
                </c:pt>
                <c:pt idx="1572">
                  <c:v>18397.657955070172</c:v>
                </c:pt>
                <c:pt idx="1573">
                  <c:v>18296.393942019393</c:v>
                </c:pt>
                <c:pt idx="1574">
                  <c:v>17939.854210738224</c:v>
                </c:pt>
                <c:pt idx="1575">
                  <c:v>17635.407009794169</c:v>
                </c:pt>
                <c:pt idx="1576">
                  <c:v>17114.174022721923</c:v>
                </c:pt>
                <c:pt idx="1577">
                  <c:v>16474.178413802554</c:v>
                </c:pt>
                <c:pt idx="1578">
                  <c:v>15893.19485605525</c:v>
                </c:pt>
                <c:pt idx="1579">
                  <c:v>15509.22725071909</c:v>
                </c:pt>
                <c:pt idx="1580">
                  <c:v>15127.121526537045</c:v>
                </c:pt>
                <c:pt idx="1581">
                  <c:v>14808.1455270351</c:v>
                </c:pt>
                <c:pt idx="1582">
                  <c:v>14528.034145879928</c:v>
                </c:pt>
                <c:pt idx="1583">
                  <c:v>13911.271607906254</c:v>
                </c:pt>
                <c:pt idx="1584">
                  <c:v>13398.309076559903</c:v>
                </c:pt>
                <c:pt idx="1585">
                  <c:v>12857.018746296295</c:v>
                </c:pt>
                <c:pt idx="1586">
                  <c:v>12289.451962884834</c:v>
                </c:pt>
                <c:pt idx="1587">
                  <c:v>11827.442900512402</c:v>
                </c:pt>
                <c:pt idx="1588">
                  <c:v>11630.486380385039</c:v>
                </c:pt>
                <c:pt idx="1589">
                  <c:v>11724.103225288749</c:v>
                </c:pt>
                <c:pt idx="1590">
                  <c:v>11880.530624123847</c:v>
                </c:pt>
                <c:pt idx="1591">
                  <c:v>12067.203356415714</c:v>
                </c:pt>
                <c:pt idx="1592">
                  <c:v>12190.585370868426</c:v>
                </c:pt>
                <c:pt idx="1593">
                  <c:v>12313.110540942407</c:v>
                </c:pt>
                <c:pt idx="1594">
                  <c:v>12499.068381550076</c:v>
                </c:pt>
                <c:pt idx="1595">
                  <c:v>12185.179660063963</c:v>
                </c:pt>
                <c:pt idx="1596">
                  <c:v>11809.423845733589</c:v>
                </c:pt>
                <c:pt idx="1597">
                  <c:v>11312.394161439364</c:v>
                </c:pt>
                <c:pt idx="1598">
                  <c:v>10605.002305445778</c:v>
                </c:pt>
                <c:pt idx="1599">
                  <c:v>10121.802339534863</c:v>
                </c:pt>
                <c:pt idx="1600">
                  <c:v>9616.904395778929</c:v>
                </c:pt>
                <c:pt idx="1601">
                  <c:v>9212.5892324155084</c:v>
                </c:pt>
                <c:pt idx="1602">
                  <c:v>9173.1160501107279</c:v>
                </c:pt>
                <c:pt idx="1603">
                  <c:v>9425.9233810504466</c:v>
                </c:pt>
                <c:pt idx="1604">
                  <c:v>9613.1408362933471</c:v>
                </c:pt>
                <c:pt idx="1605">
                  <c:v>9943.0907560804553</c:v>
                </c:pt>
                <c:pt idx="1606">
                  <c:v>10237.707747437344</c:v>
                </c:pt>
                <c:pt idx="1607">
                  <c:v>10414.650563903553</c:v>
                </c:pt>
                <c:pt idx="1608">
                  <c:v>10647.782508348</c:v>
                </c:pt>
                <c:pt idx="1609">
                  <c:v>10880.914452792447</c:v>
                </c:pt>
                <c:pt idx="1610">
                  <c:v>11055.206204227456</c:v>
                </c:pt>
                <c:pt idx="1611">
                  <c:v>11201.042671528923</c:v>
                </c:pt>
                <c:pt idx="1612">
                  <c:v>11640.183084404594</c:v>
                </c:pt>
                <c:pt idx="1613">
                  <c:v>12111.847579617383</c:v>
                </c:pt>
                <c:pt idx="1614">
                  <c:v>12648.380056559155</c:v>
                </c:pt>
                <c:pt idx="1615">
                  <c:v>13222.192053197155</c:v>
                </c:pt>
                <c:pt idx="1616">
                  <c:v>13987.715455199555</c:v>
                </c:pt>
                <c:pt idx="1617">
                  <c:v>14710.903238371524</c:v>
                </c:pt>
                <c:pt idx="1618">
                  <c:v>15359.545401740948</c:v>
                </c:pt>
                <c:pt idx="1619">
                  <c:v>15684.338821660482</c:v>
                </c:pt>
                <c:pt idx="1620">
                  <c:v>15694.511582609059</c:v>
                </c:pt>
                <c:pt idx="1621">
                  <c:v>15668.897839964236</c:v>
                </c:pt>
                <c:pt idx="1622">
                  <c:v>15444.190575709148</c:v>
                </c:pt>
                <c:pt idx="1623">
                  <c:v>14889.824396783559</c:v>
                </c:pt>
                <c:pt idx="1624">
                  <c:v>14063.282210229059</c:v>
                </c:pt>
                <c:pt idx="1625">
                  <c:v>13261.088437905129</c:v>
                </c:pt>
                <c:pt idx="1626">
                  <c:v>11979.187330227023</c:v>
                </c:pt>
                <c:pt idx="1627">
                  <c:v>10393.550875861325</c:v>
                </c:pt>
                <c:pt idx="1628">
                  <c:v>8969.4759111384174</c:v>
                </c:pt>
                <c:pt idx="1629">
                  <c:v>7840.5034161481453</c:v>
                </c:pt>
                <c:pt idx="1630">
                  <c:v>7327.3657944662255</c:v>
                </c:pt>
                <c:pt idx="1631">
                  <c:v>7572.4645666436254</c:v>
                </c:pt>
                <c:pt idx="1632">
                  <c:v>8293.5372084629598</c:v>
                </c:pt>
                <c:pt idx="1633">
                  <c:v>9221.8525889974608</c:v>
                </c:pt>
                <c:pt idx="1634">
                  <c:v>10069.765573506824</c:v>
                </c:pt>
                <c:pt idx="1635">
                  <c:v>10390.008782374349</c:v>
                </c:pt>
                <c:pt idx="1636">
                  <c:v>10390.008782374334</c:v>
                </c:pt>
                <c:pt idx="1637">
                  <c:v>10014.200870093029</c:v>
                </c:pt>
                <c:pt idx="1638">
                  <c:v>9584.5081099007621</c:v>
                </c:pt>
                <c:pt idx="1639">
                  <c:v>9245.6593511141818</c:v>
                </c:pt>
                <c:pt idx="1640">
                  <c:v>9112.2019932439944</c:v>
                </c:pt>
                <c:pt idx="1641">
                  <c:v>9348.8126041234464</c:v>
                </c:pt>
                <c:pt idx="1642">
                  <c:v>9865.1975755557069</c:v>
                </c:pt>
                <c:pt idx="1643">
                  <c:v>10690.647990371988</c:v>
                </c:pt>
                <c:pt idx="1644">
                  <c:v>11518.597826577321</c:v>
                </c:pt>
                <c:pt idx="1645">
                  <c:v>12298.726106637974</c:v>
                </c:pt>
                <c:pt idx="1646">
                  <c:v>13064.907565849324</c:v>
                </c:pt>
                <c:pt idx="1647">
                  <c:v>13759.137703074179</c:v>
                </c:pt>
                <c:pt idx="1648">
                  <c:v>14532.187230666284</c:v>
                </c:pt>
                <c:pt idx="1649">
                  <c:v>15115.255083525744</c:v>
                </c:pt>
                <c:pt idx="1650">
                  <c:v>15589.806644077227</c:v>
                </c:pt>
                <c:pt idx="1651">
                  <c:v>15827.66623714352</c:v>
                </c:pt>
                <c:pt idx="1652">
                  <c:v>15874.542339883395</c:v>
                </c:pt>
                <c:pt idx="1653">
                  <c:v>16012.309408487645</c:v>
                </c:pt>
                <c:pt idx="1654">
                  <c:v>15988.815146308636</c:v>
                </c:pt>
                <c:pt idx="1655">
                  <c:v>16020.655955746555</c:v>
                </c:pt>
                <c:pt idx="1656">
                  <c:v>16310.811401208599</c:v>
                </c:pt>
                <c:pt idx="1657">
                  <c:v>16604.661555036851</c:v>
                </c:pt>
                <c:pt idx="1658">
                  <c:v>16902.231551301822</c:v>
                </c:pt>
                <c:pt idx="1659">
                  <c:v>17203.54652407407</c:v>
                </c:pt>
                <c:pt idx="1660">
                  <c:v>17508.631607424093</c:v>
                </c:pt>
                <c:pt idx="1661">
                  <c:v>17684.042799619951</c:v>
                </c:pt>
                <c:pt idx="1662">
                  <c:v>17956.677806344298</c:v>
                </c:pt>
                <c:pt idx="1663">
                  <c:v>18271.863875812865</c:v>
                </c:pt>
                <c:pt idx="1664">
                  <c:v>18279.055643387816</c:v>
                </c:pt>
                <c:pt idx="1665">
                  <c:v>18382.673755078573</c:v>
                </c:pt>
                <c:pt idx="1666">
                  <c:v>18349.972179783948</c:v>
                </c:pt>
                <c:pt idx="1667">
                  <c:v>18236.174216361036</c:v>
                </c:pt>
                <c:pt idx="1668">
                  <c:v>18259.684110993214</c:v>
                </c:pt>
                <c:pt idx="1669">
                  <c:v>18242.786452526489</c:v>
                </c:pt>
                <c:pt idx="1670">
                  <c:v>18225.787351444742</c:v>
                </c:pt>
                <c:pt idx="1671">
                  <c:v>18029.1226803471</c:v>
                </c:pt>
                <c:pt idx="1672">
                  <c:v>17930.554259720739</c:v>
                </c:pt>
                <c:pt idx="1673">
                  <c:v>17971.005212026816</c:v>
                </c:pt>
                <c:pt idx="1674">
                  <c:v>17872.231952096092</c:v>
                </c:pt>
                <c:pt idx="1675">
                  <c:v>17732.945493762749</c:v>
                </c:pt>
                <c:pt idx="1676">
                  <c:v>17593.659035429402</c:v>
                </c:pt>
                <c:pt idx="1677">
                  <c:v>17275.121724372471</c:v>
                </c:pt>
                <c:pt idx="1678">
                  <c:v>16917.465272939698</c:v>
                </c:pt>
                <c:pt idx="1679">
                  <c:v>16660.348781513814</c:v>
                </c:pt>
                <c:pt idx="1680">
                  <c:v>16542.74747183334</c:v>
                </c:pt>
                <c:pt idx="1681">
                  <c:v>16701.641499950263</c:v>
                </c:pt>
                <c:pt idx="1682">
                  <c:v>17076.109283285612</c:v>
                </c:pt>
                <c:pt idx="1683">
                  <c:v>17489.687986989331</c:v>
                </c:pt>
                <c:pt idx="1684">
                  <c:v>18121.60502148707</c:v>
                </c:pt>
                <c:pt idx="1685">
                  <c:v>18560.340267785032</c:v>
                </c:pt>
                <c:pt idx="1686">
                  <c:v>18723.908559976731</c:v>
                </c:pt>
                <c:pt idx="1687">
                  <c:v>18888.471218833347</c:v>
                </c:pt>
                <c:pt idx="1688">
                  <c:v>18774.360861422268</c:v>
                </c:pt>
                <c:pt idx="1689">
                  <c:v>18576.96738140981</c:v>
                </c:pt>
                <c:pt idx="1690">
                  <c:v>18519.220675798679</c:v>
                </c:pt>
                <c:pt idx="1691">
                  <c:v>18420.084729559883</c:v>
                </c:pt>
                <c:pt idx="1692">
                  <c:v>18461.285874962949</c:v>
                </c:pt>
                <c:pt idx="1693">
                  <c:v>18502.549855542326</c:v>
                </c:pt>
                <c:pt idx="1694">
                  <c:v>18543.876720388012</c:v>
                </c:pt>
                <c:pt idx="1695">
                  <c:v>18585.266518589939</c:v>
                </c:pt>
                <c:pt idx="1696">
                  <c:v>18626.719299238062</c:v>
                </c:pt>
                <c:pt idx="1697">
                  <c:v>18668.235111422433</c:v>
                </c:pt>
                <c:pt idx="1698">
                  <c:v>18568.661612257714</c:v>
                </c:pt>
                <c:pt idx="1699">
                  <c:v>18286.356828307111</c:v>
                </c:pt>
                <c:pt idx="1700">
                  <c:v>17963.021955558273</c:v>
                </c:pt>
                <c:pt idx="1701">
                  <c:v>17740.327861182501</c:v>
                </c:pt>
                <c:pt idx="1702">
                  <c:v>17658.928327764552</c:v>
                </c:pt>
                <c:pt idx="1703">
                  <c:v>17437.396265053703</c:v>
                </c:pt>
                <c:pt idx="1704">
                  <c:v>17316.474325854266</c:v>
                </c:pt>
                <c:pt idx="1705">
                  <c:v>17376.0082379655</c:v>
                </c:pt>
                <c:pt idx="1706">
                  <c:v>17295.737528671696</c:v>
                </c:pt>
                <c:pt idx="1707">
                  <c:v>17355.112808339509</c:v>
                </c:pt>
                <c:pt idx="1708">
                  <c:v>17454.372577096077</c:v>
                </c:pt>
                <c:pt idx="1709">
                  <c:v>17414.29842190335</c:v>
                </c:pt>
                <c:pt idx="1710">
                  <c:v>17652.420386263944</c:v>
                </c:pt>
                <c:pt idx="1711">
                  <c:v>17971.005212026816</c:v>
                </c:pt>
                <c:pt idx="1712">
                  <c:v>18150.804868762742</c:v>
                </c:pt>
                <c:pt idx="1713">
                  <c:v>18511.249681698911</c:v>
                </c:pt>
                <c:pt idx="1714">
                  <c:v>18774.360861422287</c:v>
                </c:pt>
                <c:pt idx="1715">
                  <c:v>19038.693471688086</c:v>
                </c:pt>
                <c:pt idx="1716">
                  <c:v>19346.17138332011</c:v>
                </c:pt>
                <c:pt idx="1717">
                  <c:v>19655.533529632332</c:v>
                </c:pt>
                <c:pt idx="1718">
                  <c:v>20009.492845018522</c:v>
                </c:pt>
                <c:pt idx="1719">
                  <c:v>20366.132920332166</c:v>
                </c:pt>
                <c:pt idx="1720">
                  <c:v>20626.289688834735</c:v>
                </c:pt>
                <c:pt idx="1721">
                  <c:v>20558.14764669181</c:v>
                </c:pt>
                <c:pt idx="1722">
                  <c:v>20301.905858438266</c:v>
                </c:pt>
                <c:pt idx="1723">
                  <c:v>19957.173508724551</c:v>
                </c:pt>
                <c:pt idx="1724">
                  <c:v>19568.236094332173</c:v>
                </c:pt>
                <c:pt idx="1725">
                  <c:v>18661.117953168945</c:v>
                </c:pt>
                <c:pt idx="1726">
                  <c:v>17302.311415031007</c:v>
                </c:pt>
                <c:pt idx="1727">
                  <c:v>15651.960835433751</c:v>
                </c:pt>
                <c:pt idx="1728">
                  <c:v>13694.068836275097</c:v>
                </c:pt>
                <c:pt idx="1729">
                  <c:v>11601.705216482624</c:v>
                </c:pt>
                <c:pt idx="1730">
                  <c:v>9953.6461117871477</c:v>
                </c:pt>
                <c:pt idx="1731">
                  <c:v>8875.0798366569961</c:v>
                </c:pt>
                <c:pt idx="1732">
                  <c:v>8076.2601616234651</c:v>
                </c:pt>
                <c:pt idx="1733">
                  <c:v>7601.1583088205953</c:v>
                </c:pt>
                <c:pt idx="1734">
                  <c:v>7178.3904406337551</c:v>
                </c:pt>
                <c:pt idx="1735">
                  <c:v>6681.1469036712651</c:v>
                </c:pt>
                <c:pt idx="1736">
                  <c:v>5967.5111074155047</c:v>
                </c:pt>
                <c:pt idx="1737">
                  <c:v>5381.2033362933553</c:v>
                </c:pt>
                <c:pt idx="1738">
                  <c:v>4962.7802085757103</c:v>
                </c:pt>
                <c:pt idx="1739">
                  <c:v>4679.0279994888215</c:v>
                </c:pt>
                <c:pt idx="1740">
                  <c:v>4784.1572617067113</c:v>
                </c:pt>
                <c:pt idx="1741">
                  <c:v>5166.9903278206875</c:v>
                </c:pt>
                <c:pt idx="1742">
                  <c:v>5409.0668128680145</c:v>
                </c:pt>
                <c:pt idx="1743">
                  <c:v>5455.5416108714808</c:v>
                </c:pt>
                <c:pt idx="1744">
                  <c:v>5542.4225692831005</c:v>
                </c:pt>
                <c:pt idx="1745">
                  <c:v>5442.1746366396537</c:v>
                </c:pt>
                <c:pt idx="1746">
                  <c:v>5242.4781035184178</c:v>
                </c:pt>
                <c:pt idx="1747">
                  <c:v>5248.8579540120018</c:v>
                </c:pt>
                <c:pt idx="1748">
                  <c:v>5294.0006631296346</c:v>
                </c:pt>
                <c:pt idx="1749">
                  <c:v>5338.4900270897233</c:v>
                </c:pt>
                <c:pt idx="1750">
                  <c:v>5518.9316911043852</c:v>
                </c:pt>
                <c:pt idx="1751">
                  <c:v>5520.7960370172477</c:v>
                </c:pt>
                <c:pt idx="1752">
                  <c:v>5425.4081832552574</c:v>
                </c:pt>
                <c:pt idx="1753">
                  <c:v>5331.1076725830817</c:v>
                </c:pt>
                <c:pt idx="1754">
                  <c:v>5237.888368753036</c:v>
                </c:pt>
                <c:pt idx="1755">
                  <c:v>5145.7441355174333</c:v>
                </c:pt>
                <c:pt idx="1756">
                  <c:v>5054.6688366285898</c:v>
                </c:pt>
                <c:pt idx="1757">
                  <c:v>4870.1522849129033</c:v>
                </c:pt>
                <c:pt idx="1758">
                  <c:v>4764.1901024340323</c:v>
                </c:pt>
                <c:pt idx="1759">
                  <c:v>4677.0429618827211</c:v>
                </c:pt>
                <c:pt idx="1760">
                  <c:v>4481.204709927948</c:v>
                </c:pt>
                <c:pt idx="1761">
                  <c:v>4380.1546900692802</c:v>
                </c:pt>
                <c:pt idx="1762">
                  <c:v>4280.5856167719485</c:v>
                </c:pt>
                <c:pt idx="1763">
                  <c:v>4182.486886599947</c:v>
                </c:pt>
                <c:pt idx="1764">
                  <c:v>3995.8440380925949</c:v>
                </c:pt>
                <c:pt idx="1765">
                  <c:v>3617.9910802689019</c:v>
                </c:pt>
                <c:pt idx="1766">
                  <c:v>2952.7229363165902</c:v>
                </c:pt>
                <c:pt idx="1767">
                  <c:v>2076.2229314194101</c:v>
                </c:pt>
                <c:pt idx="1768">
                  <c:v>1013.5735630395562</c:v>
                </c:pt>
                <c:pt idx="1769">
                  <c:v>-138.79539661232494</c:v>
                </c:pt>
                <c:pt idx="1770">
                  <c:v>-1091.9721699411948</c:v>
                </c:pt>
                <c:pt idx="1771">
                  <c:v>-1602.8312138697818</c:v>
                </c:pt>
                <c:pt idx="1772">
                  <c:v>-1761.5267316010406</c:v>
                </c:pt>
                <c:pt idx="1773">
                  <c:v>-1749.4554980926041</c:v>
                </c:pt>
                <c:pt idx="1774">
                  <c:v>-1517.4706179688069</c:v>
                </c:pt>
                <c:pt idx="1775">
                  <c:v>-1220.4030906111116</c:v>
                </c:pt>
                <c:pt idx="1776">
                  <c:v>-1108.8786747017764</c:v>
                </c:pt>
                <c:pt idx="1777">
                  <c:v>-1226.9017670875544</c:v>
                </c:pt>
                <c:pt idx="1778">
                  <c:v>-1544.4863542629441</c:v>
                </c:pt>
                <c:pt idx="1779">
                  <c:v>-1972.4649488324458</c:v>
                </c:pt>
                <c:pt idx="1780">
                  <c:v>-2273.6578714131938</c:v>
                </c:pt>
                <c:pt idx="1781">
                  <c:v>-2271.0950630912316</c:v>
                </c:pt>
                <c:pt idx="1782">
                  <c:v>-1991.5953121441464</c:v>
                </c:pt>
                <c:pt idx="1783">
                  <c:v>-1585.4830263576785</c:v>
                </c:pt>
                <c:pt idx="1784">
                  <c:v>-1164.6912058877319</c:v>
                </c:pt>
                <c:pt idx="1785">
                  <c:v>-893.19669700576219</c:v>
                </c:pt>
                <c:pt idx="1786">
                  <c:v>-766.96939290903447</c:v>
                </c:pt>
                <c:pt idx="1787">
                  <c:v>-704.0099294029136</c:v>
                </c:pt>
                <c:pt idx="1788">
                  <c:v>-690.28969557291623</c:v>
                </c:pt>
                <c:pt idx="1789">
                  <c:v>-733.35874243865771</c:v>
                </c:pt>
                <c:pt idx="1790">
                  <c:v>-804.16887897249376</c:v>
                </c:pt>
                <c:pt idx="1791">
                  <c:v>-849.52438799035463</c:v>
                </c:pt>
                <c:pt idx="1792">
                  <c:v>-804.59635796526857</c:v>
                </c:pt>
                <c:pt idx="1793">
                  <c:v>-603.13355421426854</c:v>
                </c:pt>
                <c:pt idx="1794">
                  <c:v>-453.88440351767895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50-42E0-933F-34E1083F23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smooth val="0"/>
        <c:axId val="1464786176"/>
        <c:axId val="1256802656"/>
      </c:lineChart>
      <c:catAx>
        <c:axId val="14647861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6802656"/>
        <c:crosses val="autoZero"/>
        <c:auto val="1"/>
        <c:lblAlgn val="ctr"/>
        <c:lblOffset val="100"/>
        <c:noMultiLvlLbl val="0"/>
      </c:catAx>
      <c:valAx>
        <c:axId val="1256802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W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4786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1938888888888883"/>
          <c:y val="4.62962962962962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WLTC_class_3!$N$6:$N$7</c:f>
              <c:strCache>
                <c:ptCount val="2"/>
                <c:pt idx="0">
                  <c:v>Cumulative tractive energy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WLTC_class_3!$N$9:$N$1808</c:f>
              <c:numCache>
                <c:formatCode>0.00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0.13308672916666667</c:v>
                </c:pt>
                <c:pt idx="12">
                  <c:v>1.1773056810897435</c:v>
                </c:pt>
                <c:pt idx="13">
                  <c:v>4.2573128418040289</c:v>
                </c:pt>
                <c:pt idx="14">
                  <c:v>9.5275473168040286</c:v>
                </c:pt>
                <c:pt idx="15">
                  <c:v>16.065432887116529</c:v>
                </c:pt>
                <c:pt idx="16">
                  <c:v>24.003664850351822</c:v>
                </c:pt>
                <c:pt idx="17">
                  <c:v>33.630271593407379</c:v>
                </c:pt>
                <c:pt idx="18">
                  <c:v>44.557392514460012</c:v>
                </c:pt>
                <c:pt idx="19">
                  <c:v>55.53704767071001</c:v>
                </c:pt>
                <c:pt idx="20">
                  <c:v>66.222010783805246</c:v>
                </c:pt>
                <c:pt idx="21">
                  <c:v>76.493886516759787</c:v>
                </c:pt>
                <c:pt idx="22">
                  <c:v>86.492750342846747</c:v>
                </c:pt>
                <c:pt idx="23">
                  <c:v>96.174809889721743</c:v>
                </c:pt>
                <c:pt idx="24">
                  <c:v>106.01258090972175</c:v>
                </c:pt>
                <c:pt idx="25">
                  <c:v>115.80981166452943</c:v>
                </c:pt>
                <c:pt idx="26">
                  <c:v>125.8948282524924</c:v>
                </c:pt>
                <c:pt idx="27">
                  <c:v>136.33263029713527</c:v>
                </c:pt>
                <c:pt idx="28">
                  <c:v>147.09888776696286</c:v>
                </c:pt>
                <c:pt idx="29">
                  <c:v>158.09185159612952</c:v>
                </c:pt>
                <c:pt idx="30">
                  <c:v>169.03930835016178</c:v>
                </c:pt>
                <c:pt idx="31">
                  <c:v>179.84428717438053</c:v>
                </c:pt>
                <c:pt idx="32">
                  <c:v>190.46702792059264</c:v>
                </c:pt>
                <c:pt idx="33">
                  <c:v>200.89476458235734</c:v>
                </c:pt>
                <c:pt idx="34">
                  <c:v>211.04738077878591</c:v>
                </c:pt>
                <c:pt idx="35">
                  <c:v>220.85143649406368</c:v>
                </c:pt>
                <c:pt idx="36">
                  <c:v>230.06679325419881</c:v>
                </c:pt>
                <c:pt idx="37">
                  <c:v>238.4512571916988</c:v>
                </c:pt>
                <c:pt idx="38">
                  <c:v>246.02696331349367</c:v>
                </c:pt>
                <c:pt idx="39">
                  <c:v>252.93416455724366</c:v>
                </c:pt>
                <c:pt idx="40">
                  <c:v>259.2249470237071</c:v>
                </c:pt>
                <c:pt idx="41">
                  <c:v>264.73854008918329</c:v>
                </c:pt>
                <c:pt idx="42">
                  <c:v>269.39967065022978</c:v>
                </c:pt>
                <c:pt idx="43">
                  <c:v>273.42856890591162</c:v>
                </c:pt>
                <c:pt idx="44">
                  <c:v>277.13725242535605</c:v>
                </c:pt>
                <c:pt idx="45">
                  <c:v>280.67851669709518</c:v>
                </c:pt>
                <c:pt idx="46">
                  <c:v>283.99152676358455</c:v>
                </c:pt>
                <c:pt idx="47">
                  <c:v>287.05252153441791</c:v>
                </c:pt>
                <c:pt idx="48">
                  <c:v>289.95326901911176</c:v>
                </c:pt>
                <c:pt idx="49">
                  <c:v>292.79600155411174</c:v>
                </c:pt>
                <c:pt idx="50">
                  <c:v>295.52036518646469</c:v>
                </c:pt>
                <c:pt idx="51">
                  <c:v>297.93128247252235</c:v>
                </c:pt>
                <c:pt idx="52">
                  <c:v>299.90498377676766</c:v>
                </c:pt>
                <c:pt idx="53">
                  <c:v>301.69426091334174</c:v>
                </c:pt>
                <c:pt idx="54">
                  <c:v>303.43648718606903</c:v>
                </c:pt>
                <c:pt idx="55">
                  <c:v>305.14760227535476</c:v>
                </c:pt>
                <c:pt idx="56">
                  <c:v>306.82869780167056</c:v>
                </c:pt>
                <c:pt idx="57">
                  <c:v>308.52211170037748</c:v>
                </c:pt>
                <c:pt idx="58">
                  <c:v>310.22742639953003</c:v>
                </c:pt>
                <c:pt idx="59">
                  <c:v>312.18380131828002</c:v>
                </c:pt>
                <c:pt idx="60">
                  <c:v>314.18664750475546</c:v>
                </c:pt>
                <c:pt idx="61">
                  <c:v>316.23446588580384</c:v>
                </c:pt>
                <c:pt idx="62">
                  <c:v>318.28780399294669</c:v>
                </c:pt>
                <c:pt idx="63">
                  <c:v>320.42135061989984</c:v>
                </c:pt>
                <c:pt idx="64">
                  <c:v>322.60806795451521</c:v>
                </c:pt>
                <c:pt idx="65">
                  <c:v>324.79794958898492</c:v>
                </c:pt>
                <c:pt idx="66">
                  <c:v>326.99090106659685</c:v>
                </c:pt>
                <c:pt idx="67">
                  <c:v>329.37471924490569</c:v>
                </c:pt>
                <c:pt idx="68">
                  <c:v>332.05959934635496</c:v>
                </c:pt>
                <c:pt idx="69">
                  <c:v>335.08256933742638</c:v>
                </c:pt>
                <c:pt idx="70">
                  <c:v>338.43410555925738</c:v>
                </c:pt>
                <c:pt idx="71">
                  <c:v>342.04962836828514</c:v>
                </c:pt>
                <c:pt idx="72">
                  <c:v>345.81251890253174</c:v>
                </c:pt>
                <c:pt idx="73">
                  <c:v>349.64325853935605</c:v>
                </c:pt>
                <c:pt idx="74">
                  <c:v>353.51874409268936</c:v>
                </c:pt>
                <c:pt idx="75">
                  <c:v>357.4483048854525</c:v>
                </c:pt>
                <c:pt idx="76">
                  <c:v>361.44090676045249</c:v>
                </c:pt>
                <c:pt idx="77">
                  <c:v>365.46422095756787</c:v>
                </c:pt>
                <c:pt idx="78">
                  <c:v>369.45682283256787</c:v>
                </c:pt>
                <c:pt idx="79">
                  <c:v>373.34960966069286</c:v>
                </c:pt>
                <c:pt idx="80">
                  <c:v>377.14504601100151</c:v>
                </c:pt>
                <c:pt idx="81">
                  <c:v>380.77733991191616</c:v>
                </c:pt>
                <c:pt idx="82">
                  <c:v>384.3370090534824</c:v>
                </c:pt>
                <c:pt idx="83">
                  <c:v>387.82578259663717</c:v>
                </c:pt>
                <c:pt idx="84">
                  <c:v>391.19835688634305</c:v>
                </c:pt>
                <c:pt idx="85">
                  <c:v>394.47600447209885</c:v>
                </c:pt>
                <c:pt idx="86">
                  <c:v>397.65172918186897</c:v>
                </c:pt>
                <c:pt idx="87">
                  <c:v>400.75506973016445</c:v>
                </c:pt>
                <c:pt idx="88">
                  <c:v>403.61718208550155</c:v>
                </c:pt>
                <c:pt idx="89">
                  <c:v>406.03936055633488</c:v>
                </c:pt>
                <c:pt idx="90">
                  <c:v>407.96984937501622</c:v>
                </c:pt>
                <c:pt idx="91">
                  <c:v>409.44537615490754</c:v>
                </c:pt>
                <c:pt idx="92">
                  <c:v>410.66462231888602</c:v>
                </c:pt>
                <c:pt idx="93">
                  <c:v>411.68401003165195</c:v>
                </c:pt>
                <c:pt idx="94">
                  <c:v>412.44890849612563</c:v>
                </c:pt>
                <c:pt idx="95">
                  <c:v>412.93134788935481</c:v>
                </c:pt>
                <c:pt idx="96">
                  <c:v>413.22770596667442</c:v>
                </c:pt>
                <c:pt idx="97">
                  <c:v>413.40696564269484</c:v>
                </c:pt>
                <c:pt idx="98">
                  <c:v>413.40696564269484</c:v>
                </c:pt>
                <c:pt idx="99">
                  <c:v>413.40696564269484</c:v>
                </c:pt>
                <c:pt idx="100">
                  <c:v>413.40696564269484</c:v>
                </c:pt>
                <c:pt idx="101">
                  <c:v>413.40696564269484</c:v>
                </c:pt>
                <c:pt idx="102">
                  <c:v>413.40696564269484</c:v>
                </c:pt>
                <c:pt idx="103">
                  <c:v>413.40696564269484</c:v>
                </c:pt>
                <c:pt idx="104">
                  <c:v>413.40696564269484</c:v>
                </c:pt>
                <c:pt idx="105">
                  <c:v>413.40696564269484</c:v>
                </c:pt>
                <c:pt idx="106">
                  <c:v>413.40696564269484</c:v>
                </c:pt>
                <c:pt idx="107">
                  <c:v>413.40696564269484</c:v>
                </c:pt>
                <c:pt idx="108">
                  <c:v>413.40696564269484</c:v>
                </c:pt>
                <c:pt idx="109">
                  <c:v>413.40696564269484</c:v>
                </c:pt>
                <c:pt idx="110">
                  <c:v>413.40696564269484</c:v>
                </c:pt>
                <c:pt idx="111">
                  <c:v>413.40696564269484</c:v>
                </c:pt>
                <c:pt idx="112">
                  <c:v>413.40696564269484</c:v>
                </c:pt>
                <c:pt idx="113">
                  <c:v>413.40696564269484</c:v>
                </c:pt>
                <c:pt idx="114">
                  <c:v>413.40696564269484</c:v>
                </c:pt>
                <c:pt idx="115">
                  <c:v>413.40696564269484</c:v>
                </c:pt>
                <c:pt idx="116">
                  <c:v>413.40696564269484</c:v>
                </c:pt>
                <c:pt idx="117">
                  <c:v>413.40696564269484</c:v>
                </c:pt>
                <c:pt idx="118">
                  <c:v>413.40696564269484</c:v>
                </c:pt>
                <c:pt idx="119">
                  <c:v>413.40696564269484</c:v>
                </c:pt>
                <c:pt idx="120">
                  <c:v>413.40696564269484</c:v>
                </c:pt>
                <c:pt idx="121">
                  <c:v>413.40696564269484</c:v>
                </c:pt>
                <c:pt idx="122">
                  <c:v>413.40696564269484</c:v>
                </c:pt>
                <c:pt idx="123">
                  <c:v>413.40696564269484</c:v>
                </c:pt>
                <c:pt idx="124">
                  <c:v>413.40696564269484</c:v>
                </c:pt>
                <c:pt idx="125">
                  <c:v>413.40696564269484</c:v>
                </c:pt>
                <c:pt idx="126">
                  <c:v>413.40696564269484</c:v>
                </c:pt>
                <c:pt idx="127">
                  <c:v>413.40696564269484</c:v>
                </c:pt>
                <c:pt idx="128">
                  <c:v>413.40696564269484</c:v>
                </c:pt>
                <c:pt idx="129">
                  <c:v>413.40696564269484</c:v>
                </c:pt>
                <c:pt idx="130">
                  <c:v>413.40696564269484</c:v>
                </c:pt>
                <c:pt idx="131">
                  <c:v>413.40696564269484</c:v>
                </c:pt>
                <c:pt idx="132">
                  <c:v>413.40696564269484</c:v>
                </c:pt>
                <c:pt idx="133">
                  <c:v>413.40696564269484</c:v>
                </c:pt>
                <c:pt idx="134">
                  <c:v>413.40696564269484</c:v>
                </c:pt>
                <c:pt idx="135">
                  <c:v>413.40696564269484</c:v>
                </c:pt>
                <c:pt idx="136">
                  <c:v>413.40696564269484</c:v>
                </c:pt>
                <c:pt idx="137">
                  <c:v>413.41853840175281</c:v>
                </c:pt>
                <c:pt idx="138">
                  <c:v>413.52768866883912</c:v>
                </c:pt>
                <c:pt idx="139">
                  <c:v>413.87561540366056</c:v>
                </c:pt>
                <c:pt idx="140">
                  <c:v>414.53821741695845</c:v>
                </c:pt>
                <c:pt idx="141">
                  <c:v>415.46045221625423</c:v>
                </c:pt>
                <c:pt idx="142">
                  <c:v>416.51583928531016</c:v>
                </c:pt>
                <c:pt idx="143">
                  <c:v>417.61935008131712</c:v>
                </c:pt>
                <c:pt idx="144">
                  <c:v>418.76481379166194</c:v>
                </c:pt>
                <c:pt idx="145">
                  <c:v>420.01181821289481</c:v>
                </c:pt>
                <c:pt idx="146">
                  <c:v>421.39157450711252</c:v>
                </c:pt>
                <c:pt idx="147">
                  <c:v>422.88610250626795</c:v>
                </c:pt>
                <c:pt idx="148">
                  <c:v>424.45098807338206</c:v>
                </c:pt>
                <c:pt idx="149">
                  <c:v>426.03738188504872</c:v>
                </c:pt>
                <c:pt idx="150">
                  <c:v>427.59211691981693</c:v>
                </c:pt>
                <c:pt idx="151">
                  <c:v>429.02104811718533</c:v>
                </c:pt>
                <c:pt idx="152">
                  <c:v>430.20056187372126</c:v>
                </c:pt>
                <c:pt idx="153">
                  <c:v>431.09760099628619</c:v>
                </c:pt>
                <c:pt idx="154">
                  <c:v>431.78278299547975</c:v>
                </c:pt>
                <c:pt idx="155">
                  <c:v>432.39702943778747</c:v>
                </c:pt>
                <c:pt idx="156">
                  <c:v>433.03788018460273</c:v>
                </c:pt>
                <c:pt idx="157">
                  <c:v>433.75048381039386</c:v>
                </c:pt>
                <c:pt idx="158">
                  <c:v>434.61429201479638</c:v>
                </c:pt>
                <c:pt idx="159">
                  <c:v>435.61743323589013</c:v>
                </c:pt>
                <c:pt idx="160">
                  <c:v>436.77801564427523</c:v>
                </c:pt>
                <c:pt idx="161">
                  <c:v>438.03494586418265</c:v>
                </c:pt>
                <c:pt idx="162">
                  <c:v>439.38704171387587</c:v>
                </c:pt>
                <c:pt idx="163">
                  <c:v>440.82340458354048</c:v>
                </c:pt>
                <c:pt idx="164">
                  <c:v>442.32849450247988</c:v>
                </c:pt>
                <c:pt idx="165">
                  <c:v>443.87262125172686</c:v>
                </c:pt>
                <c:pt idx="166">
                  <c:v>445.46009888346339</c:v>
                </c:pt>
                <c:pt idx="167">
                  <c:v>447.13318919298717</c:v>
                </c:pt>
                <c:pt idx="168">
                  <c:v>448.89087901251378</c:v>
                </c:pt>
                <c:pt idx="169">
                  <c:v>450.6758069095726</c:v>
                </c:pt>
                <c:pt idx="170">
                  <c:v>452.42227837302289</c:v>
                </c:pt>
                <c:pt idx="171">
                  <c:v>454.05181704526126</c:v>
                </c:pt>
                <c:pt idx="172">
                  <c:v>455.4826917056659</c:v>
                </c:pt>
                <c:pt idx="173">
                  <c:v>456.72636424374059</c:v>
                </c:pt>
                <c:pt idx="174">
                  <c:v>457.88079655731201</c:v>
                </c:pt>
                <c:pt idx="175">
                  <c:v>459.01959550120404</c:v>
                </c:pt>
                <c:pt idx="176">
                  <c:v>460.18805186914187</c:v>
                </c:pt>
                <c:pt idx="177">
                  <c:v>461.43517919638907</c:v>
                </c:pt>
                <c:pt idx="178">
                  <c:v>462.73779343940583</c:v>
                </c:pt>
                <c:pt idx="179">
                  <c:v>464.0509158338503</c:v>
                </c:pt>
                <c:pt idx="180">
                  <c:v>465.35237169365695</c:v>
                </c:pt>
                <c:pt idx="181">
                  <c:v>466.63351427332725</c:v>
                </c:pt>
                <c:pt idx="182">
                  <c:v>467.86838458002126</c:v>
                </c:pt>
                <c:pt idx="183">
                  <c:v>469.00106837282016</c:v>
                </c:pt>
                <c:pt idx="184">
                  <c:v>470.0197213917391</c:v>
                </c:pt>
                <c:pt idx="185">
                  <c:v>470.92127665383589</c:v>
                </c:pt>
                <c:pt idx="186">
                  <c:v>471.72833735370222</c:v>
                </c:pt>
                <c:pt idx="187">
                  <c:v>472.45465109904796</c:v>
                </c:pt>
                <c:pt idx="188">
                  <c:v>473.11797225711678</c:v>
                </c:pt>
                <c:pt idx="189">
                  <c:v>473.72736938540623</c:v>
                </c:pt>
                <c:pt idx="190">
                  <c:v>474.30013007323345</c:v>
                </c:pt>
                <c:pt idx="191">
                  <c:v>474.83663595018658</c:v>
                </c:pt>
                <c:pt idx="192">
                  <c:v>475.35381235886535</c:v>
                </c:pt>
                <c:pt idx="193">
                  <c:v>475.85597465654575</c:v>
                </c:pt>
                <c:pt idx="194">
                  <c:v>476.34737181039191</c:v>
                </c:pt>
                <c:pt idx="195">
                  <c:v>476.83626183590212</c:v>
                </c:pt>
                <c:pt idx="196">
                  <c:v>477.3226701861559</c:v>
                </c:pt>
                <c:pt idx="197">
                  <c:v>477.80662192858017</c:v>
                </c:pt>
                <c:pt idx="198">
                  <c:v>478.30820507870578</c:v>
                </c:pt>
                <c:pt idx="199">
                  <c:v>478.82724332245579</c:v>
                </c:pt>
                <c:pt idx="200">
                  <c:v>479.38342666822695</c:v>
                </c:pt>
                <c:pt idx="201">
                  <c:v>479.97638734273187</c:v>
                </c:pt>
                <c:pt idx="202">
                  <c:v>480.6254309972885</c:v>
                </c:pt>
                <c:pt idx="203">
                  <c:v>481.36915095439633</c:v>
                </c:pt>
                <c:pt idx="204">
                  <c:v>482.19493787878656</c:v>
                </c:pt>
                <c:pt idx="205">
                  <c:v>483.11750025378655</c:v>
                </c:pt>
                <c:pt idx="206">
                  <c:v>484.15519098265128</c:v>
                </c:pt>
                <c:pt idx="207">
                  <c:v>485.29154690092048</c:v>
                </c:pt>
                <c:pt idx="208">
                  <c:v>486.51416182915017</c:v>
                </c:pt>
                <c:pt idx="209">
                  <c:v>487.85263407676922</c:v>
                </c:pt>
                <c:pt idx="210">
                  <c:v>489.27180535935219</c:v>
                </c:pt>
                <c:pt idx="211">
                  <c:v>490.74831473199367</c:v>
                </c:pt>
                <c:pt idx="212">
                  <c:v>492.26662812107816</c:v>
                </c:pt>
                <c:pt idx="213">
                  <c:v>493.81889202762022</c:v>
                </c:pt>
                <c:pt idx="214">
                  <c:v>495.41964682587604</c:v>
                </c:pt>
                <c:pt idx="215">
                  <c:v>497.08323094045937</c:v>
                </c:pt>
                <c:pt idx="216">
                  <c:v>498.81642493412295</c:v>
                </c:pt>
                <c:pt idx="217">
                  <c:v>500.61126430912293</c:v>
                </c:pt>
                <c:pt idx="218">
                  <c:v>502.45624745866633</c:v>
                </c:pt>
                <c:pt idx="219">
                  <c:v>504.33639997798451</c:v>
                </c:pt>
                <c:pt idx="220">
                  <c:v>506.24056394913833</c:v>
                </c:pt>
                <c:pt idx="221">
                  <c:v>508.15053835961129</c:v>
                </c:pt>
                <c:pt idx="222">
                  <c:v>510.06627109784</c:v>
                </c:pt>
                <c:pt idx="223">
                  <c:v>511.98414592708104</c:v>
                </c:pt>
                <c:pt idx="224">
                  <c:v>513.90769278596997</c:v>
                </c:pt>
                <c:pt idx="225">
                  <c:v>515.84392803154515</c:v>
                </c:pt>
                <c:pt idx="226">
                  <c:v>517.78922216095043</c:v>
                </c:pt>
                <c:pt idx="227">
                  <c:v>519.74349571029256</c:v>
                </c:pt>
                <c:pt idx="228">
                  <c:v>521.70318326815277</c:v>
                </c:pt>
                <c:pt idx="229">
                  <c:v>523.6647659284788</c:v>
                </c:pt>
                <c:pt idx="230">
                  <c:v>525.61785688897669</c:v>
                </c:pt>
                <c:pt idx="231">
                  <c:v>527.55220365945081</c:v>
                </c:pt>
                <c:pt idx="232">
                  <c:v>529.43369587350662</c:v>
                </c:pt>
                <c:pt idx="233">
                  <c:v>531.23889791784427</c:v>
                </c:pt>
                <c:pt idx="234">
                  <c:v>532.97185702954641</c:v>
                </c:pt>
                <c:pt idx="235">
                  <c:v>534.65687036323288</c:v>
                </c:pt>
                <c:pt idx="236">
                  <c:v>536.3145582303215</c:v>
                </c:pt>
                <c:pt idx="237">
                  <c:v>537.93844000132992</c:v>
                </c:pt>
                <c:pt idx="238">
                  <c:v>539.50541094641358</c:v>
                </c:pt>
                <c:pt idx="239">
                  <c:v>540.97934647193438</c:v>
                </c:pt>
                <c:pt idx="240">
                  <c:v>542.35439193095931</c:v>
                </c:pt>
                <c:pt idx="241">
                  <c:v>543.65776196453373</c:v>
                </c:pt>
                <c:pt idx="242">
                  <c:v>544.8736160334638</c:v>
                </c:pt>
                <c:pt idx="243">
                  <c:v>546.00594410620965</c:v>
                </c:pt>
                <c:pt idx="244">
                  <c:v>547.05868729447491</c:v>
                </c:pt>
                <c:pt idx="245">
                  <c:v>548.00003245199525</c:v>
                </c:pt>
                <c:pt idx="246">
                  <c:v>548.81148433104386</c:v>
                </c:pt>
                <c:pt idx="247">
                  <c:v>549.52628886027776</c:v>
                </c:pt>
                <c:pt idx="248">
                  <c:v>550.19653286981588</c:v>
                </c:pt>
                <c:pt idx="249">
                  <c:v>550.84812549581591</c:v>
                </c:pt>
                <c:pt idx="250">
                  <c:v>551.46848993057688</c:v>
                </c:pt>
                <c:pt idx="251">
                  <c:v>552.05153655359277</c:v>
                </c:pt>
                <c:pt idx="252">
                  <c:v>552.61334140240695</c:v>
                </c:pt>
                <c:pt idx="253">
                  <c:v>553.1729344211077</c:v>
                </c:pt>
                <c:pt idx="254">
                  <c:v>553.71780714757824</c:v>
                </c:pt>
                <c:pt idx="255">
                  <c:v>554.20752472130869</c:v>
                </c:pt>
                <c:pt idx="256">
                  <c:v>554.65805178113362</c:v>
                </c:pt>
                <c:pt idx="257">
                  <c:v>555.13468797396308</c:v>
                </c:pt>
                <c:pt idx="258">
                  <c:v>555.68656112888584</c:v>
                </c:pt>
                <c:pt idx="259">
                  <c:v>556.31923496446279</c:v>
                </c:pt>
                <c:pt idx="260">
                  <c:v>557.02903085335163</c:v>
                </c:pt>
                <c:pt idx="261">
                  <c:v>557.81231228989748</c:v>
                </c:pt>
                <c:pt idx="262">
                  <c:v>558.68370144436517</c:v>
                </c:pt>
                <c:pt idx="263">
                  <c:v>559.66672842116441</c:v>
                </c:pt>
                <c:pt idx="264">
                  <c:v>560.75452410182481</c:v>
                </c:pt>
                <c:pt idx="265">
                  <c:v>561.92528705765187</c:v>
                </c:pt>
                <c:pt idx="266">
                  <c:v>563.14549796776419</c:v>
                </c:pt>
                <c:pt idx="267">
                  <c:v>564.42372647849174</c:v>
                </c:pt>
                <c:pt idx="268">
                  <c:v>565.74173036882632</c:v>
                </c:pt>
                <c:pt idx="269">
                  <c:v>567.09921500632629</c:v>
                </c:pt>
                <c:pt idx="270">
                  <c:v>568.45463704507165</c:v>
                </c:pt>
                <c:pt idx="271">
                  <c:v>569.79333296786581</c:v>
                </c:pt>
                <c:pt idx="272">
                  <c:v>571.11835029341523</c:v>
                </c:pt>
                <c:pt idx="273">
                  <c:v>572.39190286230212</c:v>
                </c:pt>
                <c:pt idx="274">
                  <c:v>573.57661672775669</c:v>
                </c:pt>
                <c:pt idx="275">
                  <c:v>574.67602883826396</c:v>
                </c:pt>
                <c:pt idx="276">
                  <c:v>575.66769313068278</c:v>
                </c:pt>
                <c:pt idx="277">
                  <c:v>576.55525714462158</c:v>
                </c:pt>
                <c:pt idx="278">
                  <c:v>577.28508759489034</c:v>
                </c:pt>
                <c:pt idx="279">
                  <c:v>577.89538531006895</c:v>
                </c:pt>
                <c:pt idx="280">
                  <c:v>578.46941063302268</c:v>
                </c:pt>
                <c:pt idx="281">
                  <c:v>579.11785448364321</c:v>
                </c:pt>
                <c:pt idx="282">
                  <c:v>579.86840720360783</c:v>
                </c:pt>
                <c:pt idx="283">
                  <c:v>580.7175380249106</c:v>
                </c:pt>
                <c:pt idx="284">
                  <c:v>581.67296064903337</c:v>
                </c:pt>
                <c:pt idx="285">
                  <c:v>582.71717960095646</c:v>
                </c:pt>
                <c:pt idx="286">
                  <c:v>583.84957609093908</c:v>
                </c:pt>
                <c:pt idx="287">
                  <c:v>585.06953777496688</c:v>
                </c:pt>
                <c:pt idx="288">
                  <c:v>586.37645866553783</c:v>
                </c:pt>
                <c:pt idx="289">
                  <c:v>587.73118978450339</c:v>
                </c:pt>
                <c:pt idx="290">
                  <c:v>589.09772980769924</c:v>
                </c:pt>
                <c:pt idx="291">
                  <c:v>590.44318194639789</c:v>
                </c:pt>
                <c:pt idx="292">
                  <c:v>591.75406351764366</c:v>
                </c:pt>
                <c:pt idx="293">
                  <c:v>593.03875786245658</c:v>
                </c:pt>
                <c:pt idx="294">
                  <c:v>594.30556306754136</c:v>
                </c:pt>
                <c:pt idx="295">
                  <c:v>595.56539082134202</c:v>
                </c:pt>
                <c:pt idx="296">
                  <c:v>596.8236653516451</c:v>
                </c:pt>
                <c:pt idx="297">
                  <c:v>598.08575627991695</c:v>
                </c:pt>
                <c:pt idx="298">
                  <c:v>599.34896744170624</c:v>
                </c:pt>
                <c:pt idx="299">
                  <c:v>600.60796789962285</c:v>
                </c:pt>
                <c:pt idx="300">
                  <c:v>601.85747984854311</c:v>
                </c:pt>
                <c:pt idx="301">
                  <c:v>603.08963380466889</c:v>
                </c:pt>
                <c:pt idx="302">
                  <c:v>604.29663819988343</c:v>
                </c:pt>
                <c:pt idx="303">
                  <c:v>605.47340506830449</c:v>
                </c:pt>
                <c:pt idx="304">
                  <c:v>606.6070421908455</c:v>
                </c:pt>
                <c:pt idx="305">
                  <c:v>607.69783146127031</c:v>
                </c:pt>
                <c:pt idx="306">
                  <c:v>608.75905723651465</c:v>
                </c:pt>
                <c:pt idx="307">
                  <c:v>609.803874480427</c:v>
                </c:pt>
                <c:pt idx="308">
                  <c:v>610.84014202209369</c:v>
                </c:pt>
                <c:pt idx="309">
                  <c:v>611.86276327652922</c:v>
                </c:pt>
                <c:pt idx="310">
                  <c:v>612.86925841157745</c:v>
                </c:pt>
                <c:pt idx="311">
                  <c:v>613.85461207944604</c:v>
                </c:pt>
                <c:pt idx="312">
                  <c:v>614.8087546361553</c:v>
                </c:pt>
                <c:pt idx="313">
                  <c:v>615.72425570303426</c:v>
                </c:pt>
                <c:pt idx="314">
                  <c:v>616.59629065224055</c:v>
                </c:pt>
                <c:pt idx="315">
                  <c:v>617.43018851220893</c:v>
                </c:pt>
                <c:pt idx="316">
                  <c:v>618.22870888720888</c:v>
                </c:pt>
                <c:pt idx="317">
                  <c:v>618.98202999569946</c:v>
                </c:pt>
                <c:pt idx="318">
                  <c:v>619.68292562265867</c:v>
                </c:pt>
                <c:pt idx="319">
                  <c:v>620.33421880351807</c:v>
                </c:pt>
                <c:pt idx="320">
                  <c:v>620.97104502158663</c:v>
                </c:pt>
                <c:pt idx="321">
                  <c:v>621.5885343798941</c:v>
                </c:pt>
                <c:pt idx="322">
                  <c:v>622.20411200644207</c:v>
                </c:pt>
                <c:pt idx="323">
                  <c:v>622.80300228769204</c:v>
                </c:pt>
                <c:pt idx="324">
                  <c:v>623.39022188653814</c:v>
                </c:pt>
                <c:pt idx="325">
                  <c:v>623.97564019827132</c:v>
                </c:pt>
                <c:pt idx="326">
                  <c:v>624.55194236493799</c:v>
                </c:pt>
                <c:pt idx="327">
                  <c:v>625.11918397278862</c:v>
                </c:pt>
                <c:pt idx="328">
                  <c:v>625.61674226116247</c:v>
                </c:pt>
                <c:pt idx="329">
                  <c:v>626.04020003578364</c:v>
                </c:pt>
                <c:pt idx="330">
                  <c:v>626.44790379220353</c:v>
                </c:pt>
                <c:pt idx="331">
                  <c:v>626.84956916155591</c:v>
                </c:pt>
                <c:pt idx="332">
                  <c:v>627.23084465592524</c:v>
                </c:pt>
                <c:pt idx="333">
                  <c:v>627.60380626820074</c:v>
                </c:pt>
                <c:pt idx="334">
                  <c:v>627.96135270476793</c:v>
                </c:pt>
                <c:pt idx="335">
                  <c:v>628.30595227136018</c:v>
                </c:pt>
                <c:pt idx="336">
                  <c:v>628.64479029398626</c:v>
                </c:pt>
                <c:pt idx="337">
                  <c:v>628.98735080988865</c:v>
                </c:pt>
                <c:pt idx="338">
                  <c:v>629.35010047876767</c:v>
                </c:pt>
                <c:pt idx="339">
                  <c:v>629.76814938097357</c:v>
                </c:pt>
                <c:pt idx="340">
                  <c:v>630.26224849864218</c:v>
                </c:pt>
                <c:pt idx="341">
                  <c:v>630.82494852897844</c:v>
                </c:pt>
                <c:pt idx="342">
                  <c:v>631.4069604641096</c:v>
                </c:pt>
                <c:pt idx="343">
                  <c:v>631.99424434456023</c:v>
                </c:pt>
                <c:pt idx="344">
                  <c:v>632.58445505651673</c:v>
                </c:pt>
                <c:pt idx="345">
                  <c:v>633.1937307183664</c:v>
                </c:pt>
                <c:pt idx="346">
                  <c:v>633.80585296548452</c:v>
                </c:pt>
                <c:pt idx="347">
                  <c:v>634.42768923452184</c:v>
                </c:pt>
                <c:pt idx="348">
                  <c:v>635.06147188172815</c:v>
                </c:pt>
                <c:pt idx="349">
                  <c:v>635.70256966851389</c:v>
                </c:pt>
                <c:pt idx="350">
                  <c:v>636.34411595270194</c:v>
                </c:pt>
                <c:pt idx="351">
                  <c:v>636.98157113842638</c:v>
                </c:pt>
                <c:pt idx="352">
                  <c:v>637.61495840471537</c:v>
                </c:pt>
                <c:pt idx="353">
                  <c:v>638.24430073416454</c:v>
                </c:pt>
                <c:pt idx="354">
                  <c:v>638.87187026831953</c:v>
                </c:pt>
                <c:pt idx="355">
                  <c:v>639.50216303622688</c:v>
                </c:pt>
                <c:pt idx="356">
                  <c:v>640.1329270299243</c:v>
                </c:pt>
                <c:pt idx="357">
                  <c:v>640.75746810534326</c:v>
                </c:pt>
                <c:pt idx="358">
                  <c:v>641.35580231390873</c:v>
                </c:pt>
                <c:pt idx="359">
                  <c:v>641.91033035210319</c:v>
                </c:pt>
                <c:pt idx="360">
                  <c:v>642.42350688118904</c:v>
                </c:pt>
                <c:pt idx="361">
                  <c:v>642.90658964949012</c:v>
                </c:pt>
                <c:pt idx="362">
                  <c:v>643.37074336608794</c:v>
                </c:pt>
                <c:pt idx="363">
                  <c:v>643.8248469859368</c:v>
                </c:pt>
                <c:pt idx="364">
                  <c:v>644.27770648627927</c:v>
                </c:pt>
                <c:pt idx="365">
                  <c:v>644.73151041524102</c:v>
                </c:pt>
                <c:pt idx="366">
                  <c:v>645.19278104058162</c:v>
                </c:pt>
                <c:pt idx="367">
                  <c:v>645.6723272440463</c:v>
                </c:pt>
                <c:pt idx="368">
                  <c:v>646.18087003029291</c:v>
                </c:pt>
                <c:pt idx="369">
                  <c:v>646.70530368198206</c:v>
                </c:pt>
                <c:pt idx="370">
                  <c:v>647.23262845792544</c:v>
                </c:pt>
                <c:pt idx="371">
                  <c:v>647.7435097731136</c:v>
                </c:pt>
                <c:pt idx="372">
                  <c:v>648.19950130092866</c:v>
                </c:pt>
                <c:pt idx="373">
                  <c:v>648.57741067626284</c:v>
                </c:pt>
                <c:pt idx="374">
                  <c:v>648.88404250026281</c:v>
                </c:pt>
                <c:pt idx="375">
                  <c:v>649.13676570405266</c:v>
                </c:pt>
                <c:pt idx="376">
                  <c:v>649.35281100445059</c:v>
                </c:pt>
                <c:pt idx="377">
                  <c:v>649.54082241549554</c:v>
                </c:pt>
                <c:pt idx="378">
                  <c:v>649.70937552895202</c:v>
                </c:pt>
                <c:pt idx="379">
                  <c:v>649.86067412632042</c:v>
                </c:pt>
                <c:pt idx="380">
                  <c:v>649.98852122048049</c:v>
                </c:pt>
                <c:pt idx="381">
                  <c:v>650.09094922669772</c:v>
                </c:pt>
                <c:pt idx="382">
                  <c:v>650.16809088172386</c:v>
                </c:pt>
                <c:pt idx="383">
                  <c:v>650.21591892501817</c:v>
                </c:pt>
                <c:pt idx="384">
                  <c:v>650.23458563508314</c:v>
                </c:pt>
                <c:pt idx="385">
                  <c:v>650.23458563508314</c:v>
                </c:pt>
                <c:pt idx="386">
                  <c:v>650.23458563508314</c:v>
                </c:pt>
                <c:pt idx="387">
                  <c:v>650.23458563508314</c:v>
                </c:pt>
                <c:pt idx="388">
                  <c:v>650.23458563508314</c:v>
                </c:pt>
                <c:pt idx="389">
                  <c:v>650.23458563508314</c:v>
                </c:pt>
                <c:pt idx="390">
                  <c:v>650.23458563508314</c:v>
                </c:pt>
                <c:pt idx="391">
                  <c:v>650.24477084394789</c:v>
                </c:pt>
                <c:pt idx="392">
                  <c:v>650.28743987161965</c:v>
                </c:pt>
                <c:pt idx="393">
                  <c:v>650.38472154167039</c:v>
                </c:pt>
                <c:pt idx="394">
                  <c:v>650.55251189894886</c:v>
                </c:pt>
                <c:pt idx="395">
                  <c:v>650.80053716694124</c:v>
                </c:pt>
                <c:pt idx="396">
                  <c:v>651.13442729855331</c:v>
                </c:pt>
                <c:pt idx="397">
                  <c:v>651.5537508120583</c:v>
                </c:pt>
                <c:pt idx="398">
                  <c:v>652.03806642797304</c:v>
                </c:pt>
                <c:pt idx="399">
                  <c:v>652.54911946797301</c:v>
                </c:pt>
                <c:pt idx="400">
                  <c:v>653.05889806148923</c:v>
                </c:pt>
                <c:pt idx="401">
                  <c:v>653.55350396540712</c:v>
                </c:pt>
                <c:pt idx="402">
                  <c:v>654.01517951720609</c:v>
                </c:pt>
                <c:pt idx="403">
                  <c:v>654.44211120284967</c:v>
                </c:pt>
                <c:pt idx="404">
                  <c:v>654.84038556272617</c:v>
                </c:pt>
                <c:pt idx="405">
                  <c:v>655.20817696697497</c:v>
                </c:pt>
                <c:pt idx="406">
                  <c:v>655.54171127594304</c:v>
                </c:pt>
                <c:pt idx="407">
                  <c:v>655.84115641656808</c:v>
                </c:pt>
                <c:pt idx="408">
                  <c:v>656.11839331937983</c:v>
                </c:pt>
                <c:pt idx="409">
                  <c:v>656.3891112026115</c:v>
                </c:pt>
                <c:pt idx="410">
                  <c:v>656.66111327682074</c:v>
                </c:pt>
                <c:pt idx="411">
                  <c:v>656.93633146432069</c:v>
                </c:pt>
                <c:pt idx="412">
                  <c:v>657.21668365409062</c:v>
                </c:pt>
                <c:pt idx="413">
                  <c:v>657.50407383736353</c:v>
                </c:pt>
                <c:pt idx="414">
                  <c:v>657.81001296899001</c:v>
                </c:pt>
                <c:pt idx="415">
                  <c:v>658.14400947199476</c:v>
                </c:pt>
                <c:pt idx="416">
                  <c:v>658.50209894471664</c:v>
                </c:pt>
                <c:pt idx="417">
                  <c:v>658.86697308736018</c:v>
                </c:pt>
                <c:pt idx="418">
                  <c:v>659.22525907900695</c:v>
                </c:pt>
                <c:pt idx="419">
                  <c:v>659.55987714091168</c:v>
                </c:pt>
                <c:pt idx="420">
                  <c:v>659.87473315575733</c:v>
                </c:pt>
                <c:pt idx="421">
                  <c:v>660.18127415279525</c:v>
                </c:pt>
                <c:pt idx="422">
                  <c:v>660.49086597667235</c:v>
                </c:pt>
                <c:pt idx="423">
                  <c:v>660.81479405332334</c:v>
                </c:pt>
                <c:pt idx="424">
                  <c:v>661.17365850420572</c:v>
                </c:pt>
                <c:pt idx="425">
                  <c:v>661.59728668437003</c:v>
                </c:pt>
                <c:pt idx="426">
                  <c:v>662.10968617558785</c:v>
                </c:pt>
                <c:pt idx="427">
                  <c:v>662.6992479477841</c:v>
                </c:pt>
                <c:pt idx="428">
                  <c:v>663.32093980151376</c:v>
                </c:pt>
                <c:pt idx="429">
                  <c:v>663.94304288436263</c:v>
                </c:pt>
                <c:pt idx="430">
                  <c:v>664.55073356417699</c:v>
                </c:pt>
                <c:pt idx="431">
                  <c:v>665.14038171145705</c:v>
                </c:pt>
                <c:pt idx="432">
                  <c:v>665.71760313726531</c:v>
                </c:pt>
                <c:pt idx="433">
                  <c:v>666.28981474239208</c:v>
                </c:pt>
                <c:pt idx="434">
                  <c:v>666.85153252342661</c:v>
                </c:pt>
                <c:pt idx="435">
                  <c:v>667.38632139842662</c:v>
                </c:pt>
                <c:pt idx="436">
                  <c:v>667.87420455660742</c:v>
                </c:pt>
                <c:pt idx="437">
                  <c:v>668.29351890877638</c:v>
                </c:pt>
                <c:pt idx="438">
                  <c:v>668.62456835809303</c:v>
                </c:pt>
                <c:pt idx="439">
                  <c:v>668.85868001349081</c:v>
                </c:pt>
                <c:pt idx="440">
                  <c:v>668.99810420595111</c:v>
                </c:pt>
                <c:pt idx="441">
                  <c:v>669.06675527891491</c:v>
                </c:pt>
                <c:pt idx="442">
                  <c:v>669.09018815673653</c:v>
                </c:pt>
                <c:pt idx="443">
                  <c:v>669.0937850953627</c:v>
                </c:pt>
                <c:pt idx="444">
                  <c:v>669.0937850953627</c:v>
                </c:pt>
                <c:pt idx="445">
                  <c:v>669.0937850953627</c:v>
                </c:pt>
                <c:pt idx="446">
                  <c:v>669.0937850953627</c:v>
                </c:pt>
                <c:pt idx="447">
                  <c:v>669.0937850953627</c:v>
                </c:pt>
                <c:pt idx="448">
                  <c:v>669.0937850953627</c:v>
                </c:pt>
                <c:pt idx="449">
                  <c:v>669.0937850953627</c:v>
                </c:pt>
                <c:pt idx="450">
                  <c:v>669.0937850953627</c:v>
                </c:pt>
                <c:pt idx="451">
                  <c:v>669.0937850953627</c:v>
                </c:pt>
                <c:pt idx="452">
                  <c:v>669.0937850953627</c:v>
                </c:pt>
                <c:pt idx="453">
                  <c:v>669.0937850953627</c:v>
                </c:pt>
                <c:pt idx="454">
                  <c:v>669.0937850953627</c:v>
                </c:pt>
                <c:pt idx="455">
                  <c:v>669.0937850953627</c:v>
                </c:pt>
                <c:pt idx="456">
                  <c:v>669.0937850953627</c:v>
                </c:pt>
                <c:pt idx="457">
                  <c:v>669.0937850953627</c:v>
                </c:pt>
                <c:pt idx="458">
                  <c:v>669.0937850953627</c:v>
                </c:pt>
                <c:pt idx="459">
                  <c:v>669.0937850953627</c:v>
                </c:pt>
                <c:pt idx="460">
                  <c:v>669.0937850953627</c:v>
                </c:pt>
                <c:pt idx="461">
                  <c:v>669.0937850953627</c:v>
                </c:pt>
                <c:pt idx="462">
                  <c:v>669.0937850953627</c:v>
                </c:pt>
                <c:pt idx="463">
                  <c:v>669.0937850953627</c:v>
                </c:pt>
                <c:pt idx="464">
                  <c:v>669.0937850953627</c:v>
                </c:pt>
                <c:pt idx="465">
                  <c:v>669.0937850953627</c:v>
                </c:pt>
                <c:pt idx="466">
                  <c:v>669.0937850953627</c:v>
                </c:pt>
                <c:pt idx="467">
                  <c:v>669.0937850953627</c:v>
                </c:pt>
                <c:pt idx="468">
                  <c:v>669.0937850953627</c:v>
                </c:pt>
                <c:pt idx="469">
                  <c:v>669.0937850953627</c:v>
                </c:pt>
                <c:pt idx="470">
                  <c:v>669.0937850953627</c:v>
                </c:pt>
                <c:pt idx="471">
                  <c:v>669.0937850953627</c:v>
                </c:pt>
                <c:pt idx="472">
                  <c:v>669.0937850953627</c:v>
                </c:pt>
                <c:pt idx="473">
                  <c:v>669.0937850953627</c:v>
                </c:pt>
                <c:pt idx="474">
                  <c:v>669.0937850953627</c:v>
                </c:pt>
                <c:pt idx="475">
                  <c:v>669.0937850953627</c:v>
                </c:pt>
                <c:pt idx="476">
                  <c:v>669.0937850953627</c:v>
                </c:pt>
                <c:pt idx="477">
                  <c:v>669.0937850953627</c:v>
                </c:pt>
                <c:pt idx="478">
                  <c:v>669.0937850953627</c:v>
                </c:pt>
                <c:pt idx="479">
                  <c:v>669.0937850953627</c:v>
                </c:pt>
                <c:pt idx="480">
                  <c:v>669.0937850953627</c:v>
                </c:pt>
                <c:pt idx="481">
                  <c:v>669.0937850953627</c:v>
                </c:pt>
                <c:pt idx="482">
                  <c:v>669.0937850953627</c:v>
                </c:pt>
                <c:pt idx="483">
                  <c:v>669.0937850953627</c:v>
                </c:pt>
                <c:pt idx="484">
                  <c:v>669.0937850953627</c:v>
                </c:pt>
                <c:pt idx="485">
                  <c:v>669.0937850953627</c:v>
                </c:pt>
                <c:pt idx="486">
                  <c:v>669.0937850953627</c:v>
                </c:pt>
                <c:pt idx="487">
                  <c:v>669.0937850953627</c:v>
                </c:pt>
                <c:pt idx="488">
                  <c:v>669.0937850953627</c:v>
                </c:pt>
                <c:pt idx="489">
                  <c:v>669.0937850953627</c:v>
                </c:pt>
                <c:pt idx="490">
                  <c:v>669.0937850953627</c:v>
                </c:pt>
                <c:pt idx="491">
                  <c:v>669.0937850953627</c:v>
                </c:pt>
                <c:pt idx="492">
                  <c:v>669.0937850953627</c:v>
                </c:pt>
                <c:pt idx="493">
                  <c:v>669.0937850953627</c:v>
                </c:pt>
                <c:pt idx="494">
                  <c:v>669.0937850953627</c:v>
                </c:pt>
                <c:pt idx="495">
                  <c:v>669.0937850953627</c:v>
                </c:pt>
                <c:pt idx="496">
                  <c:v>669.0937850953627</c:v>
                </c:pt>
                <c:pt idx="497">
                  <c:v>669.0937850953627</c:v>
                </c:pt>
                <c:pt idx="498">
                  <c:v>669.0937850953627</c:v>
                </c:pt>
                <c:pt idx="499">
                  <c:v>669.0937850953627</c:v>
                </c:pt>
                <c:pt idx="500">
                  <c:v>669.0937850953627</c:v>
                </c:pt>
                <c:pt idx="501">
                  <c:v>669.0937850953627</c:v>
                </c:pt>
                <c:pt idx="502">
                  <c:v>669.0937850953627</c:v>
                </c:pt>
                <c:pt idx="503">
                  <c:v>669.0937850953627</c:v>
                </c:pt>
                <c:pt idx="504">
                  <c:v>669.0937850953627</c:v>
                </c:pt>
                <c:pt idx="505">
                  <c:v>669.0937850953627</c:v>
                </c:pt>
                <c:pt idx="506">
                  <c:v>669.0937850953627</c:v>
                </c:pt>
                <c:pt idx="507">
                  <c:v>669.0937850953627</c:v>
                </c:pt>
                <c:pt idx="508">
                  <c:v>669.0937850953627</c:v>
                </c:pt>
                <c:pt idx="509">
                  <c:v>669.0937850953627</c:v>
                </c:pt>
                <c:pt idx="510">
                  <c:v>669.0937850953627</c:v>
                </c:pt>
                <c:pt idx="511">
                  <c:v>669.10158314589978</c:v>
                </c:pt>
                <c:pt idx="512">
                  <c:v>669.14049739419409</c:v>
                </c:pt>
                <c:pt idx="513">
                  <c:v>669.24303113884389</c:v>
                </c:pt>
                <c:pt idx="514">
                  <c:v>669.42599308884394</c:v>
                </c:pt>
                <c:pt idx="515">
                  <c:v>669.68597646675096</c:v>
                </c:pt>
                <c:pt idx="516">
                  <c:v>670.00260446844345</c:v>
                </c:pt>
                <c:pt idx="517">
                  <c:v>670.34020285092413</c:v>
                </c:pt>
                <c:pt idx="518">
                  <c:v>670.6771507548259</c:v>
                </c:pt>
                <c:pt idx="519">
                  <c:v>671.00423698535474</c:v>
                </c:pt>
                <c:pt idx="520">
                  <c:v>671.3153687245582</c:v>
                </c:pt>
                <c:pt idx="521">
                  <c:v>671.6090773682364</c:v>
                </c:pt>
                <c:pt idx="522">
                  <c:v>671.88084912110446</c:v>
                </c:pt>
                <c:pt idx="523">
                  <c:v>672.11705266714455</c:v>
                </c:pt>
                <c:pt idx="524">
                  <c:v>672.2980506188112</c:v>
                </c:pt>
                <c:pt idx="525">
                  <c:v>672.41342618630165</c:v>
                </c:pt>
                <c:pt idx="526">
                  <c:v>672.47403494341745</c:v>
                </c:pt>
                <c:pt idx="527">
                  <c:v>672.50428192731897</c:v>
                </c:pt>
                <c:pt idx="528">
                  <c:v>672.51937683043809</c:v>
                </c:pt>
                <c:pt idx="529">
                  <c:v>672.51937683043809</c:v>
                </c:pt>
                <c:pt idx="530">
                  <c:v>672.51937683043809</c:v>
                </c:pt>
                <c:pt idx="531">
                  <c:v>672.51937683043809</c:v>
                </c:pt>
                <c:pt idx="532">
                  <c:v>672.52237315454693</c:v>
                </c:pt>
                <c:pt idx="533">
                  <c:v>672.54031743263681</c:v>
                </c:pt>
                <c:pt idx="534">
                  <c:v>672.58807939899191</c:v>
                </c:pt>
                <c:pt idx="535">
                  <c:v>672.66554779358148</c:v>
                </c:pt>
                <c:pt idx="536">
                  <c:v>672.78748200354426</c:v>
                </c:pt>
                <c:pt idx="537">
                  <c:v>672.98043302352562</c:v>
                </c:pt>
                <c:pt idx="538">
                  <c:v>673.25895218957385</c:v>
                </c:pt>
                <c:pt idx="539">
                  <c:v>673.60054146110167</c:v>
                </c:pt>
                <c:pt idx="540">
                  <c:v>673.96216344238633</c:v>
                </c:pt>
                <c:pt idx="541">
                  <c:v>674.32311822444353</c:v>
                </c:pt>
                <c:pt idx="542">
                  <c:v>674.68046712154296</c:v>
                </c:pt>
                <c:pt idx="543">
                  <c:v>675.02688404893263</c:v>
                </c:pt>
                <c:pt idx="544">
                  <c:v>675.35361807393258</c:v>
                </c:pt>
                <c:pt idx="545">
                  <c:v>675.64757887132271</c:v>
                </c:pt>
                <c:pt idx="546">
                  <c:v>675.91764517730996</c:v>
                </c:pt>
                <c:pt idx="547">
                  <c:v>676.16827565997414</c:v>
                </c:pt>
                <c:pt idx="548">
                  <c:v>676.40535912286123</c:v>
                </c:pt>
                <c:pt idx="549">
                  <c:v>676.62894482786123</c:v>
                </c:pt>
                <c:pt idx="550">
                  <c:v>676.84198020921338</c:v>
                </c:pt>
                <c:pt idx="551">
                  <c:v>677.04884327737466</c:v>
                </c:pt>
                <c:pt idx="552">
                  <c:v>677.24666839740178</c:v>
                </c:pt>
                <c:pt idx="553">
                  <c:v>677.43837094230253</c:v>
                </c:pt>
                <c:pt idx="554">
                  <c:v>677.6268505263115</c:v>
                </c:pt>
                <c:pt idx="555">
                  <c:v>677.81499111826292</c:v>
                </c:pt>
                <c:pt idx="556">
                  <c:v>678.0056611539452</c:v>
                </c:pt>
                <c:pt idx="557">
                  <c:v>678.20314468754736</c:v>
                </c:pt>
                <c:pt idx="558">
                  <c:v>678.41027430181396</c:v>
                </c:pt>
                <c:pt idx="559">
                  <c:v>678.64555262659076</c:v>
                </c:pt>
                <c:pt idx="560">
                  <c:v>678.88752849780292</c:v>
                </c:pt>
                <c:pt idx="561">
                  <c:v>679.12907380696663</c:v>
                </c:pt>
                <c:pt idx="562">
                  <c:v>679.3701900836096</c:v>
                </c:pt>
                <c:pt idx="563">
                  <c:v>679.58822578884008</c:v>
                </c:pt>
                <c:pt idx="564">
                  <c:v>679.73097013906136</c:v>
                </c:pt>
                <c:pt idx="565">
                  <c:v>679.79868918146417</c:v>
                </c:pt>
                <c:pt idx="566">
                  <c:v>679.79868918146417</c:v>
                </c:pt>
                <c:pt idx="567">
                  <c:v>679.79868918146417</c:v>
                </c:pt>
                <c:pt idx="568">
                  <c:v>679.79868918146417</c:v>
                </c:pt>
                <c:pt idx="569">
                  <c:v>679.79868918146417</c:v>
                </c:pt>
                <c:pt idx="570">
                  <c:v>679.79868918146417</c:v>
                </c:pt>
                <c:pt idx="571">
                  <c:v>679.79868918146417</c:v>
                </c:pt>
                <c:pt idx="572">
                  <c:v>679.79868918146417</c:v>
                </c:pt>
                <c:pt idx="573">
                  <c:v>679.79868918146417</c:v>
                </c:pt>
                <c:pt idx="574">
                  <c:v>679.79868918146417</c:v>
                </c:pt>
                <c:pt idx="575">
                  <c:v>679.79868918146417</c:v>
                </c:pt>
                <c:pt idx="576">
                  <c:v>679.79868918146417</c:v>
                </c:pt>
                <c:pt idx="577">
                  <c:v>679.79868918146417</c:v>
                </c:pt>
                <c:pt idx="578">
                  <c:v>679.79868918146417</c:v>
                </c:pt>
                <c:pt idx="579">
                  <c:v>679.79868918146417</c:v>
                </c:pt>
                <c:pt idx="580">
                  <c:v>679.79868918146417</c:v>
                </c:pt>
                <c:pt idx="581">
                  <c:v>679.79868918146417</c:v>
                </c:pt>
                <c:pt idx="582">
                  <c:v>679.79868918146417</c:v>
                </c:pt>
                <c:pt idx="583">
                  <c:v>679.79868918146417</c:v>
                </c:pt>
                <c:pt idx="584">
                  <c:v>679.79868918146417</c:v>
                </c:pt>
                <c:pt idx="585">
                  <c:v>679.79868918146417</c:v>
                </c:pt>
                <c:pt idx="586">
                  <c:v>679.79868918146417</c:v>
                </c:pt>
                <c:pt idx="587">
                  <c:v>679.79868918146417</c:v>
                </c:pt>
                <c:pt idx="588">
                  <c:v>679.79868918146417</c:v>
                </c:pt>
                <c:pt idx="589">
                  <c:v>679.79868918146417</c:v>
                </c:pt>
                <c:pt idx="590">
                  <c:v>679.79868918146417</c:v>
                </c:pt>
                <c:pt idx="591">
                  <c:v>679.79868918146417</c:v>
                </c:pt>
                <c:pt idx="592">
                  <c:v>679.79868918146417</c:v>
                </c:pt>
                <c:pt idx="593">
                  <c:v>679.79868918146417</c:v>
                </c:pt>
                <c:pt idx="594">
                  <c:v>679.79868918146417</c:v>
                </c:pt>
                <c:pt idx="595">
                  <c:v>679.79868918146417</c:v>
                </c:pt>
                <c:pt idx="596">
                  <c:v>679.79868918146417</c:v>
                </c:pt>
                <c:pt idx="597">
                  <c:v>679.79868918146417</c:v>
                </c:pt>
                <c:pt idx="598">
                  <c:v>679.79868918146417</c:v>
                </c:pt>
                <c:pt idx="599">
                  <c:v>679.79868918146417</c:v>
                </c:pt>
                <c:pt idx="600">
                  <c:v>679.81197571016628</c:v>
                </c:pt>
                <c:pt idx="601">
                  <c:v>679.83983107208485</c:v>
                </c:pt>
                <c:pt idx="602">
                  <c:v>679.90339488303016</c:v>
                </c:pt>
                <c:pt idx="603">
                  <c:v>680.02370176072054</c:v>
                </c:pt>
                <c:pt idx="604">
                  <c:v>680.21112307187752</c:v>
                </c:pt>
                <c:pt idx="605">
                  <c:v>680.47202576865971</c:v>
                </c:pt>
                <c:pt idx="606">
                  <c:v>680.8074832573335</c:v>
                </c:pt>
                <c:pt idx="607">
                  <c:v>681.20805680071339</c:v>
                </c:pt>
                <c:pt idx="608">
                  <c:v>681.66435415785622</c:v>
                </c:pt>
                <c:pt idx="609">
                  <c:v>682.17226547834798</c:v>
                </c:pt>
                <c:pt idx="610">
                  <c:v>682.73292872036927</c:v>
                </c:pt>
                <c:pt idx="611">
                  <c:v>683.33834286089211</c:v>
                </c:pt>
                <c:pt idx="612">
                  <c:v>683.96751960008464</c:v>
                </c:pt>
                <c:pt idx="613">
                  <c:v>684.60087370859446</c:v>
                </c:pt>
                <c:pt idx="614">
                  <c:v>685.23060115879775</c:v>
                </c:pt>
                <c:pt idx="615">
                  <c:v>685.85801002486915</c:v>
                </c:pt>
                <c:pt idx="616">
                  <c:v>686.48181362413982</c:v>
                </c:pt>
                <c:pt idx="617">
                  <c:v>687.0994394158065</c:v>
                </c:pt>
                <c:pt idx="618">
                  <c:v>687.70574729343173</c:v>
                </c:pt>
                <c:pt idx="619">
                  <c:v>688.29690995814951</c:v>
                </c:pt>
                <c:pt idx="620">
                  <c:v>688.87426204893052</c:v>
                </c:pt>
                <c:pt idx="621">
                  <c:v>689.44426694684046</c:v>
                </c:pt>
                <c:pt idx="622">
                  <c:v>690.01207517497051</c:v>
                </c:pt>
                <c:pt idx="623">
                  <c:v>690.58153281419322</c:v>
                </c:pt>
                <c:pt idx="624">
                  <c:v>691.15774511679319</c:v>
                </c:pt>
                <c:pt idx="625">
                  <c:v>691.74069050237631</c:v>
                </c:pt>
                <c:pt idx="626">
                  <c:v>692.32652682215303</c:v>
                </c:pt>
                <c:pt idx="627">
                  <c:v>692.91143028154795</c:v>
                </c:pt>
                <c:pt idx="628">
                  <c:v>693.49540384673082</c:v>
                </c:pt>
                <c:pt idx="629">
                  <c:v>694.07971796240543</c:v>
                </c:pt>
                <c:pt idx="630">
                  <c:v>694.6706989689427</c:v>
                </c:pt>
                <c:pt idx="631">
                  <c:v>695.2733796950107</c:v>
                </c:pt>
                <c:pt idx="632">
                  <c:v>695.89024614584014</c:v>
                </c:pt>
                <c:pt idx="633">
                  <c:v>696.52377256322973</c:v>
                </c:pt>
                <c:pt idx="634">
                  <c:v>697.17264896244228</c:v>
                </c:pt>
                <c:pt idx="635">
                  <c:v>697.8330604675524</c:v>
                </c:pt>
                <c:pt idx="636">
                  <c:v>698.49744947657905</c:v>
                </c:pt>
                <c:pt idx="637">
                  <c:v>699.16079712352257</c:v>
                </c:pt>
                <c:pt idx="638">
                  <c:v>699.82185702708284</c:v>
                </c:pt>
                <c:pt idx="639">
                  <c:v>700.47938864837192</c:v>
                </c:pt>
                <c:pt idx="640">
                  <c:v>701.13464873768555</c:v>
                </c:pt>
                <c:pt idx="641">
                  <c:v>701.79510717869027</c:v>
                </c:pt>
                <c:pt idx="642">
                  <c:v>702.4694408701755</c:v>
                </c:pt>
                <c:pt idx="643">
                  <c:v>703.15388690588975</c:v>
                </c:pt>
                <c:pt idx="644">
                  <c:v>703.84098583321531</c:v>
                </c:pt>
                <c:pt idx="645">
                  <c:v>704.53196553851717</c:v>
                </c:pt>
                <c:pt idx="646">
                  <c:v>705.22681402557282</c:v>
                </c:pt>
                <c:pt idx="647">
                  <c:v>705.92551935369784</c:v>
                </c:pt>
                <c:pt idx="648">
                  <c:v>706.62560886583185</c:v>
                </c:pt>
                <c:pt idx="649">
                  <c:v>707.32339282429336</c:v>
                </c:pt>
                <c:pt idx="650">
                  <c:v>708.01029207160514</c:v>
                </c:pt>
                <c:pt idx="651">
                  <c:v>708.67409275143643</c:v>
                </c:pt>
                <c:pt idx="652">
                  <c:v>709.31119706288359</c:v>
                </c:pt>
                <c:pt idx="653">
                  <c:v>709.92290762538357</c:v>
                </c:pt>
                <c:pt idx="654">
                  <c:v>710.49832994141411</c:v>
                </c:pt>
                <c:pt idx="655">
                  <c:v>711.02418482251164</c:v>
                </c:pt>
                <c:pt idx="656">
                  <c:v>711.50062315888908</c:v>
                </c:pt>
                <c:pt idx="657">
                  <c:v>711.94357139122189</c:v>
                </c:pt>
                <c:pt idx="658">
                  <c:v>712.35918973511411</c:v>
                </c:pt>
                <c:pt idx="659">
                  <c:v>712.7342523354929</c:v>
                </c:pt>
                <c:pt idx="660">
                  <c:v>713.04834506998611</c:v>
                </c:pt>
                <c:pt idx="661">
                  <c:v>713.29803346519009</c:v>
                </c:pt>
                <c:pt idx="662">
                  <c:v>713.48351180267127</c:v>
                </c:pt>
                <c:pt idx="663">
                  <c:v>713.64105121400405</c:v>
                </c:pt>
                <c:pt idx="664">
                  <c:v>713.78514511625974</c:v>
                </c:pt>
                <c:pt idx="665">
                  <c:v>713.93501755901502</c:v>
                </c:pt>
                <c:pt idx="666">
                  <c:v>714.10262303502702</c:v>
                </c:pt>
                <c:pt idx="667">
                  <c:v>714.32974709378448</c:v>
                </c:pt>
                <c:pt idx="668">
                  <c:v>714.60666297868727</c:v>
                </c:pt>
                <c:pt idx="669">
                  <c:v>714.94037298615001</c:v>
                </c:pt>
                <c:pt idx="670">
                  <c:v>715.32118747199206</c:v>
                </c:pt>
                <c:pt idx="671">
                  <c:v>715.72520075696229</c:v>
                </c:pt>
                <c:pt idx="672">
                  <c:v>716.15234389960722</c:v>
                </c:pt>
                <c:pt idx="673">
                  <c:v>716.60254826533424</c:v>
                </c:pt>
                <c:pt idx="674">
                  <c:v>717.07574552459346</c:v>
                </c:pt>
                <c:pt idx="675">
                  <c:v>717.55178651738197</c:v>
                </c:pt>
                <c:pt idx="676">
                  <c:v>718.0294833443761</c:v>
                </c:pt>
                <c:pt idx="677">
                  <c:v>718.4888092238009</c:v>
                </c:pt>
                <c:pt idx="678">
                  <c:v>718.90864983333699</c:v>
                </c:pt>
                <c:pt idx="679">
                  <c:v>719.28207553811637</c:v>
                </c:pt>
                <c:pt idx="680">
                  <c:v>719.5998420896949</c:v>
                </c:pt>
                <c:pt idx="681">
                  <c:v>719.86679611535476</c:v>
                </c:pt>
                <c:pt idx="682">
                  <c:v>720.11348396180426</c:v>
                </c:pt>
                <c:pt idx="683">
                  <c:v>720.33412774963324</c:v>
                </c:pt>
                <c:pt idx="684">
                  <c:v>720.5544494297427</c:v>
                </c:pt>
                <c:pt idx="685">
                  <c:v>720.80238651410855</c:v>
                </c:pt>
                <c:pt idx="686">
                  <c:v>721.08018326756564</c:v>
                </c:pt>
                <c:pt idx="687">
                  <c:v>721.38078904827057</c:v>
                </c:pt>
                <c:pt idx="688">
                  <c:v>721.7099324249034</c:v>
                </c:pt>
                <c:pt idx="689">
                  <c:v>722.06058702435996</c:v>
                </c:pt>
                <c:pt idx="690">
                  <c:v>722.41766777092289</c:v>
                </c:pt>
                <c:pt idx="691">
                  <c:v>722.77654036720185</c:v>
                </c:pt>
                <c:pt idx="692">
                  <c:v>723.14296097218016</c:v>
                </c:pt>
                <c:pt idx="693">
                  <c:v>723.5192090451269</c:v>
                </c:pt>
                <c:pt idx="694">
                  <c:v>723.90066050483915</c:v>
                </c:pt>
                <c:pt idx="695">
                  <c:v>724.27238550699428</c:v>
                </c:pt>
                <c:pt idx="696">
                  <c:v>724.59660540100435</c:v>
                </c:pt>
                <c:pt idx="697">
                  <c:v>724.89176049663467</c:v>
                </c:pt>
                <c:pt idx="698">
                  <c:v>725.15564920425265</c:v>
                </c:pt>
                <c:pt idx="699">
                  <c:v>725.40433126389553</c:v>
                </c:pt>
                <c:pt idx="700">
                  <c:v>725.64582387373866</c:v>
                </c:pt>
                <c:pt idx="701">
                  <c:v>725.88469749019168</c:v>
                </c:pt>
                <c:pt idx="702">
                  <c:v>726.12323131487165</c:v>
                </c:pt>
                <c:pt idx="703">
                  <c:v>726.36029205119974</c:v>
                </c:pt>
                <c:pt idx="704">
                  <c:v>726.58569000102239</c:v>
                </c:pt>
                <c:pt idx="705">
                  <c:v>726.78814771649684</c:v>
                </c:pt>
                <c:pt idx="706">
                  <c:v>726.95869450097348</c:v>
                </c:pt>
                <c:pt idx="707">
                  <c:v>727.10305976651023</c:v>
                </c:pt>
                <c:pt idx="708">
                  <c:v>727.23821131093905</c:v>
                </c:pt>
                <c:pt idx="709">
                  <c:v>727.38666862009393</c:v>
                </c:pt>
                <c:pt idx="710">
                  <c:v>727.57871782420784</c:v>
                </c:pt>
                <c:pt idx="711">
                  <c:v>727.81535799151823</c:v>
                </c:pt>
                <c:pt idx="712">
                  <c:v>728.05950587616053</c:v>
                </c:pt>
                <c:pt idx="713">
                  <c:v>728.29660156173475</c:v>
                </c:pt>
                <c:pt idx="714">
                  <c:v>728.5032117286928</c:v>
                </c:pt>
                <c:pt idx="715">
                  <c:v>728.65823174562718</c:v>
                </c:pt>
                <c:pt idx="716">
                  <c:v>728.79187532303308</c:v>
                </c:pt>
                <c:pt idx="717">
                  <c:v>728.92533276732274</c:v>
                </c:pt>
                <c:pt idx="718">
                  <c:v>729.06971058199588</c:v>
                </c:pt>
                <c:pt idx="719">
                  <c:v>729.24715955421811</c:v>
                </c:pt>
                <c:pt idx="720">
                  <c:v>729.45205035778952</c:v>
                </c:pt>
                <c:pt idx="721">
                  <c:v>729.67988304096127</c:v>
                </c:pt>
                <c:pt idx="722">
                  <c:v>729.92838523235127</c:v>
                </c:pt>
                <c:pt idx="723">
                  <c:v>730.19308811909161</c:v>
                </c:pt>
                <c:pt idx="724">
                  <c:v>730.48606249116062</c:v>
                </c:pt>
                <c:pt idx="725">
                  <c:v>730.81492969794442</c:v>
                </c:pt>
                <c:pt idx="726">
                  <c:v>731.19716503563359</c:v>
                </c:pt>
                <c:pt idx="727">
                  <c:v>731.61178138419132</c:v>
                </c:pt>
                <c:pt idx="728">
                  <c:v>732.05211772266864</c:v>
                </c:pt>
                <c:pt idx="729">
                  <c:v>732.50716495006589</c:v>
                </c:pt>
                <c:pt idx="730">
                  <c:v>732.96486677923826</c:v>
                </c:pt>
                <c:pt idx="731">
                  <c:v>733.42303420751693</c:v>
                </c:pt>
                <c:pt idx="732">
                  <c:v>733.88275535110495</c:v>
                </c:pt>
                <c:pt idx="733">
                  <c:v>734.34402597644555</c:v>
                </c:pt>
                <c:pt idx="734">
                  <c:v>734.80792828954077</c:v>
                </c:pt>
                <c:pt idx="735">
                  <c:v>735.27554008522691</c:v>
                </c:pt>
                <c:pt idx="736">
                  <c:v>735.74901824516587</c:v>
                </c:pt>
                <c:pt idx="737">
                  <c:v>736.22510085356691</c:v>
                </c:pt>
                <c:pt idx="738">
                  <c:v>736.70161977829628</c:v>
                </c:pt>
                <c:pt idx="739">
                  <c:v>737.19044373758686</c:v>
                </c:pt>
                <c:pt idx="740">
                  <c:v>737.69046189413211</c:v>
                </c:pt>
                <c:pt idx="741">
                  <c:v>738.1984155558572</c:v>
                </c:pt>
                <c:pt idx="742">
                  <c:v>738.70676028987464</c:v>
                </c:pt>
                <c:pt idx="743">
                  <c:v>739.21549504491497</c:v>
                </c:pt>
                <c:pt idx="744">
                  <c:v>739.72354693451234</c:v>
                </c:pt>
                <c:pt idx="745">
                  <c:v>740.23198819205254</c:v>
                </c:pt>
                <c:pt idx="746">
                  <c:v>740.74402468418771</c:v>
                </c:pt>
                <c:pt idx="747">
                  <c:v>741.26284941981601</c:v>
                </c:pt>
                <c:pt idx="748">
                  <c:v>741.78951038810703</c:v>
                </c:pt>
                <c:pt idx="749">
                  <c:v>742.319727917107</c:v>
                </c:pt>
                <c:pt idx="750">
                  <c:v>742.84923943075546</c:v>
                </c:pt>
                <c:pt idx="751">
                  <c:v>743.37698494455196</c:v>
                </c:pt>
                <c:pt idx="752">
                  <c:v>743.89978779299156</c:v>
                </c:pt>
                <c:pt idx="753">
                  <c:v>744.41342490423165</c:v>
                </c:pt>
                <c:pt idx="754">
                  <c:v>744.9168629154899</c:v>
                </c:pt>
                <c:pt idx="755">
                  <c:v>745.40590383298331</c:v>
                </c:pt>
                <c:pt idx="756">
                  <c:v>745.8668726624087</c:v>
                </c:pt>
                <c:pt idx="757">
                  <c:v>746.28088124733608</c:v>
                </c:pt>
                <c:pt idx="758">
                  <c:v>746.63963677813319</c:v>
                </c:pt>
                <c:pt idx="759">
                  <c:v>746.9443353422779</c:v>
                </c:pt>
                <c:pt idx="760">
                  <c:v>747.19302039993227</c:v>
                </c:pt>
                <c:pt idx="761">
                  <c:v>747.38583896817374</c:v>
                </c:pt>
                <c:pt idx="762">
                  <c:v>747.53549612888798</c:v>
                </c:pt>
                <c:pt idx="763">
                  <c:v>747.66091817731728</c:v>
                </c:pt>
                <c:pt idx="764">
                  <c:v>747.79452681522582</c:v>
                </c:pt>
                <c:pt idx="765">
                  <c:v>747.9613195828498</c:v>
                </c:pt>
                <c:pt idx="766">
                  <c:v>748.16016885485112</c:v>
                </c:pt>
                <c:pt idx="767">
                  <c:v>748.39307063089279</c:v>
                </c:pt>
                <c:pt idx="768">
                  <c:v>748.65889795989153</c:v>
                </c:pt>
                <c:pt idx="769">
                  <c:v>748.97104683375517</c:v>
                </c:pt>
                <c:pt idx="770">
                  <c:v>749.33664695356708</c:v>
                </c:pt>
                <c:pt idx="771">
                  <c:v>749.74935372769278</c:v>
                </c:pt>
                <c:pt idx="772">
                  <c:v>750.20904527604341</c:v>
                </c:pt>
                <c:pt idx="773">
                  <c:v>750.69909330979669</c:v>
                </c:pt>
                <c:pt idx="774">
                  <c:v>751.22354088511929</c:v>
                </c:pt>
                <c:pt idx="775">
                  <c:v>751.78024130119536</c:v>
                </c:pt>
                <c:pt idx="776">
                  <c:v>752.35883457162652</c:v>
                </c:pt>
                <c:pt idx="777">
                  <c:v>752.95515891336811</c:v>
                </c:pt>
                <c:pt idx="778">
                  <c:v>753.56814374552471</c:v>
                </c:pt>
                <c:pt idx="779">
                  <c:v>754.19365137260809</c:v>
                </c:pt>
                <c:pt idx="780">
                  <c:v>754.82858242622524</c:v>
                </c:pt>
                <c:pt idx="781">
                  <c:v>755.46984942814345</c:v>
                </c:pt>
                <c:pt idx="782">
                  <c:v>756.11539655122772</c:v>
                </c:pt>
                <c:pt idx="783">
                  <c:v>756.76317583502873</c:v>
                </c:pt>
                <c:pt idx="784">
                  <c:v>757.41419881592049</c:v>
                </c:pt>
                <c:pt idx="785">
                  <c:v>758.0715050279116</c:v>
                </c:pt>
                <c:pt idx="786">
                  <c:v>758.733049226768</c:v>
                </c:pt>
                <c:pt idx="787">
                  <c:v>759.39476725325915</c:v>
                </c:pt>
                <c:pt idx="788">
                  <c:v>760.05564660037578</c:v>
                </c:pt>
                <c:pt idx="789">
                  <c:v>760.71670017664155</c:v>
                </c:pt>
                <c:pt idx="790">
                  <c:v>761.37994655638238</c:v>
                </c:pt>
                <c:pt idx="791">
                  <c:v>762.04538020221571</c:v>
                </c:pt>
                <c:pt idx="792">
                  <c:v>762.70594686804168</c:v>
                </c:pt>
                <c:pt idx="793">
                  <c:v>763.34456202940817</c:v>
                </c:pt>
                <c:pt idx="794">
                  <c:v>763.94420563176664</c:v>
                </c:pt>
                <c:pt idx="795">
                  <c:v>764.49193443170384</c:v>
                </c:pt>
                <c:pt idx="796">
                  <c:v>764.98587488951443</c:v>
                </c:pt>
                <c:pt idx="797">
                  <c:v>765.43516768196434</c:v>
                </c:pt>
                <c:pt idx="798">
                  <c:v>765.85791376284669</c:v>
                </c:pt>
                <c:pt idx="799">
                  <c:v>766.27114805690917</c:v>
                </c:pt>
                <c:pt idx="800">
                  <c:v>766.68286954863822</c:v>
                </c:pt>
                <c:pt idx="801">
                  <c:v>767.1020429624474</c:v>
                </c:pt>
                <c:pt idx="802">
                  <c:v>767.5465493231261</c:v>
                </c:pt>
                <c:pt idx="803">
                  <c:v>768.02725064339973</c:v>
                </c:pt>
                <c:pt idx="804">
                  <c:v>768.53711334246805</c:v>
                </c:pt>
                <c:pt idx="805">
                  <c:v>769.05922281842959</c:v>
                </c:pt>
                <c:pt idx="806">
                  <c:v>769.58365379581494</c:v>
                </c:pt>
                <c:pt idx="807">
                  <c:v>770.10249438600681</c:v>
                </c:pt>
                <c:pt idx="808">
                  <c:v>770.60884908609955</c:v>
                </c:pt>
                <c:pt idx="809">
                  <c:v>771.09880541495761</c:v>
                </c:pt>
                <c:pt idx="810">
                  <c:v>771.56551152808959</c:v>
                </c:pt>
                <c:pt idx="811">
                  <c:v>771.99525709936427</c:v>
                </c:pt>
                <c:pt idx="812">
                  <c:v>772.3851864829744</c:v>
                </c:pt>
                <c:pt idx="813">
                  <c:v>772.7334355408675</c:v>
                </c:pt>
                <c:pt idx="814">
                  <c:v>773.03814699684915</c:v>
                </c:pt>
                <c:pt idx="815">
                  <c:v>773.2955132451641</c:v>
                </c:pt>
                <c:pt idx="816">
                  <c:v>773.50955971043334</c:v>
                </c:pt>
                <c:pt idx="817">
                  <c:v>773.68527324038439</c:v>
                </c:pt>
                <c:pt idx="818">
                  <c:v>773.85102228037215</c:v>
                </c:pt>
                <c:pt idx="819">
                  <c:v>774.02630724073799</c:v>
                </c:pt>
                <c:pt idx="820">
                  <c:v>774.23444775261373</c:v>
                </c:pt>
                <c:pt idx="821">
                  <c:v>774.47536387548473</c:v>
                </c:pt>
                <c:pt idx="822">
                  <c:v>774.74606519337658</c:v>
                </c:pt>
                <c:pt idx="823">
                  <c:v>775.04454125587654</c:v>
                </c:pt>
                <c:pt idx="824">
                  <c:v>775.3639494058765</c:v>
                </c:pt>
                <c:pt idx="825">
                  <c:v>775.70327222866706</c:v>
                </c:pt>
                <c:pt idx="826">
                  <c:v>776.06149600028129</c:v>
                </c:pt>
                <c:pt idx="827">
                  <c:v>776.43664627307714</c:v>
                </c:pt>
                <c:pt idx="828">
                  <c:v>776.8354248439457</c:v>
                </c:pt>
                <c:pt idx="829">
                  <c:v>777.25873684996975</c:v>
                </c:pt>
                <c:pt idx="830">
                  <c:v>777.70364050054138</c:v>
                </c:pt>
                <c:pt idx="831">
                  <c:v>778.16144605207387</c:v>
                </c:pt>
                <c:pt idx="832">
                  <c:v>778.62349505657562</c:v>
                </c:pt>
                <c:pt idx="833">
                  <c:v>779.08977733790061</c:v>
                </c:pt>
                <c:pt idx="834">
                  <c:v>779.56123906828986</c:v>
                </c:pt>
                <c:pt idx="835">
                  <c:v>780.03691268880425</c:v>
                </c:pt>
                <c:pt idx="836">
                  <c:v>780.51583410845774</c:v>
                </c:pt>
                <c:pt idx="837">
                  <c:v>781.00085424076678</c:v>
                </c:pt>
                <c:pt idx="838">
                  <c:v>781.49386205274538</c:v>
                </c:pt>
                <c:pt idx="839">
                  <c:v>781.99293728712041</c:v>
                </c:pt>
                <c:pt idx="840">
                  <c:v>782.49901500397539</c:v>
                </c:pt>
                <c:pt idx="841">
                  <c:v>783.01587201629729</c:v>
                </c:pt>
                <c:pt idx="842">
                  <c:v>783.54348275043139</c:v>
                </c:pt>
                <c:pt idx="843">
                  <c:v>784.07803726687098</c:v>
                </c:pt>
                <c:pt idx="844">
                  <c:v>784.61479415799522</c:v>
                </c:pt>
                <c:pt idx="845">
                  <c:v>785.15280433973282</c:v>
                </c:pt>
                <c:pt idx="846">
                  <c:v>785.6920648527198</c:v>
                </c:pt>
                <c:pt idx="847">
                  <c:v>786.23539770221862</c:v>
                </c:pt>
                <c:pt idx="848">
                  <c:v>786.78749600625281</c:v>
                </c:pt>
                <c:pt idx="849">
                  <c:v>787.35209688316456</c:v>
                </c:pt>
                <c:pt idx="850">
                  <c:v>787.92541762244184</c:v>
                </c:pt>
                <c:pt idx="851">
                  <c:v>788.50368883297585</c:v>
                </c:pt>
                <c:pt idx="852">
                  <c:v>789.08689890756557</c:v>
                </c:pt>
                <c:pt idx="853">
                  <c:v>789.67503627978454</c:v>
                </c:pt>
                <c:pt idx="854">
                  <c:v>790.26622153987228</c:v>
                </c:pt>
                <c:pt idx="855">
                  <c:v>790.85764901387927</c:v>
                </c:pt>
                <c:pt idx="856">
                  <c:v>791.44931813654557</c:v>
                </c:pt>
                <c:pt idx="857">
                  <c:v>792.04960443243715</c:v>
                </c:pt>
                <c:pt idx="858">
                  <c:v>792.66127661724511</c:v>
                </c:pt>
                <c:pt idx="859">
                  <c:v>793.28152267596602</c:v>
                </c:pt>
                <c:pt idx="860">
                  <c:v>793.90661295790562</c:v>
                </c:pt>
                <c:pt idx="861">
                  <c:v>794.54394708551581</c:v>
                </c:pt>
                <c:pt idx="862">
                  <c:v>795.20182424267114</c:v>
                </c:pt>
                <c:pt idx="863">
                  <c:v>795.87003052869545</c:v>
                </c:pt>
                <c:pt idx="864">
                  <c:v>796.5420800466145</c:v>
                </c:pt>
                <c:pt idx="865">
                  <c:v>797.21888599955912</c:v>
                </c:pt>
                <c:pt idx="866">
                  <c:v>797.90596350792134</c:v>
                </c:pt>
                <c:pt idx="867">
                  <c:v>798.60512881322086</c:v>
                </c:pt>
                <c:pt idx="868">
                  <c:v>799.30900292973411</c:v>
                </c:pt>
                <c:pt idx="869">
                  <c:v>800.01115015602716</c:v>
                </c:pt>
                <c:pt idx="870">
                  <c:v>800.70974088593528</c:v>
                </c:pt>
                <c:pt idx="871">
                  <c:v>801.40386754218525</c:v>
                </c:pt>
                <c:pt idx="872">
                  <c:v>802.09354035174999</c:v>
                </c:pt>
                <c:pt idx="873">
                  <c:v>802.77694222875232</c:v>
                </c:pt>
                <c:pt idx="874">
                  <c:v>803.45134972260951</c:v>
                </c:pt>
                <c:pt idx="875">
                  <c:v>804.1140487096244</c:v>
                </c:pt>
                <c:pt idx="876">
                  <c:v>804.76324486398585</c:v>
                </c:pt>
                <c:pt idx="877">
                  <c:v>805.40351632640045</c:v>
                </c:pt>
                <c:pt idx="878">
                  <c:v>806.03942561252109</c:v>
                </c:pt>
                <c:pt idx="879">
                  <c:v>806.6746122744529</c:v>
                </c:pt>
                <c:pt idx="880">
                  <c:v>807.30001415725656</c:v>
                </c:pt>
                <c:pt idx="881">
                  <c:v>807.91565344863977</c:v>
                </c:pt>
                <c:pt idx="882">
                  <c:v>808.53059552678246</c:v>
                </c:pt>
                <c:pt idx="883">
                  <c:v>809.14484196909018</c:v>
                </c:pt>
                <c:pt idx="884">
                  <c:v>809.75929663053091</c:v>
                </c:pt>
                <c:pt idx="885">
                  <c:v>810.37576157014712</c:v>
                </c:pt>
                <c:pt idx="886">
                  <c:v>810.99333200673107</c:v>
                </c:pt>
                <c:pt idx="887">
                  <c:v>811.61110621576825</c:v>
                </c:pt>
                <c:pt idx="888">
                  <c:v>812.22638906939596</c:v>
                </c:pt>
                <c:pt idx="889">
                  <c:v>812.83739173835659</c:v>
                </c:pt>
                <c:pt idx="890">
                  <c:v>813.44053900252607</c:v>
                </c:pt>
                <c:pt idx="891">
                  <c:v>814.03316286827715</c:v>
                </c:pt>
                <c:pt idx="892">
                  <c:v>814.61260430500727</c:v>
                </c:pt>
                <c:pt idx="893">
                  <c:v>815.18067920265833</c:v>
                </c:pt>
                <c:pt idx="894">
                  <c:v>815.73919736439018</c:v>
                </c:pt>
                <c:pt idx="895">
                  <c:v>816.29263615108107</c:v>
                </c:pt>
                <c:pt idx="896">
                  <c:v>816.84367752468756</c:v>
                </c:pt>
                <c:pt idx="897">
                  <c:v>817.39410526647487</c:v>
                </c:pt>
                <c:pt idx="898">
                  <c:v>817.94303250980079</c:v>
                </c:pt>
                <c:pt idx="899">
                  <c:v>818.48868809938415</c:v>
                </c:pt>
                <c:pt idx="900">
                  <c:v>819.02842051711445</c:v>
                </c:pt>
                <c:pt idx="901">
                  <c:v>819.55693123094488</c:v>
                </c:pt>
                <c:pt idx="902">
                  <c:v>820.03975750420068</c:v>
                </c:pt>
                <c:pt idx="903">
                  <c:v>820.47523377065534</c:v>
                </c:pt>
                <c:pt idx="904">
                  <c:v>820.87140575781007</c:v>
                </c:pt>
                <c:pt idx="905">
                  <c:v>821.24422487329025</c:v>
                </c:pt>
                <c:pt idx="906">
                  <c:v>821.60870936639935</c:v>
                </c:pt>
                <c:pt idx="907">
                  <c:v>821.9719130171427</c:v>
                </c:pt>
                <c:pt idx="908">
                  <c:v>822.34174478598209</c:v>
                </c:pt>
                <c:pt idx="909">
                  <c:v>822.73398501414147</c:v>
                </c:pt>
                <c:pt idx="910">
                  <c:v>823.15822635497568</c:v>
                </c:pt>
                <c:pt idx="911">
                  <c:v>823.60826963649981</c:v>
                </c:pt>
                <c:pt idx="912">
                  <c:v>824.0691899405798</c:v>
                </c:pt>
                <c:pt idx="913">
                  <c:v>824.54096346629092</c:v>
                </c:pt>
                <c:pt idx="914">
                  <c:v>825.03840238842201</c:v>
                </c:pt>
                <c:pt idx="915">
                  <c:v>825.54488747343839</c:v>
                </c:pt>
                <c:pt idx="916">
                  <c:v>826.06039899143184</c:v>
                </c:pt>
                <c:pt idx="917">
                  <c:v>826.57360925423143</c:v>
                </c:pt>
                <c:pt idx="918">
                  <c:v>827.0871299741716</c:v>
                </c:pt>
                <c:pt idx="919">
                  <c:v>827.60356434713356</c:v>
                </c:pt>
                <c:pt idx="920">
                  <c:v>828.12810813309989</c:v>
                </c:pt>
                <c:pt idx="921">
                  <c:v>828.66767233442852</c:v>
                </c:pt>
                <c:pt idx="922">
                  <c:v>829.22049413250545</c:v>
                </c:pt>
                <c:pt idx="923">
                  <c:v>829.78308803307368</c:v>
                </c:pt>
                <c:pt idx="924">
                  <c:v>830.33644107131693</c:v>
                </c:pt>
                <c:pt idx="925">
                  <c:v>830.87712387382771</c:v>
                </c:pt>
                <c:pt idx="926">
                  <c:v>831.41119359604988</c:v>
                </c:pt>
                <c:pt idx="927">
                  <c:v>831.93866449031179</c:v>
                </c:pt>
                <c:pt idx="928">
                  <c:v>832.46212940783062</c:v>
                </c:pt>
                <c:pt idx="929">
                  <c:v>832.98159696361017</c:v>
                </c:pt>
                <c:pt idx="930">
                  <c:v>833.49793344669285</c:v>
                </c:pt>
                <c:pt idx="931">
                  <c:v>834.01028879460057</c:v>
                </c:pt>
                <c:pt idx="932">
                  <c:v>834.51867154138517</c:v>
                </c:pt>
                <c:pt idx="933">
                  <c:v>835.01967040621389</c:v>
                </c:pt>
                <c:pt idx="934">
                  <c:v>835.51073908602677</c:v>
                </c:pt>
                <c:pt idx="935">
                  <c:v>835.99360503928528</c:v>
                </c:pt>
                <c:pt idx="936">
                  <c:v>836.47084240321271</c:v>
                </c:pt>
                <c:pt idx="937">
                  <c:v>836.94331448010507</c:v>
                </c:pt>
                <c:pt idx="938">
                  <c:v>837.41103141966846</c:v>
                </c:pt>
                <c:pt idx="939">
                  <c:v>837.87315384945566</c:v>
                </c:pt>
                <c:pt idx="940">
                  <c:v>838.33223942105508</c:v>
                </c:pt>
                <c:pt idx="941">
                  <c:v>838.78998995449456</c:v>
                </c:pt>
                <c:pt idx="942">
                  <c:v>839.24640828124427</c:v>
                </c:pt>
                <c:pt idx="943">
                  <c:v>839.70234311400384</c:v>
                </c:pt>
                <c:pt idx="944">
                  <c:v>840.15864047114667</c:v>
                </c:pt>
                <c:pt idx="945">
                  <c:v>840.61614368811286</c:v>
                </c:pt>
                <c:pt idx="946">
                  <c:v>841.07990948140753</c:v>
                </c:pt>
                <c:pt idx="947">
                  <c:v>841.54992463884423</c:v>
                </c:pt>
                <c:pt idx="948">
                  <c:v>842.02281025607294</c:v>
                </c:pt>
                <c:pt idx="949">
                  <c:v>842.49435755120453</c:v>
                </c:pt>
                <c:pt idx="950">
                  <c:v>842.9570123636388</c:v>
                </c:pt>
                <c:pt idx="951">
                  <c:v>843.39905042837097</c:v>
                </c:pt>
                <c:pt idx="952">
                  <c:v>843.80459487905307</c:v>
                </c:pt>
                <c:pt idx="953">
                  <c:v>844.16535198767463</c:v>
                </c:pt>
                <c:pt idx="954">
                  <c:v>844.48141554971653</c:v>
                </c:pt>
                <c:pt idx="955">
                  <c:v>844.75287906632218</c:v>
                </c:pt>
                <c:pt idx="956">
                  <c:v>844.97983574552802</c:v>
                </c:pt>
                <c:pt idx="957">
                  <c:v>845.1890514178923</c:v>
                </c:pt>
                <c:pt idx="958">
                  <c:v>845.40554286471195</c:v>
                </c:pt>
                <c:pt idx="959">
                  <c:v>845.64925793749842</c:v>
                </c:pt>
                <c:pt idx="960">
                  <c:v>845.93675850955879</c:v>
                </c:pt>
                <c:pt idx="961">
                  <c:v>846.2721038645484</c:v>
                </c:pt>
                <c:pt idx="962">
                  <c:v>846.64773182911222</c:v>
                </c:pt>
                <c:pt idx="963">
                  <c:v>847.05361874171592</c:v>
                </c:pt>
                <c:pt idx="964">
                  <c:v>847.47646217345164</c:v>
                </c:pt>
                <c:pt idx="965">
                  <c:v>847.9071341355376</c:v>
                </c:pt>
                <c:pt idx="966">
                  <c:v>848.33818649929151</c:v>
                </c:pt>
                <c:pt idx="967">
                  <c:v>848.767968643274</c:v>
                </c:pt>
                <c:pt idx="968">
                  <c:v>849.1940109898942</c:v>
                </c:pt>
                <c:pt idx="969">
                  <c:v>849.6130283825488</c:v>
                </c:pt>
                <c:pt idx="970">
                  <c:v>850.01763396905756</c:v>
                </c:pt>
                <c:pt idx="971">
                  <c:v>850.39471303502978</c:v>
                </c:pt>
                <c:pt idx="972">
                  <c:v>850.72790858718804</c:v>
                </c:pt>
                <c:pt idx="973">
                  <c:v>851.01731073541703</c:v>
                </c:pt>
                <c:pt idx="974">
                  <c:v>851.26300931234016</c:v>
                </c:pt>
                <c:pt idx="975">
                  <c:v>851.46509387445599</c:v>
                </c:pt>
                <c:pt idx="976">
                  <c:v>851.62283638456347</c:v>
                </c:pt>
                <c:pt idx="977">
                  <c:v>851.75347366472704</c:v>
                </c:pt>
                <c:pt idx="978">
                  <c:v>851.86113933326635</c:v>
                </c:pt>
                <c:pt idx="979">
                  <c:v>851.94832472114899</c:v>
                </c:pt>
                <c:pt idx="980">
                  <c:v>852.01995549892672</c:v>
                </c:pt>
                <c:pt idx="981">
                  <c:v>852.078502817664</c:v>
                </c:pt>
                <c:pt idx="982">
                  <c:v>852.12318096682475</c:v>
                </c:pt>
                <c:pt idx="983">
                  <c:v>852.14914910910113</c:v>
                </c:pt>
                <c:pt idx="984">
                  <c:v>852.15806659552243</c:v>
                </c:pt>
                <c:pt idx="985">
                  <c:v>852.15806659552243</c:v>
                </c:pt>
                <c:pt idx="986">
                  <c:v>852.15806659552243</c:v>
                </c:pt>
                <c:pt idx="987">
                  <c:v>852.15806659552243</c:v>
                </c:pt>
                <c:pt idx="988">
                  <c:v>852.15806659552243</c:v>
                </c:pt>
                <c:pt idx="989">
                  <c:v>852.15806659552243</c:v>
                </c:pt>
                <c:pt idx="990">
                  <c:v>852.15806659552243</c:v>
                </c:pt>
                <c:pt idx="991">
                  <c:v>852.15806659552243</c:v>
                </c:pt>
                <c:pt idx="992">
                  <c:v>852.15806659552243</c:v>
                </c:pt>
                <c:pt idx="993">
                  <c:v>852.15806659552243</c:v>
                </c:pt>
                <c:pt idx="994">
                  <c:v>852.15806659552243</c:v>
                </c:pt>
                <c:pt idx="995">
                  <c:v>852.15806659552243</c:v>
                </c:pt>
                <c:pt idx="996">
                  <c:v>852.15806659552243</c:v>
                </c:pt>
                <c:pt idx="997">
                  <c:v>852.15806659552243</c:v>
                </c:pt>
                <c:pt idx="998">
                  <c:v>852.15806659552243</c:v>
                </c:pt>
                <c:pt idx="999">
                  <c:v>852.15806659552243</c:v>
                </c:pt>
                <c:pt idx="1000">
                  <c:v>852.15806659552243</c:v>
                </c:pt>
                <c:pt idx="1001">
                  <c:v>852.15806659552243</c:v>
                </c:pt>
                <c:pt idx="1002">
                  <c:v>852.15806659552243</c:v>
                </c:pt>
                <c:pt idx="1003">
                  <c:v>852.15806659552243</c:v>
                </c:pt>
                <c:pt idx="1004">
                  <c:v>852.15806659552243</c:v>
                </c:pt>
                <c:pt idx="1005">
                  <c:v>852.15806659552243</c:v>
                </c:pt>
                <c:pt idx="1006">
                  <c:v>852.15806659552243</c:v>
                </c:pt>
                <c:pt idx="1007">
                  <c:v>852.15806659552243</c:v>
                </c:pt>
                <c:pt idx="1008">
                  <c:v>852.15806659552243</c:v>
                </c:pt>
                <c:pt idx="1009">
                  <c:v>852.15806659552243</c:v>
                </c:pt>
                <c:pt idx="1010">
                  <c:v>852.15806659552243</c:v>
                </c:pt>
                <c:pt idx="1011">
                  <c:v>852.15806659552243</c:v>
                </c:pt>
                <c:pt idx="1012">
                  <c:v>852.15806659552243</c:v>
                </c:pt>
                <c:pt idx="1013">
                  <c:v>852.15806659552243</c:v>
                </c:pt>
                <c:pt idx="1014">
                  <c:v>852.15806659552243</c:v>
                </c:pt>
                <c:pt idx="1015">
                  <c:v>852.15806659552243</c:v>
                </c:pt>
                <c:pt idx="1016">
                  <c:v>852.15806659552243</c:v>
                </c:pt>
                <c:pt idx="1017">
                  <c:v>852.15806659552243</c:v>
                </c:pt>
                <c:pt idx="1018">
                  <c:v>852.15806659552243</c:v>
                </c:pt>
                <c:pt idx="1019">
                  <c:v>852.15806659552243</c:v>
                </c:pt>
                <c:pt idx="1020">
                  <c:v>852.15806659552243</c:v>
                </c:pt>
                <c:pt idx="1021">
                  <c:v>852.15806659552243</c:v>
                </c:pt>
                <c:pt idx="1022">
                  <c:v>852.15806659552243</c:v>
                </c:pt>
                <c:pt idx="1023">
                  <c:v>852.15806659552243</c:v>
                </c:pt>
                <c:pt idx="1024">
                  <c:v>852.15806659552243</c:v>
                </c:pt>
                <c:pt idx="1025">
                  <c:v>852.15806659552243</c:v>
                </c:pt>
                <c:pt idx="1026">
                  <c:v>852.16428681265973</c:v>
                </c:pt>
                <c:pt idx="1027">
                  <c:v>852.19225056120058</c:v>
                </c:pt>
                <c:pt idx="1028">
                  <c:v>852.25898792976227</c:v>
                </c:pt>
                <c:pt idx="1029">
                  <c:v>852.37217625476228</c:v>
                </c:pt>
                <c:pt idx="1030">
                  <c:v>852.52707836436457</c:v>
                </c:pt>
                <c:pt idx="1031">
                  <c:v>852.71587581736844</c:v>
                </c:pt>
                <c:pt idx="1032">
                  <c:v>852.93386492264437</c:v>
                </c:pt>
                <c:pt idx="1033">
                  <c:v>853.17867242639193</c:v>
                </c:pt>
                <c:pt idx="1034">
                  <c:v>853.44870347107792</c:v>
                </c:pt>
                <c:pt idx="1035">
                  <c:v>853.73851395466863</c:v>
                </c:pt>
                <c:pt idx="1036">
                  <c:v>854.04421558328488</c:v>
                </c:pt>
                <c:pt idx="1037">
                  <c:v>854.36346987579452</c:v>
                </c:pt>
                <c:pt idx="1038">
                  <c:v>854.69855638541912</c:v>
                </c:pt>
                <c:pt idx="1039">
                  <c:v>855.05174808974607</c:v>
                </c:pt>
                <c:pt idx="1040">
                  <c:v>855.42301020453954</c:v>
                </c:pt>
                <c:pt idx="1041">
                  <c:v>855.81000904271127</c:v>
                </c:pt>
                <c:pt idx="1042">
                  <c:v>856.20735523122994</c:v>
                </c:pt>
                <c:pt idx="1043">
                  <c:v>856.60967488376821</c:v>
                </c:pt>
                <c:pt idx="1044">
                  <c:v>857.013137810084</c:v>
                </c:pt>
                <c:pt idx="1045">
                  <c:v>857.41697842038513</c:v>
                </c:pt>
                <c:pt idx="1046">
                  <c:v>857.82195866787799</c:v>
                </c:pt>
                <c:pt idx="1047">
                  <c:v>858.22807637768233</c:v>
                </c:pt>
                <c:pt idx="1048">
                  <c:v>858.63228449886913</c:v>
                </c:pt>
                <c:pt idx="1049">
                  <c:v>859.03002369517867</c:v>
                </c:pt>
                <c:pt idx="1050">
                  <c:v>859.41522810062588</c:v>
                </c:pt>
                <c:pt idx="1051">
                  <c:v>859.78564439625325</c:v>
                </c:pt>
                <c:pt idx="1052">
                  <c:v>860.13826735387431</c:v>
                </c:pt>
                <c:pt idx="1053">
                  <c:v>860.47010029908301</c:v>
                </c:pt>
                <c:pt idx="1054">
                  <c:v>860.77512751341953</c:v>
                </c:pt>
                <c:pt idx="1055">
                  <c:v>861.04735036853322</c:v>
                </c:pt>
                <c:pt idx="1056">
                  <c:v>861.27927634310743</c:v>
                </c:pt>
                <c:pt idx="1057">
                  <c:v>861.47098161271992</c:v>
                </c:pt>
                <c:pt idx="1058">
                  <c:v>861.62932842929217</c:v>
                </c:pt>
                <c:pt idx="1059">
                  <c:v>861.75513305441007</c:v>
                </c:pt>
                <c:pt idx="1060">
                  <c:v>861.85598294154488</c:v>
                </c:pt>
                <c:pt idx="1061">
                  <c:v>861.94621123250533</c:v>
                </c:pt>
                <c:pt idx="1062">
                  <c:v>862.03710583774989</c:v>
                </c:pt>
                <c:pt idx="1063">
                  <c:v>862.13316843925361</c:v>
                </c:pt>
                <c:pt idx="1064">
                  <c:v>862.25013480404232</c:v>
                </c:pt>
                <c:pt idx="1065">
                  <c:v>862.39920192845602</c:v>
                </c:pt>
                <c:pt idx="1066">
                  <c:v>862.57432261050849</c:v>
                </c:pt>
                <c:pt idx="1067">
                  <c:v>862.75825146092984</c:v>
                </c:pt>
                <c:pt idx="1068">
                  <c:v>862.9464901274406</c:v>
                </c:pt>
                <c:pt idx="1069">
                  <c:v>863.1435082386555</c:v>
                </c:pt>
                <c:pt idx="1070">
                  <c:v>863.35823640672277</c:v>
                </c:pt>
                <c:pt idx="1071">
                  <c:v>863.59511092094851</c:v>
                </c:pt>
                <c:pt idx="1072">
                  <c:v>863.85781147302214</c:v>
                </c:pt>
                <c:pt idx="1073">
                  <c:v>864.15149447872511</c:v>
                </c:pt>
                <c:pt idx="1074">
                  <c:v>864.48204477349259</c:v>
                </c:pt>
                <c:pt idx="1075">
                  <c:v>864.84790959214968</c:v>
                </c:pt>
                <c:pt idx="1076">
                  <c:v>865.24309191329633</c:v>
                </c:pt>
                <c:pt idx="1077">
                  <c:v>865.66087066236867</c:v>
                </c:pt>
                <c:pt idx="1078">
                  <c:v>866.09676361962079</c:v>
                </c:pt>
                <c:pt idx="1079">
                  <c:v>866.54925849878748</c:v>
                </c:pt>
                <c:pt idx="1080">
                  <c:v>867.01167640327412</c:v>
                </c:pt>
                <c:pt idx="1081">
                  <c:v>867.47661895064016</c:v>
                </c:pt>
                <c:pt idx="1082">
                  <c:v>867.93744557517846</c:v>
                </c:pt>
                <c:pt idx="1083">
                  <c:v>868.38606080430668</c:v>
                </c:pt>
                <c:pt idx="1084">
                  <c:v>868.82248714750949</c:v>
                </c:pt>
                <c:pt idx="1085">
                  <c:v>869.25336462425901</c:v>
                </c:pt>
                <c:pt idx="1086">
                  <c:v>869.68384570958563</c:v>
                </c:pt>
                <c:pt idx="1087">
                  <c:v>870.11466506631814</c:v>
                </c:pt>
                <c:pt idx="1088">
                  <c:v>870.54582207320516</c:v>
                </c:pt>
                <c:pt idx="1089">
                  <c:v>870.97658352320514</c:v>
                </c:pt>
                <c:pt idx="1090">
                  <c:v>871.40695014144524</c:v>
                </c:pt>
                <c:pt idx="1091">
                  <c:v>871.83911638835457</c:v>
                </c:pt>
                <c:pt idx="1092">
                  <c:v>872.27819300809381</c:v>
                </c:pt>
                <c:pt idx="1093">
                  <c:v>872.72854682105083</c:v>
                </c:pt>
                <c:pt idx="1094">
                  <c:v>873.18796950255762</c:v>
                </c:pt>
                <c:pt idx="1095">
                  <c:v>873.65207304167711</c:v>
                </c:pt>
                <c:pt idx="1096">
                  <c:v>874.11720934033258</c:v>
                </c:pt>
                <c:pt idx="1097">
                  <c:v>874.57901301804202</c:v>
                </c:pt>
                <c:pt idx="1098">
                  <c:v>875.03167743444328</c:v>
                </c:pt>
                <c:pt idx="1099">
                  <c:v>875.46941178546604</c:v>
                </c:pt>
                <c:pt idx="1100">
                  <c:v>875.89659480170133</c:v>
                </c:pt>
                <c:pt idx="1101">
                  <c:v>876.31976712384289</c:v>
                </c:pt>
                <c:pt idx="1102">
                  <c:v>876.74545160299067</c:v>
                </c:pt>
                <c:pt idx="1103">
                  <c:v>877.18087666254678</c:v>
                </c:pt>
                <c:pt idx="1104">
                  <c:v>877.63108317261469</c:v>
                </c:pt>
                <c:pt idx="1105">
                  <c:v>878.09243445618165</c:v>
                </c:pt>
                <c:pt idx="1106">
                  <c:v>878.55769700530084</c:v>
                </c:pt>
                <c:pt idx="1107">
                  <c:v>879.02181895611307</c:v>
                </c:pt>
                <c:pt idx="1108">
                  <c:v>879.47904207435022</c:v>
                </c:pt>
                <c:pt idx="1109">
                  <c:v>879.92506246398989</c:v>
                </c:pt>
                <c:pt idx="1110">
                  <c:v>880.36493147344083</c:v>
                </c:pt>
                <c:pt idx="1111">
                  <c:v>880.8051230110982</c:v>
                </c:pt>
                <c:pt idx="1112">
                  <c:v>881.25424588149349</c:v>
                </c:pt>
                <c:pt idx="1113">
                  <c:v>881.72231931495401</c:v>
                </c:pt>
                <c:pt idx="1114">
                  <c:v>882.20930931943826</c:v>
                </c:pt>
                <c:pt idx="1115">
                  <c:v>882.70588023364076</c:v>
                </c:pt>
                <c:pt idx="1116">
                  <c:v>883.20415122860493</c:v>
                </c:pt>
                <c:pt idx="1117">
                  <c:v>883.69911958269711</c:v>
                </c:pt>
                <c:pt idx="1118">
                  <c:v>884.18508238464085</c:v>
                </c:pt>
                <c:pt idx="1119">
                  <c:v>884.66205571577927</c:v>
                </c:pt>
                <c:pt idx="1120">
                  <c:v>885.13361725748314</c:v>
                </c:pt>
                <c:pt idx="1121">
                  <c:v>885.60120004391365</c:v>
                </c:pt>
                <c:pt idx="1122">
                  <c:v>886.06267798102408</c:v>
                </c:pt>
                <c:pt idx="1123">
                  <c:v>886.51166808511664</c:v>
                </c:pt>
                <c:pt idx="1124">
                  <c:v>886.93967500611666</c:v>
                </c:pt>
                <c:pt idx="1125">
                  <c:v>887.33538936601894</c:v>
                </c:pt>
                <c:pt idx="1126">
                  <c:v>887.69320018179087</c:v>
                </c:pt>
                <c:pt idx="1127">
                  <c:v>888.013174658298</c:v>
                </c:pt>
                <c:pt idx="1128">
                  <c:v>888.29679438405083</c:v>
                </c:pt>
                <c:pt idx="1129">
                  <c:v>888.55260356613053</c:v>
                </c:pt>
                <c:pt idx="1130">
                  <c:v>888.78488756557795</c:v>
                </c:pt>
                <c:pt idx="1131">
                  <c:v>888.99509875970341</c:v>
                </c:pt>
                <c:pt idx="1132">
                  <c:v>889.18257132788528</c:v>
                </c:pt>
                <c:pt idx="1133">
                  <c:v>889.34452872316751</c:v>
                </c:pt>
                <c:pt idx="1134">
                  <c:v>889.48101590620718</c:v>
                </c:pt>
                <c:pt idx="1135">
                  <c:v>889.59559233325388</c:v>
                </c:pt>
                <c:pt idx="1136">
                  <c:v>889.69812881060659</c:v>
                </c:pt>
                <c:pt idx="1137">
                  <c:v>889.7977684356066</c:v>
                </c:pt>
                <c:pt idx="1138">
                  <c:v>889.89802165213428</c:v>
                </c:pt>
                <c:pt idx="1139">
                  <c:v>890.00028829665177</c:v>
                </c:pt>
                <c:pt idx="1140">
                  <c:v>890.10596452506979</c:v>
                </c:pt>
                <c:pt idx="1141">
                  <c:v>890.22063820414155</c:v>
                </c:pt>
                <c:pt idx="1142">
                  <c:v>890.35407424230868</c:v>
                </c:pt>
                <c:pt idx="1143">
                  <c:v>890.51112588948968</c:v>
                </c:pt>
                <c:pt idx="1144">
                  <c:v>890.681290930101</c:v>
                </c:pt>
                <c:pt idx="1145">
                  <c:v>890.85409464127031</c:v>
                </c:pt>
                <c:pt idx="1146">
                  <c:v>891.01212788026328</c:v>
                </c:pt>
                <c:pt idx="1147">
                  <c:v>891.13315797194446</c:v>
                </c:pt>
                <c:pt idx="1148">
                  <c:v>891.22906381332825</c:v>
                </c:pt>
                <c:pt idx="1149">
                  <c:v>891.31238767854563</c:v>
                </c:pt>
                <c:pt idx="1150">
                  <c:v>891.3956391511781</c:v>
                </c:pt>
                <c:pt idx="1151">
                  <c:v>891.47881835690725</c:v>
                </c:pt>
                <c:pt idx="1152">
                  <c:v>891.57508403958286</c:v>
                </c:pt>
                <c:pt idx="1153">
                  <c:v>891.7051722809174</c:v>
                </c:pt>
                <c:pt idx="1154">
                  <c:v>891.87870354855806</c:v>
                </c:pt>
                <c:pt idx="1155">
                  <c:v>892.08455049643874</c:v>
                </c:pt>
                <c:pt idx="1156">
                  <c:v>892.31782611160725</c:v>
                </c:pt>
                <c:pt idx="1157">
                  <c:v>892.58124129576095</c:v>
                </c:pt>
                <c:pt idx="1158">
                  <c:v>892.88025582790067</c:v>
                </c:pt>
                <c:pt idx="1159">
                  <c:v>893.21687346874114</c:v>
                </c:pt>
                <c:pt idx="1160">
                  <c:v>893.5869027208945</c:v>
                </c:pt>
                <c:pt idx="1161">
                  <c:v>893.98410132394963</c:v>
                </c:pt>
                <c:pt idx="1162">
                  <c:v>894.40636274323163</c:v>
                </c:pt>
                <c:pt idx="1163">
                  <c:v>894.85227188734677</c:v>
                </c:pt>
                <c:pt idx="1164">
                  <c:v>895.32110273412786</c:v>
                </c:pt>
                <c:pt idx="1165">
                  <c:v>895.8114462920181</c:v>
                </c:pt>
                <c:pt idx="1166">
                  <c:v>896.31094918297788</c:v>
                </c:pt>
                <c:pt idx="1167">
                  <c:v>896.81891205851298</c:v>
                </c:pt>
                <c:pt idx="1168">
                  <c:v>897.33941892399628</c:v>
                </c:pt>
                <c:pt idx="1169">
                  <c:v>897.87108334461595</c:v>
                </c:pt>
                <c:pt idx="1170">
                  <c:v>898.41320435070054</c:v>
                </c:pt>
                <c:pt idx="1171">
                  <c:v>898.9650827668695</c:v>
                </c:pt>
                <c:pt idx="1172">
                  <c:v>899.52534045538187</c:v>
                </c:pt>
                <c:pt idx="1173">
                  <c:v>900.0932829708205</c:v>
                </c:pt>
                <c:pt idx="1174">
                  <c:v>900.66821764082044</c:v>
                </c:pt>
                <c:pt idx="1175">
                  <c:v>901.24877454611385</c:v>
                </c:pt>
                <c:pt idx="1176">
                  <c:v>901.83426569617757</c:v>
                </c:pt>
                <c:pt idx="1177">
                  <c:v>902.42468271368602</c:v>
                </c:pt>
                <c:pt idx="1178">
                  <c:v>903.02137181493708</c:v>
                </c:pt>
                <c:pt idx="1179">
                  <c:v>903.62432236928032</c:v>
                </c:pt>
                <c:pt idx="1180">
                  <c:v>904.23352377306946</c:v>
                </c:pt>
                <c:pt idx="1181">
                  <c:v>904.84828988241804</c:v>
                </c:pt>
                <c:pt idx="1182">
                  <c:v>905.46726129735885</c:v>
                </c:pt>
                <c:pt idx="1183">
                  <c:v>906.0897564883428</c:v>
                </c:pt>
                <c:pt idx="1184">
                  <c:v>906.71509565121198</c:v>
                </c:pt>
                <c:pt idx="1185">
                  <c:v>907.34192741270022</c:v>
                </c:pt>
                <c:pt idx="1186">
                  <c:v>907.96823109351317</c:v>
                </c:pt>
                <c:pt idx="1187">
                  <c:v>908.59400758267566</c:v>
                </c:pt>
                <c:pt idx="1188">
                  <c:v>909.21925776696924</c:v>
                </c:pt>
                <c:pt idx="1189">
                  <c:v>909.8439825309398</c:v>
                </c:pt>
                <c:pt idx="1190">
                  <c:v>910.46818275690532</c:v>
                </c:pt>
                <c:pt idx="1191">
                  <c:v>911.09185932496325</c:v>
                </c:pt>
                <c:pt idx="1192">
                  <c:v>911.71501311299767</c:v>
                </c:pt>
                <c:pt idx="1193">
                  <c:v>912.33764499668689</c:v>
                </c:pt>
                <c:pt idx="1194">
                  <c:v>912.95975584951111</c:v>
                </c:pt>
                <c:pt idx="1195">
                  <c:v>913.58201420193586</c:v>
                </c:pt>
                <c:pt idx="1196">
                  <c:v>914.20375270611294</c:v>
                </c:pt>
                <c:pt idx="1197">
                  <c:v>914.82563877445602</c:v>
                </c:pt>
                <c:pt idx="1198">
                  <c:v>915.44967012672873</c:v>
                </c:pt>
                <c:pt idx="1199">
                  <c:v>916.0765086211037</c:v>
                </c:pt>
                <c:pt idx="1200">
                  <c:v>916.70814422164494</c:v>
                </c:pt>
                <c:pt idx="1201">
                  <c:v>917.3445689464786</c:v>
                </c:pt>
                <c:pt idx="1202">
                  <c:v>917.98444728521508</c:v>
                </c:pt>
                <c:pt idx="1203">
                  <c:v>918.62644705514867</c:v>
                </c:pt>
                <c:pt idx="1204">
                  <c:v>919.26923939021094</c:v>
                </c:pt>
                <c:pt idx="1205">
                  <c:v>919.91216085300118</c:v>
                </c:pt>
                <c:pt idx="1206">
                  <c:v>920.55521122955463</c:v>
                </c:pt>
                <c:pt idx="1207">
                  <c:v>921.19839030643789</c:v>
                </c:pt>
                <c:pt idx="1208">
                  <c:v>921.84169787074723</c:v>
                </c:pt>
                <c:pt idx="1209">
                  <c:v>922.48447377591253</c:v>
                </c:pt>
                <c:pt idx="1210">
                  <c:v>923.12671889998353</c:v>
                </c:pt>
                <c:pt idx="1211">
                  <c:v>923.76843411883669</c:v>
                </c:pt>
                <c:pt idx="1212">
                  <c:v>924.4089620041417</c:v>
                </c:pt>
                <c:pt idx="1213">
                  <c:v>925.04896227174879</c:v>
                </c:pt>
                <c:pt idx="1214">
                  <c:v>925.68843579016448</c:v>
                </c:pt>
                <c:pt idx="1215">
                  <c:v>926.32738342575249</c:v>
                </c:pt>
                <c:pt idx="1216">
                  <c:v>926.96514990438845</c:v>
                </c:pt>
                <c:pt idx="1217">
                  <c:v>927.60173716557483</c:v>
                </c:pt>
                <c:pt idx="1218">
                  <c:v>928.23714714404082</c:v>
                </c:pt>
                <c:pt idx="1219">
                  <c:v>928.87138176975805</c:v>
                </c:pt>
                <c:pt idx="1220">
                  <c:v>929.50378897911514</c:v>
                </c:pt>
                <c:pt idx="1221">
                  <c:v>930.13371830931158</c:v>
                </c:pt>
                <c:pt idx="1222">
                  <c:v>930.76117381248002</c:v>
                </c:pt>
                <c:pt idx="1223">
                  <c:v>931.38550714489429</c:v>
                </c:pt>
                <c:pt idx="1224">
                  <c:v>932.0080271107106</c:v>
                </c:pt>
                <c:pt idx="1225">
                  <c:v>932.62873666811277</c:v>
                </c:pt>
                <c:pt idx="1226">
                  <c:v>933.24828955890337</c:v>
                </c:pt>
                <c:pt idx="1227">
                  <c:v>933.86603740601254</c:v>
                </c:pt>
                <c:pt idx="1228">
                  <c:v>934.48263287865291</c:v>
                </c:pt>
                <c:pt idx="1229">
                  <c:v>935.0974286470472</c:v>
                </c:pt>
                <c:pt idx="1230">
                  <c:v>935.71042763516664</c:v>
                </c:pt>
                <c:pt idx="1231">
                  <c:v>936.3222809095173</c:v>
                </c:pt>
                <c:pt idx="1232">
                  <c:v>936.93363795250184</c:v>
                </c:pt>
                <c:pt idx="1233">
                  <c:v>937.54385246921584</c:v>
                </c:pt>
                <c:pt idx="1234">
                  <c:v>938.15357288510654</c:v>
                </c:pt>
                <c:pt idx="1235">
                  <c:v>938.76150789552321</c:v>
                </c:pt>
                <c:pt idx="1236">
                  <c:v>939.36766038713597</c:v>
                </c:pt>
                <c:pt idx="1237">
                  <c:v>939.97009821447841</c:v>
                </c:pt>
                <c:pt idx="1238">
                  <c:v>940.56818288598765</c:v>
                </c:pt>
                <c:pt idx="1239">
                  <c:v>941.16063348679415</c:v>
                </c:pt>
                <c:pt idx="1240">
                  <c:v>941.74810254591989</c:v>
                </c:pt>
                <c:pt idx="1241">
                  <c:v>942.33059808517112</c:v>
                </c:pt>
                <c:pt idx="1242">
                  <c:v>942.90877052081066</c:v>
                </c:pt>
                <c:pt idx="1243">
                  <c:v>943.4819849057584</c:v>
                </c:pt>
                <c:pt idx="1244">
                  <c:v>944.05089058658166</c:v>
                </c:pt>
                <c:pt idx="1245">
                  <c:v>944.61549447933851</c:v>
                </c:pt>
                <c:pt idx="1246">
                  <c:v>945.1751631303008</c:v>
                </c:pt>
                <c:pt idx="1247">
                  <c:v>945.72990444850996</c:v>
                </c:pt>
                <c:pt idx="1248">
                  <c:v>946.27972632401031</c:v>
                </c:pt>
                <c:pt idx="1249">
                  <c:v>946.82463662791031</c:v>
                </c:pt>
                <c:pt idx="1250">
                  <c:v>947.36528151809819</c:v>
                </c:pt>
                <c:pt idx="1251">
                  <c:v>947.90166780833385</c:v>
                </c:pt>
                <c:pt idx="1252">
                  <c:v>948.43380229606328</c:v>
                </c:pt>
                <c:pt idx="1253">
                  <c:v>948.96169176247076</c:v>
                </c:pt>
                <c:pt idx="1254">
                  <c:v>949.48534297253047</c:v>
                </c:pt>
                <c:pt idx="1255">
                  <c:v>950.00476267505837</c:v>
                </c:pt>
                <c:pt idx="1256">
                  <c:v>950.51995760276327</c:v>
                </c:pt>
                <c:pt idx="1257">
                  <c:v>951.03093447229821</c:v>
                </c:pt>
                <c:pt idx="1258">
                  <c:v>951.53769998431176</c:v>
                </c:pt>
                <c:pt idx="1259">
                  <c:v>952.04089456982763</c:v>
                </c:pt>
                <c:pt idx="1260">
                  <c:v>952.54115713624321</c:v>
                </c:pt>
                <c:pt idx="1261">
                  <c:v>953.03912507215841</c:v>
                </c:pt>
                <c:pt idx="1262">
                  <c:v>953.53669873417346</c:v>
                </c:pt>
                <c:pt idx="1263">
                  <c:v>954.03451048694239</c:v>
                </c:pt>
                <c:pt idx="1264">
                  <c:v>954.53382243684359</c:v>
                </c:pt>
                <c:pt idx="1265">
                  <c:v>955.03463221389734</c:v>
                </c:pt>
                <c:pt idx="1266">
                  <c:v>955.53630720876708</c:v>
                </c:pt>
                <c:pt idx="1267">
                  <c:v>956.03884605675603</c:v>
                </c:pt>
                <c:pt idx="1268">
                  <c:v>956.54098889304441</c:v>
                </c:pt>
                <c:pt idx="1269">
                  <c:v>957.04147882887116</c:v>
                </c:pt>
                <c:pt idx="1270">
                  <c:v>957.53969020367447</c:v>
                </c:pt>
                <c:pt idx="1271">
                  <c:v>958.03499883250697</c:v>
                </c:pt>
                <c:pt idx="1272">
                  <c:v>958.52740927584944</c:v>
                </c:pt>
                <c:pt idx="1273">
                  <c:v>959.01755286552759</c:v>
                </c:pt>
                <c:pt idx="1274">
                  <c:v>959.50543315739037</c:v>
                </c:pt>
                <c:pt idx="1275">
                  <c:v>959.99167949859338</c:v>
                </c:pt>
                <c:pt idx="1276">
                  <c:v>960.47754506740705</c:v>
                </c:pt>
                <c:pt idx="1277">
                  <c:v>960.96365528004401</c:v>
                </c:pt>
                <c:pt idx="1278">
                  <c:v>961.45000975394942</c:v>
                </c:pt>
                <c:pt idx="1279">
                  <c:v>961.93723195150801</c:v>
                </c:pt>
                <c:pt idx="1280">
                  <c:v>962.42532051796002</c:v>
                </c:pt>
                <c:pt idx="1281">
                  <c:v>962.91302836010118</c:v>
                </c:pt>
                <c:pt idx="1282">
                  <c:v>963.40097845674961</c:v>
                </c:pt>
                <c:pt idx="1283">
                  <c:v>963.88854852995837</c:v>
                </c:pt>
                <c:pt idx="1284">
                  <c:v>964.37573917120346</c:v>
                </c:pt>
                <c:pt idx="1285">
                  <c:v>964.86130910374618</c:v>
                </c:pt>
                <c:pt idx="1286">
                  <c:v>965.34526084617039</c:v>
                </c:pt>
                <c:pt idx="1287">
                  <c:v>965.82697694195838</c:v>
                </c:pt>
                <c:pt idx="1288">
                  <c:v>966.30584137165192</c:v>
                </c:pt>
                <c:pt idx="1289">
                  <c:v>966.78185855643869</c:v>
                </c:pt>
                <c:pt idx="1290">
                  <c:v>967.25565143579581</c:v>
                </c:pt>
                <c:pt idx="1291">
                  <c:v>967.7266054030946</c:v>
                </c:pt>
                <c:pt idx="1292">
                  <c:v>968.19410727770787</c:v>
                </c:pt>
                <c:pt idx="1293">
                  <c:v>968.65816239517312</c:v>
                </c:pt>
                <c:pt idx="1294">
                  <c:v>969.11877607866734</c:v>
                </c:pt>
                <c:pt idx="1295">
                  <c:v>969.57718592357469</c:v>
                </c:pt>
                <c:pt idx="1296">
                  <c:v>970.03462666268422</c:v>
                </c:pt>
                <c:pt idx="1297">
                  <c:v>970.49233017501092</c:v>
                </c:pt>
                <c:pt idx="1298">
                  <c:v>970.95091077528036</c:v>
                </c:pt>
                <c:pt idx="1299">
                  <c:v>971.41098136056883</c:v>
                </c:pt>
                <c:pt idx="1300">
                  <c:v>971.87192586604533</c:v>
                </c:pt>
                <c:pt idx="1301">
                  <c:v>972.33374294928262</c:v>
                </c:pt>
                <c:pt idx="1302">
                  <c:v>972.79643127094414</c:v>
                </c:pt>
                <c:pt idx="1303">
                  <c:v>973.26060185702545</c:v>
                </c:pt>
                <c:pt idx="1304">
                  <c:v>973.72502864984153</c:v>
                </c:pt>
                <c:pt idx="1305">
                  <c:v>974.18971125703911</c:v>
                </c:pt>
                <c:pt idx="1306">
                  <c:v>974.65403833048981</c:v>
                </c:pt>
                <c:pt idx="1307">
                  <c:v>975.11801041382319</c:v>
                </c:pt>
                <c:pt idx="1308">
                  <c:v>975.58101802621809</c:v>
                </c:pt>
                <c:pt idx="1309">
                  <c:v>976.04367219768756</c:v>
                </c:pt>
                <c:pt idx="1310">
                  <c:v>976.50536437484243</c:v>
                </c:pt>
                <c:pt idx="1311">
                  <c:v>976.96609602413741</c:v>
                </c:pt>
                <c:pt idx="1312">
                  <c:v>977.42526044388228</c:v>
                </c:pt>
                <c:pt idx="1313">
                  <c:v>977.88225231755052</c:v>
                </c:pt>
                <c:pt idx="1314">
                  <c:v>978.33768218922353</c:v>
                </c:pt>
                <c:pt idx="1315">
                  <c:v>978.79094565436412</c:v>
                </c:pt>
                <c:pt idx="1316">
                  <c:v>979.24022704986521</c:v>
                </c:pt>
                <c:pt idx="1317">
                  <c:v>979.68674413360952</c:v>
                </c:pt>
                <c:pt idx="1318">
                  <c:v>980.13050109712356</c:v>
                </c:pt>
                <c:pt idx="1319">
                  <c:v>980.57513176047587</c:v>
                </c:pt>
                <c:pt idx="1320">
                  <c:v>981.02244824609284</c:v>
                </c:pt>
                <c:pt idx="1321">
                  <c:v>981.47486258866093</c:v>
                </c:pt>
                <c:pt idx="1322">
                  <c:v>981.93417778546745</c:v>
                </c:pt>
                <c:pt idx="1323">
                  <c:v>982.40279586052407</c:v>
                </c:pt>
                <c:pt idx="1324">
                  <c:v>982.88010011486369</c:v>
                </c:pt>
                <c:pt idx="1325">
                  <c:v>983.36366863758235</c:v>
                </c:pt>
                <c:pt idx="1326">
                  <c:v>983.84988149590936</c:v>
                </c:pt>
                <c:pt idx="1327">
                  <c:v>984.33693082102229</c:v>
                </c:pt>
                <c:pt idx="1328">
                  <c:v>984.82361366808777</c:v>
                </c:pt>
                <c:pt idx="1329">
                  <c:v>985.30993058820059</c:v>
                </c:pt>
                <c:pt idx="1330">
                  <c:v>985.79588213121338</c:v>
                </c:pt>
                <c:pt idx="1331">
                  <c:v>986.28146884574039</c:v>
                </c:pt>
                <c:pt idx="1332">
                  <c:v>986.76609223911998</c:v>
                </c:pt>
                <c:pt idx="1333">
                  <c:v>987.24855657364026</c:v>
                </c:pt>
                <c:pt idx="1334">
                  <c:v>987.72886508384624</c:v>
                </c:pt>
                <c:pt idx="1335">
                  <c:v>988.20702099701987</c:v>
                </c:pt>
                <c:pt idx="1336">
                  <c:v>988.68422202890099</c:v>
                </c:pt>
                <c:pt idx="1337">
                  <c:v>989.16046960681581</c:v>
                </c:pt>
                <c:pt idx="1338">
                  <c:v>989.63636151066191</c:v>
                </c:pt>
                <c:pt idx="1339">
                  <c:v>990.11189827129624</c:v>
                </c:pt>
                <c:pt idx="1340">
                  <c:v>990.58767588473768</c:v>
                </c:pt>
                <c:pt idx="1341">
                  <c:v>991.06369399204016</c:v>
                </c:pt>
                <c:pt idx="1342">
                  <c:v>991.54173597379747</c:v>
                </c:pt>
                <c:pt idx="1343">
                  <c:v>992.02179881829147</c:v>
                </c:pt>
                <c:pt idx="1344">
                  <c:v>992.50387952052199</c:v>
                </c:pt>
                <c:pt idx="1345">
                  <c:v>992.98738182782142</c:v>
                </c:pt>
                <c:pt idx="1346">
                  <c:v>993.47111800154084</c:v>
                </c:pt>
                <c:pt idx="1347">
                  <c:v>993.95449532053192</c:v>
                </c:pt>
                <c:pt idx="1348">
                  <c:v>994.43633044673652</c:v>
                </c:pt>
                <c:pt idx="1349">
                  <c:v>994.91366818201425</c:v>
                </c:pt>
                <c:pt idx="1350">
                  <c:v>995.38415094922368</c:v>
                </c:pt>
                <c:pt idx="1351">
                  <c:v>995.84601702411271</c:v>
                </c:pt>
                <c:pt idx="1352">
                  <c:v>996.29927914384666</c:v>
                </c:pt>
                <c:pt idx="1353">
                  <c:v>996.74336026820038</c:v>
                </c:pt>
                <c:pt idx="1354">
                  <c:v>997.1782739484587</c:v>
                </c:pt>
                <c:pt idx="1355">
                  <c:v>997.60285594726031</c:v>
                </c:pt>
                <c:pt idx="1356">
                  <c:v>998.01594460109231</c:v>
                </c:pt>
                <c:pt idx="1357">
                  <c:v>998.41696882476685</c:v>
                </c:pt>
                <c:pt idx="1358">
                  <c:v>998.80535879376976</c:v>
                </c:pt>
                <c:pt idx="1359">
                  <c:v>999.17995879321825</c:v>
                </c:pt>
                <c:pt idx="1360">
                  <c:v>999.54137580350482</c:v>
                </c:pt>
                <c:pt idx="1361">
                  <c:v>999.89431946411423</c:v>
                </c:pt>
                <c:pt idx="1362">
                  <c:v>1000.2446607585016</c:v>
                </c:pt>
                <c:pt idx="1363">
                  <c:v>1000.5982577574019</c:v>
                </c:pt>
                <c:pt idx="1364">
                  <c:v>1000.9597856634459</c:v>
                </c:pt>
                <c:pt idx="1365">
                  <c:v>1001.3257254546246</c:v>
                </c:pt>
                <c:pt idx="1366">
                  <c:v>1001.6919816909999</c:v>
                </c:pt>
                <c:pt idx="1367">
                  <c:v>1002.0533004864129</c:v>
                </c:pt>
                <c:pt idx="1368">
                  <c:v>1002.4032728932792</c:v>
                </c:pt>
                <c:pt idx="1369">
                  <c:v>1002.7436640604325</c:v>
                </c:pt>
                <c:pt idx="1370">
                  <c:v>1003.0803123293967</c:v>
                </c:pt>
                <c:pt idx="1371">
                  <c:v>1003.4167152279026</c:v>
                </c:pt>
                <c:pt idx="1372">
                  <c:v>1003.7528731133724</c:v>
                </c:pt>
                <c:pt idx="1373">
                  <c:v>1004.0858805186672</c:v>
                </c:pt>
                <c:pt idx="1374">
                  <c:v>1004.4122575737581</c:v>
                </c:pt>
                <c:pt idx="1375">
                  <c:v>1004.7273713554623</c:v>
                </c:pt>
                <c:pt idx="1376">
                  <c:v>1005.0219598452953</c:v>
                </c:pt>
                <c:pt idx="1377">
                  <c:v>1005.2856222332671</c:v>
                </c:pt>
                <c:pt idx="1378">
                  <c:v>1005.5184033723172</c:v>
                </c:pt>
                <c:pt idx="1379">
                  <c:v>1005.7203480178788</c:v>
                </c:pt>
                <c:pt idx="1380">
                  <c:v>1005.8915008281612</c:v>
                </c:pt>
                <c:pt idx="1381">
                  <c:v>1006.0492403812545</c:v>
                </c:pt>
                <c:pt idx="1382">
                  <c:v>1006.218413533731</c:v>
                </c:pt>
                <c:pt idx="1383">
                  <c:v>1006.4082352124701</c:v>
                </c:pt>
                <c:pt idx="1384">
                  <c:v>1006.6134866590405</c:v>
                </c:pt>
                <c:pt idx="1385">
                  <c:v>1006.8249274798378</c:v>
                </c:pt>
                <c:pt idx="1386">
                  <c:v>1007.0413973147332</c:v>
                </c:pt>
                <c:pt idx="1387">
                  <c:v>1007.2680666430833</c:v>
                </c:pt>
                <c:pt idx="1388">
                  <c:v>1007.5123943316182</c:v>
                </c:pt>
                <c:pt idx="1389">
                  <c:v>1007.7795252484348</c:v>
                </c:pt>
                <c:pt idx="1390">
                  <c:v>1008.0677044204333</c:v>
                </c:pt>
                <c:pt idx="1391">
                  <c:v>1008.3705914592264</c:v>
                </c:pt>
                <c:pt idx="1392">
                  <c:v>1008.6818596312472</c:v>
                </c:pt>
                <c:pt idx="1393">
                  <c:v>1008.9963414719036</c:v>
                </c:pt>
                <c:pt idx="1394">
                  <c:v>1009.3105978775488</c:v>
                </c:pt>
                <c:pt idx="1395">
                  <c:v>1009.623485159157</c:v>
                </c:pt>
                <c:pt idx="1396">
                  <c:v>1009.9327188906351</c:v>
                </c:pt>
                <c:pt idx="1397">
                  <c:v>1010.236590735771</c:v>
                </c:pt>
                <c:pt idx="1398">
                  <c:v>1010.5339668010855</c:v>
                </c:pt>
                <c:pt idx="1399">
                  <c:v>1010.8231452511748</c:v>
                </c:pt>
                <c:pt idx="1400">
                  <c:v>1011.1029978594011</c:v>
                </c:pt>
                <c:pt idx="1401">
                  <c:v>1011.3729683713483</c:v>
                </c:pt>
                <c:pt idx="1402">
                  <c:v>1011.6302251136862</c:v>
                </c:pt>
                <c:pt idx="1403">
                  <c:v>1011.8679612367274</c:v>
                </c:pt>
                <c:pt idx="1404">
                  <c:v>1012.0754060316563</c:v>
                </c:pt>
                <c:pt idx="1405">
                  <c:v>1012.2526025871327</c:v>
                </c:pt>
                <c:pt idx="1406">
                  <c:v>1012.4092419783907</c:v>
                </c:pt>
                <c:pt idx="1407">
                  <c:v>1012.5618002034439</c:v>
                </c:pt>
                <c:pt idx="1408">
                  <c:v>1012.7165170681529</c:v>
                </c:pt>
                <c:pt idx="1409">
                  <c:v>1012.8722568576032</c:v>
                </c:pt>
                <c:pt idx="1410">
                  <c:v>1013.027320346441</c:v>
                </c:pt>
                <c:pt idx="1411">
                  <c:v>1013.1805774439091</c:v>
                </c:pt>
                <c:pt idx="1412">
                  <c:v>1013.3314655827095</c:v>
                </c:pt>
                <c:pt idx="1413">
                  <c:v>1013.4828117358212</c:v>
                </c:pt>
                <c:pt idx="1414">
                  <c:v>1013.6419514854679</c:v>
                </c:pt>
                <c:pt idx="1415">
                  <c:v>1013.8173327260223</c:v>
                </c:pt>
                <c:pt idx="1416">
                  <c:v>1014.0134407644838</c:v>
                </c:pt>
                <c:pt idx="1417">
                  <c:v>1014.2296832355698</c:v>
                </c:pt>
                <c:pt idx="1418">
                  <c:v>1014.4598416805135</c:v>
                </c:pt>
                <c:pt idx="1419">
                  <c:v>1014.6943367483832</c:v>
                </c:pt>
                <c:pt idx="1420">
                  <c:v>1014.9241712546288</c:v>
                </c:pt>
                <c:pt idx="1421">
                  <c:v>1015.1392439013413</c:v>
                </c:pt>
                <c:pt idx="1422">
                  <c:v>1015.3373308250061</c:v>
                </c:pt>
                <c:pt idx="1423">
                  <c:v>1015.5296710557822</c:v>
                </c:pt>
                <c:pt idx="1424">
                  <c:v>1015.7235574064839</c:v>
                </c:pt>
                <c:pt idx="1425">
                  <c:v>1015.9268273196151</c:v>
                </c:pt>
                <c:pt idx="1426">
                  <c:v>1016.1478613407259</c:v>
                </c:pt>
                <c:pt idx="1427">
                  <c:v>1016.381601898674</c:v>
                </c:pt>
                <c:pt idx="1428">
                  <c:v>1016.619090463667</c:v>
                </c:pt>
                <c:pt idx="1429">
                  <c:v>1016.8530625176006</c:v>
                </c:pt>
                <c:pt idx="1430">
                  <c:v>1017.0768267876041</c:v>
                </c:pt>
                <c:pt idx="1431">
                  <c:v>1017.2809178890357</c:v>
                </c:pt>
                <c:pt idx="1432">
                  <c:v>1017.4553330163036</c:v>
                </c:pt>
                <c:pt idx="1433">
                  <c:v>1017.6001135584933</c:v>
                </c:pt>
                <c:pt idx="1434">
                  <c:v>1017.7147443579706</c:v>
                </c:pt>
                <c:pt idx="1435">
                  <c:v>1017.8209542407178</c:v>
                </c:pt>
                <c:pt idx="1436">
                  <c:v>1017.9304243269218</c:v>
                </c:pt>
                <c:pt idx="1437">
                  <c:v>1018.0475924765219</c:v>
                </c:pt>
                <c:pt idx="1438">
                  <c:v>1018.16967342336</c:v>
                </c:pt>
                <c:pt idx="1439">
                  <c:v>1018.2922241198009</c:v>
                </c:pt>
                <c:pt idx="1440">
                  <c:v>1018.4108107681354</c:v>
                </c:pt>
                <c:pt idx="1441">
                  <c:v>1018.5193475181354</c:v>
                </c:pt>
                <c:pt idx="1442">
                  <c:v>1018.6206151748402</c:v>
                </c:pt>
                <c:pt idx="1443">
                  <c:v>1018.7201537257405</c:v>
                </c:pt>
                <c:pt idx="1444">
                  <c:v>1018.8212812195986</c:v>
                </c:pt>
                <c:pt idx="1445">
                  <c:v>1018.9234432316146</c:v>
                </c:pt>
                <c:pt idx="1446">
                  <c:v>1019.0222235682594</c:v>
                </c:pt>
                <c:pt idx="1447">
                  <c:v>1019.1049432203657</c:v>
                </c:pt>
                <c:pt idx="1448">
                  <c:v>1019.1595005130675</c:v>
                </c:pt>
                <c:pt idx="1449">
                  <c:v>1019.1848328835848</c:v>
                </c:pt>
                <c:pt idx="1450">
                  <c:v>1019.1914367736606</c:v>
                </c:pt>
                <c:pt idx="1451">
                  <c:v>1019.1914367736606</c:v>
                </c:pt>
                <c:pt idx="1452">
                  <c:v>1019.1914367736606</c:v>
                </c:pt>
                <c:pt idx="1453">
                  <c:v>1019.1914367736606</c:v>
                </c:pt>
                <c:pt idx="1454">
                  <c:v>1019.1914367736606</c:v>
                </c:pt>
                <c:pt idx="1455">
                  <c:v>1019.1914367736606</c:v>
                </c:pt>
                <c:pt idx="1456">
                  <c:v>1019.1914367736606</c:v>
                </c:pt>
                <c:pt idx="1457">
                  <c:v>1019.1914367736606</c:v>
                </c:pt>
                <c:pt idx="1458">
                  <c:v>1019.1914367736606</c:v>
                </c:pt>
                <c:pt idx="1459">
                  <c:v>1019.1914367736606</c:v>
                </c:pt>
                <c:pt idx="1460">
                  <c:v>1019.1914367736606</c:v>
                </c:pt>
                <c:pt idx="1461">
                  <c:v>1019.1914367736606</c:v>
                </c:pt>
                <c:pt idx="1462">
                  <c:v>1019.1914367736606</c:v>
                </c:pt>
                <c:pt idx="1463">
                  <c:v>1019.1914367736606</c:v>
                </c:pt>
                <c:pt idx="1464">
                  <c:v>1019.1914367736606</c:v>
                </c:pt>
                <c:pt idx="1465">
                  <c:v>1019.1914367736606</c:v>
                </c:pt>
                <c:pt idx="1466">
                  <c:v>1019.1914367736606</c:v>
                </c:pt>
                <c:pt idx="1467">
                  <c:v>1019.1914367736606</c:v>
                </c:pt>
                <c:pt idx="1468">
                  <c:v>1019.1914367736606</c:v>
                </c:pt>
                <c:pt idx="1469">
                  <c:v>1019.1914367736606</c:v>
                </c:pt>
                <c:pt idx="1470">
                  <c:v>1019.1914367736606</c:v>
                </c:pt>
                <c:pt idx="1471">
                  <c:v>1019.1914367736606</c:v>
                </c:pt>
                <c:pt idx="1472">
                  <c:v>1019.1914367736606</c:v>
                </c:pt>
                <c:pt idx="1473">
                  <c:v>1019.1914367736606</c:v>
                </c:pt>
                <c:pt idx="1474">
                  <c:v>1019.1914367736606</c:v>
                </c:pt>
                <c:pt idx="1475">
                  <c:v>1019.1914367736606</c:v>
                </c:pt>
                <c:pt idx="1476">
                  <c:v>1019.1914367736606</c:v>
                </c:pt>
                <c:pt idx="1477">
                  <c:v>1019.1914367736606</c:v>
                </c:pt>
                <c:pt idx="1478">
                  <c:v>1019.2033146967506</c:v>
                </c:pt>
                <c:pt idx="1479">
                  <c:v>1019.227054491683</c:v>
                </c:pt>
                <c:pt idx="1480">
                  <c:v>1019.2610226102685</c:v>
                </c:pt>
                <c:pt idx="1481">
                  <c:v>1019.3035888110951</c:v>
                </c:pt>
                <c:pt idx="1482">
                  <c:v>1019.3531261506096</c:v>
                </c:pt>
                <c:pt idx="1483">
                  <c:v>1019.4090871472403</c:v>
                </c:pt>
                <c:pt idx="1484">
                  <c:v>1019.470925425439</c:v>
                </c:pt>
                <c:pt idx="1485">
                  <c:v>1019.5402451618959</c:v>
                </c:pt>
                <c:pt idx="1486">
                  <c:v>1019.6191842978239</c:v>
                </c:pt>
                <c:pt idx="1487">
                  <c:v>1019.7104131041076</c:v>
                </c:pt>
                <c:pt idx="1488">
                  <c:v>1019.8165964716361</c:v>
                </c:pt>
                <c:pt idx="1489">
                  <c:v>1019.9403939257469</c:v>
                </c:pt>
                <c:pt idx="1490">
                  <c:v>1020.0833885200628</c:v>
                </c:pt>
                <c:pt idx="1491">
                  <c:v>1020.2466249237995</c:v>
                </c:pt>
                <c:pt idx="1492">
                  <c:v>1020.4290063356381</c:v>
                </c:pt>
                <c:pt idx="1493">
                  <c:v>1020.6294381566722</c:v>
                </c:pt>
                <c:pt idx="1494">
                  <c:v>1020.8462938571739</c:v>
                </c:pt>
                <c:pt idx="1495">
                  <c:v>1021.0774163988684</c:v>
                </c:pt>
                <c:pt idx="1496">
                  <c:v>1021.3211864799473</c:v>
                </c:pt>
                <c:pt idx="1497">
                  <c:v>1021.5754549838692</c:v>
                </c:pt>
                <c:pt idx="1498">
                  <c:v>1021.8380770951934</c:v>
                </c:pt>
                <c:pt idx="1499">
                  <c:v>1022.10691228811</c:v>
                </c:pt>
                <c:pt idx="1500">
                  <c:v>1022.3798243150088</c:v>
                </c:pt>
                <c:pt idx="1501">
                  <c:v>1022.656807747349</c:v>
                </c:pt>
                <c:pt idx="1502">
                  <c:v>1022.9367945987296</c:v>
                </c:pt>
                <c:pt idx="1503">
                  <c:v>1023.2203118063427</c:v>
                </c:pt>
                <c:pt idx="1504">
                  <c:v>1023.5068241003627</c:v>
                </c:pt>
                <c:pt idx="1505">
                  <c:v>1023.7957972772385</c:v>
                </c:pt>
                <c:pt idx="1506">
                  <c:v>1024.0872280710341</c:v>
                </c:pt>
                <c:pt idx="1507">
                  <c:v>1024.3816427451059</c:v>
                </c:pt>
                <c:pt idx="1508">
                  <c:v>1024.6795665165605</c:v>
                </c:pt>
                <c:pt idx="1509">
                  <c:v>1024.9820523804678</c:v>
                </c:pt>
                <c:pt idx="1510">
                  <c:v>1025.2912081841575</c:v>
                </c:pt>
                <c:pt idx="1511">
                  <c:v>1025.6091375927224</c:v>
                </c:pt>
                <c:pt idx="1512">
                  <c:v>1025.9379401000754</c:v>
                </c:pt>
                <c:pt idx="1513">
                  <c:v>1026.2791836156798</c:v>
                </c:pt>
                <c:pt idx="1514">
                  <c:v>1026.6328517157624</c:v>
                </c:pt>
                <c:pt idx="1515">
                  <c:v>1026.997347823612</c:v>
                </c:pt>
                <c:pt idx="1516">
                  <c:v>1027.3694993761005</c:v>
                </c:pt>
                <c:pt idx="1517">
                  <c:v>1027.7477181834952</c:v>
                </c:pt>
                <c:pt idx="1518">
                  <c:v>1028.1298935045122</c:v>
                </c:pt>
                <c:pt idx="1519">
                  <c:v>1028.5154947908609</c:v>
                </c:pt>
                <c:pt idx="1520">
                  <c:v>1028.9029425467781</c:v>
                </c:pt>
                <c:pt idx="1521">
                  <c:v>1029.2917096938709</c:v>
                </c:pt>
                <c:pt idx="1522">
                  <c:v>1029.6796972693796</c:v>
                </c:pt>
                <c:pt idx="1523">
                  <c:v>1030.0653344058626</c:v>
                </c:pt>
                <c:pt idx="1524">
                  <c:v>1030.4449588464363</c:v>
                </c:pt>
                <c:pt idx="1525">
                  <c:v>1030.8154388107221</c:v>
                </c:pt>
                <c:pt idx="1526">
                  <c:v>1031.1741716052538</c:v>
                </c:pt>
                <c:pt idx="1527">
                  <c:v>1031.5201274221713</c:v>
                </c:pt>
                <c:pt idx="1528">
                  <c:v>1031.8543674744931</c:v>
                </c:pt>
                <c:pt idx="1529">
                  <c:v>1032.1789947119114</c:v>
                </c:pt>
                <c:pt idx="1530">
                  <c:v>1032.4966295312288</c:v>
                </c:pt>
                <c:pt idx="1531">
                  <c:v>1032.8104084253214</c:v>
                </c:pt>
                <c:pt idx="1532">
                  <c:v>1033.1229408617205</c:v>
                </c:pt>
                <c:pt idx="1533">
                  <c:v>1033.4373517525289</c:v>
                </c:pt>
                <c:pt idx="1534">
                  <c:v>1033.756759902529</c:v>
                </c:pt>
                <c:pt idx="1535">
                  <c:v>1034.0853177651593</c:v>
                </c:pt>
                <c:pt idx="1536">
                  <c:v>1034.4261306252763</c:v>
                </c:pt>
                <c:pt idx="1537">
                  <c:v>1034.7812593226106</c:v>
                </c:pt>
                <c:pt idx="1538">
                  <c:v>1035.1527606796606</c:v>
                </c:pt>
                <c:pt idx="1539">
                  <c:v>1035.541131952956</c:v>
                </c:pt>
                <c:pt idx="1540">
                  <c:v>1035.9473876142149</c:v>
                </c:pt>
                <c:pt idx="1541">
                  <c:v>1036.3709866198894</c:v>
                </c:pt>
                <c:pt idx="1542">
                  <c:v>1036.8103539551939</c:v>
                </c:pt>
                <c:pt idx="1543">
                  <c:v>1037.2623661363791</c:v>
                </c:pt>
                <c:pt idx="1544">
                  <c:v>1037.7223552197124</c:v>
                </c:pt>
                <c:pt idx="1545">
                  <c:v>1038.18721184164</c:v>
                </c:pt>
                <c:pt idx="1546">
                  <c:v>1038.6548650153634</c:v>
                </c:pt>
                <c:pt idx="1547">
                  <c:v>1039.1242794476955</c:v>
                </c:pt>
                <c:pt idx="1548">
                  <c:v>1039.595968371598</c:v>
                </c:pt>
                <c:pt idx="1549">
                  <c:v>1040.0699288522433</c:v>
                </c:pt>
                <c:pt idx="1550">
                  <c:v>1040.5471876450383</c:v>
                </c:pt>
                <c:pt idx="1551">
                  <c:v>1041.0277404995809</c:v>
                </c:pt>
                <c:pt idx="1552">
                  <c:v>1041.5120973529292</c:v>
                </c:pt>
                <c:pt idx="1553">
                  <c:v>1041.9997394609568</c:v>
                </c:pt>
                <c:pt idx="1554">
                  <c:v>1042.4911761161818</c:v>
                </c:pt>
                <c:pt idx="1555">
                  <c:v>1042.9869156291959</c:v>
                </c:pt>
                <c:pt idx="1556">
                  <c:v>1043.4879781894881</c:v>
                </c:pt>
                <c:pt idx="1557">
                  <c:v>1043.9948694930022</c:v>
                </c:pt>
                <c:pt idx="1558">
                  <c:v>1044.5091186633038</c:v>
                </c:pt>
                <c:pt idx="1559">
                  <c:v>1045.0312281392653</c:v>
                </c:pt>
                <c:pt idx="1560">
                  <c:v>1045.5611878500276</c:v>
                </c:pt>
                <c:pt idx="1561">
                  <c:v>1046.0989877440738</c:v>
                </c:pt>
                <c:pt idx="1562">
                  <c:v>1046.6446177891794</c:v>
                </c:pt>
                <c:pt idx="1563">
                  <c:v>1047.1985785352631</c:v>
                </c:pt>
                <c:pt idx="1564">
                  <c:v>1047.7608593360619</c:v>
                </c:pt>
                <c:pt idx="1565">
                  <c:v>1048.3314495657075</c:v>
                </c:pt>
                <c:pt idx="1566">
                  <c:v>1048.910848204109</c:v>
                </c:pt>
                <c:pt idx="1567">
                  <c:v>1049.4980254951645</c:v>
                </c:pt>
                <c:pt idx="1568">
                  <c:v>1050.09246258758</c:v>
                </c:pt>
                <c:pt idx="1569">
                  <c:v>1050.6936416214971</c:v>
                </c:pt>
                <c:pt idx="1570">
                  <c:v>1051.3010457259688</c:v>
                </c:pt>
                <c:pt idx="1571">
                  <c:v>1051.9141590164427</c:v>
                </c:pt>
                <c:pt idx="1572">
                  <c:v>1052.5324665922533</c:v>
                </c:pt>
                <c:pt idx="1573">
                  <c:v>1053.1544398957794</c:v>
                </c:pt>
                <c:pt idx="1574">
                  <c:v>1053.7790602780017</c:v>
                </c:pt>
                <c:pt idx="1575">
                  <c:v>1054.4053110289535</c:v>
                </c:pt>
                <c:pt idx="1576">
                  <c:v>1055.0316710187285</c:v>
                </c:pt>
                <c:pt idx="1577">
                  <c:v>1055.6571280424928</c:v>
                </c:pt>
                <c:pt idx="1578">
                  <c:v>1056.2806718185377</c:v>
                </c:pt>
                <c:pt idx="1579">
                  <c:v>1056.902304768696</c:v>
                </c:pt>
                <c:pt idx="1580">
                  <c:v>1057.5210191642527</c:v>
                </c:pt>
                <c:pt idx="1581">
                  <c:v>1058.1373234486239</c:v>
                </c:pt>
                <c:pt idx="1582">
                  <c:v>1058.7502117970919</c:v>
                </c:pt>
                <c:pt idx="1583">
                  <c:v>1059.3591844063089</c:v>
                </c:pt>
                <c:pt idx="1584">
                  <c:v>1059.9637424189273</c:v>
                </c:pt>
                <c:pt idx="1585">
                  <c:v>1060.5633879212128</c:v>
                </c:pt>
                <c:pt idx="1586">
                  <c:v>1061.1576239406677</c:v>
                </c:pt>
                <c:pt idx="1587">
                  <c:v>1061.7464572902427</c:v>
                </c:pt>
                <c:pt idx="1588">
                  <c:v>1062.3303973001546</c:v>
                </c:pt>
                <c:pt idx="1589">
                  <c:v>1062.9104545536923</c:v>
                </c:pt>
                <c:pt idx="1590">
                  <c:v>1063.4871358301693</c:v>
                </c:pt>
                <c:pt idx="1591">
                  <c:v>1064.0614485370631</c:v>
                </c:pt>
                <c:pt idx="1592">
                  <c:v>1064.6333956480958</c:v>
                </c:pt>
                <c:pt idx="1593">
                  <c:v>1065.2039820390148</c:v>
                </c:pt>
                <c:pt idx="1594">
                  <c:v>1065.7732094160524</c:v>
                </c:pt>
                <c:pt idx="1595">
                  <c:v>1066.3400788301344</c:v>
                </c:pt>
                <c:pt idx="1596">
                  <c:v>1066.9045932342515</c:v>
                </c:pt>
                <c:pt idx="1597">
                  <c:v>1067.4652564762728</c:v>
                </c:pt>
                <c:pt idx="1598">
                  <c:v>1068.0215739858099</c:v>
                </c:pt>
                <c:pt idx="1599">
                  <c:v>1068.5730521197943</c:v>
                </c:pt>
                <c:pt idx="1600">
                  <c:v>1069.1191981601596</c:v>
                </c:pt>
                <c:pt idx="1601">
                  <c:v>1069.6600187637021</c:v>
                </c:pt>
                <c:pt idx="1602">
                  <c:v>1070.1965168571987</c:v>
                </c:pt>
                <c:pt idx="1603">
                  <c:v>1070.7296934916283</c:v>
                </c:pt>
                <c:pt idx="1604">
                  <c:v>1071.2600503263634</c:v>
                </c:pt>
                <c:pt idx="1605">
                  <c:v>1071.7890825050683</c:v>
                </c:pt>
                <c:pt idx="1606">
                  <c:v>1072.3167916763502</c:v>
                </c:pt>
                <c:pt idx="1607">
                  <c:v>1072.8441726702868</c:v>
                </c:pt>
                <c:pt idx="1608">
                  <c:v>1073.3712258948051</c:v>
                </c:pt>
                <c:pt idx="1609">
                  <c:v>1073.8989437078485</c:v>
                </c:pt>
                <c:pt idx="1610">
                  <c:v>1074.4268296168336</c:v>
                </c:pt>
                <c:pt idx="1611">
                  <c:v>1074.9558741332728</c:v>
                </c:pt>
                <c:pt idx="1612">
                  <c:v>1075.4865708735083</c:v>
                </c:pt>
                <c:pt idx="1613">
                  <c:v>1076.0199072825851</c:v>
                </c:pt>
                <c:pt idx="1614">
                  <c:v>1076.5563745314241</c:v>
                </c:pt>
                <c:pt idx="1615">
                  <c:v>1077.0969570130144</c:v>
                </c:pt>
                <c:pt idx="1616">
                  <c:v>1077.6426372940132</c:v>
                </c:pt>
                <c:pt idx="1617">
                  <c:v>1078.1939025961608</c:v>
                </c:pt>
                <c:pt idx="1618">
                  <c:v>1078.7512392383783</c:v>
                </c:pt>
                <c:pt idx="1619">
                  <c:v>1079.3136538975605</c:v>
                </c:pt>
                <c:pt idx="1620">
                  <c:v>1079.8806476986863</c:v>
                </c:pt>
                <c:pt idx="1621">
                  <c:v>1080.4512303834119</c:v>
                </c:pt>
                <c:pt idx="1622">
                  <c:v>1081.0244135238156</c:v>
                </c:pt>
                <c:pt idx="1623">
                  <c:v>1081.5982271184123</c:v>
                </c:pt>
                <c:pt idx="1624">
                  <c:v>1082.1711961997969</c:v>
                </c:pt>
                <c:pt idx="1625">
                  <c:v>1082.7418485219064</c:v>
                </c:pt>
                <c:pt idx="1626">
                  <c:v>1083.3072421740269</c:v>
                </c:pt>
                <c:pt idx="1627">
                  <c:v>1083.8654216499176</c:v>
                </c:pt>
                <c:pt idx="1628">
                  <c:v>1084.4144350446384</c:v>
                </c:pt>
                <c:pt idx="1629">
                  <c:v>1084.9538037151137</c:v>
                </c:pt>
                <c:pt idx="1630">
                  <c:v>1085.4840290775448</c:v>
                </c:pt>
                <c:pt idx="1631">
                  <c:v>1086.0075687841932</c:v>
                </c:pt>
                <c:pt idx="1632">
                  <c:v>1086.5263869825244</c:v>
                </c:pt>
                <c:pt idx="1633">
                  <c:v>1087.0434215949786</c:v>
                </c:pt>
                <c:pt idx="1634">
                  <c:v>1087.5596515866453</c:v>
                </c:pt>
                <c:pt idx="1635">
                  <c:v>1088.0755660343073</c:v>
                </c:pt>
                <c:pt idx="1636">
                  <c:v>1088.5906775285039</c:v>
                </c:pt>
                <c:pt idx="1637">
                  <c:v>1089.1040120552896</c:v>
                </c:pt>
                <c:pt idx="1638">
                  <c:v>1089.6150845832792</c:v>
                </c:pt>
                <c:pt idx="1639">
                  <c:v>1090.1234109683403</c:v>
                </c:pt>
                <c:pt idx="1640">
                  <c:v>1090.6294811633434</c:v>
                </c:pt>
                <c:pt idx="1641">
                  <c:v>1091.1342705356028</c:v>
                </c:pt>
                <c:pt idx="1642">
                  <c:v>1091.6392386851007</c:v>
                </c:pt>
                <c:pt idx="1643">
                  <c:v>1092.1463282663051</c:v>
                </c:pt>
                <c:pt idx="1644">
                  <c:v>1092.6565075454084</c:v>
                </c:pt>
                <c:pt idx="1645">
                  <c:v>1093.1712281516509</c:v>
                </c:pt>
                <c:pt idx="1646">
                  <c:v>1093.6909694036242</c:v>
                </c:pt>
                <c:pt idx="1647">
                  <c:v>1094.2166942864367</c:v>
                </c:pt>
                <c:pt idx="1648">
                  <c:v>1094.7488797880285</c:v>
                </c:pt>
                <c:pt idx="1649">
                  <c:v>1095.2875180773467</c:v>
                </c:pt>
                <c:pt idx="1650">
                  <c:v>1095.8326013375679</c:v>
                </c:pt>
                <c:pt idx="1651">
                  <c:v>1096.3831550343748</c:v>
                </c:pt>
                <c:pt idx="1652">
                  <c:v>1096.9386894755423</c:v>
                </c:pt>
                <c:pt idx="1653">
                  <c:v>1097.4987158570418</c:v>
                </c:pt>
                <c:pt idx="1654">
                  <c:v>1098.0622637712413</c:v>
                </c:pt>
                <c:pt idx="1655">
                  <c:v>1098.6293289650819</c:v>
                </c:pt>
                <c:pt idx="1656">
                  <c:v>1099.199907193205</c:v>
                </c:pt>
                <c:pt idx="1657">
                  <c:v>1099.7739942179337</c:v>
                </c:pt>
                <c:pt idx="1658">
                  <c:v>1100.3515858092537</c:v>
                </c:pt>
                <c:pt idx="1659">
                  <c:v>1100.9326777447959</c:v>
                </c:pt>
                <c:pt idx="1660">
                  <c:v>1101.517265809817</c:v>
                </c:pt>
                <c:pt idx="1661">
                  <c:v>1102.1048653396756</c:v>
                </c:pt>
                <c:pt idx="1662">
                  <c:v>1102.695952881242</c:v>
                </c:pt>
                <c:pt idx="1663">
                  <c:v>1103.2900443621613</c:v>
                </c:pt>
                <c:pt idx="1664">
                  <c:v>1103.8866565822814</c:v>
                </c:pt>
                <c:pt idx="1665">
                  <c:v>1104.4857865155047</c:v>
                </c:pt>
                <c:pt idx="1666">
                  <c:v>1105.0864731083361</c:v>
                </c:pt>
                <c:pt idx="1667">
                  <c:v>1105.6887144942773</c:v>
                </c:pt>
                <c:pt idx="1668">
                  <c:v>1106.2920303677795</c:v>
                </c:pt>
                <c:pt idx="1669">
                  <c:v>1106.8964194420309</c:v>
                </c:pt>
                <c:pt idx="1670">
                  <c:v>1107.501402562767</c:v>
                </c:pt>
                <c:pt idx="1671">
                  <c:v>1108.1065014354494</c:v>
                </c:pt>
                <c:pt idx="1672">
                  <c:v>1108.7117159217016</c:v>
                </c:pt>
                <c:pt idx="1673">
                  <c:v>1109.3170458833952</c:v>
                </c:pt>
                <c:pt idx="1674">
                  <c:v>1109.9220144540668</c:v>
                </c:pt>
                <c:pt idx="1675">
                  <c:v>1110.5266220649708</c:v>
                </c:pt>
                <c:pt idx="1676">
                  <c:v>1111.1303929865569</c:v>
                </c:pt>
                <c:pt idx="1677">
                  <c:v>1111.7328523398048</c:v>
                </c:pt>
                <c:pt idx="1678">
                  <c:v>1112.3335260941974</c:v>
                </c:pt>
                <c:pt idx="1679">
                  <c:v>1112.9324163754475</c:v>
                </c:pt>
                <c:pt idx="1680">
                  <c:v>1113.5295253054742</c:v>
                </c:pt>
                <c:pt idx="1681">
                  <c:v>1114.1258044915621</c:v>
                </c:pt>
                <c:pt idx="1682">
                  <c:v>1114.7217293822334</c:v>
                </c:pt>
                <c:pt idx="1683">
                  <c:v>1115.3182487597571</c:v>
                </c:pt>
                <c:pt idx="1684">
                  <c:v>1115.9163097171756</c:v>
                </c:pt>
                <c:pt idx="1685">
                  <c:v>1116.5159104258055</c:v>
                </c:pt>
                <c:pt idx="1686">
                  <c:v>1117.1170490602158</c:v>
                </c:pt>
                <c:pt idx="1687">
                  <c:v>1117.7197237982193</c:v>
                </c:pt>
                <c:pt idx="1688">
                  <c:v>1118.3229872668398</c:v>
                </c:pt>
                <c:pt idx="1689">
                  <c:v>1118.9268387693546</c:v>
                </c:pt>
                <c:pt idx="1690">
                  <c:v>1119.5308053924327</c:v>
                </c:pt>
                <c:pt idx="1691">
                  <c:v>1120.1348869999977</c:v>
                </c:pt>
                <c:pt idx="1692">
                  <c:v>1120.7390834562145</c:v>
                </c:pt>
                <c:pt idx="1693">
                  <c:v>1121.3433946254884</c:v>
                </c:pt>
                <c:pt idx="1694">
                  <c:v>1121.9478203724648</c:v>
                </c:pt>
                <c:pt idx="1695">
                  <c:v>1122.5523605620285</c:v>
                </c:pt>
                <c:pt idx="1696">
                  <c:v>1123.1570150593031</c:v>
                </c:pt>
                <c:pt idx="1697">
                  <c:v>1123.7617837296507</c:v>
                </c:pt>
                <c:pt idx="1698">
                  <c:v>1124.3661964443359</c:v>
                </c:pt>
                <c:pt idx="1699">
                  <c:v>1124.9697839042624</c:v>
                </c:pt>
                <c:pt idx="1700">
                  <c:v>1125.5720776380219</c:v>
                </c:pt>
                <c:pt idx="1701">
                  <c:v>1126.1730791658567</c:v>
                </c:pt>
                <c:pt idx="1702">
                  <c:v>1126.7727900053312</c:v>
                </c:pt>
                <c:pt idx="1703">
                  <c:v>1127.3707430560942</c:v>
                </c:pt>
                <c:pt idx="1704">
                  <c:v>1127.9674087204637</c:v>
                </c:pt>
                <c:pt idx="1705">
                  <c:v>1128.5627885076854</c:v>
                </c:pt>
                <c:pt idx="1706">
                  <c:v>1129.1568839243521</c:v>
                </c:pt>
                <c:pt idx="1707">
                  <c:v>1129.7501639921945</c:v>
                </c:pt>
                <c:pt idx="1708">
                  <c:v>1130.3426296653952</c:v>
                </c:pt>
                <c:pt idx="1709">
                  <c:v>1130.9342818964624</c:v>
                </c:pt>
                <c:pt idx="1710">
                  <c:v>1131.5260550323478</c:v>
                </c:pt>
                <c:pt idx="1711">
                  <c:v>1132.1179489318074</c:v>
                </c:pt>
                <c:pt idx="1712">
                  <c:v>1132.7104296070117</c:v>
                </c:pt>
                <c:pt idx="1713">
                  <c:v>1133.3039622544738</c:v>
                </c:pt>
                <c:pt idx="1714">
                  <c:v>1133.8985456474038</c:v>
                </c:pt>
                <c:pt idx="1715">
                  <c:v>1134.4946438993707</c:v>
                </c:pt>
                <c:pt idx="1716">
                  <c:v>1135.0922552458326</c:v>
                </c:pt>
                <c:pt idx="1717">
                  <c:v>1135.691842721822</c:v>
                </c:pt>
                <c:pt idx="1718">
                  <c:v>1136.2934040281775</c:v>
                </c:pt>
                <c:pt idx="1719">
                  <c:v>1136.8974011257792</c:v>
                </c:pt>
                <c:pt idx="1720">
                  <c:v>1137.5033671976851</c:v>
                </c:pt>
                <c:pt idx="1721">
                  <c:v>1138.1108362402229</c:v>
                </c:pt>
                <c:pt idx="1722">
                  <c:v>1138.7188796134092</c:v>
                </c:pt>
                <c:pt idx="1723">
                  <c:v>1139.3270334720953</c:v>
                </c:pt>
                <c:pt idx="1724">
                  <c:v>1139.9343718674577</c:v>
                </c:pt>
                <c:pt idx="1725">
                  <c:v>1140.5390451757571</c:v>
                </c:pt>
                <c:pt idx="1726">
                  <c:v>1141.1392069862666</c:v>
                </c:pt>
                <c:pt idx="1727">
                  <c:v>1141.7325519871347</c:v>
                </c:pt>
                <c:pt idx="1728">
                  <c:v>1142.3167788664725</c:v>
                </c:pt>
                <c:pt idx="1729">
                  <c:v>1142.8895903031055</c:v>
                </c:pt>
                <c:pt idx="1730">
                  <c:v>1143.450538180633</c:v>
                </c:pt>
                <c:pt idx="1731">
                  <c:v>1143.9991751588373</c:v>
                </c:pt>
                <c:pt idx="1732">
                  <c:v>1144.5359762187766</c:v>
                </c:pt>
                <c:pt idx="1733">
                  <c:v>1145.0614155197425</c:v>
                </c:pt>
                <c:pt idx="1734">
                  <c:v>1145.5759664011546</c:v>
                </c:pt>
                <c:pt idx="1735">
                  <c:v>1146.0796414072749</c:v>
                </c:pt>
                <c:pt idx="1736">
                  <c:v>1146.5719933483372</c:v>
                </c:pt>
                <c:pt idx="1737">
                  <c:v>1147.0534947021922</c:v>
                </c:pt>
                <c:pt idx="1738">
                  <c:v>1147.5241579479514</c:v>
                </c:pt>
                <c:pt idx="1739">
                  <c:v>1147.9849133827215</c:v>
                </c:pt>
                <c:pt idx="1740">
                  <c:v>1148.4371483567306</c:v>
                </c:pt>
                <c:pt idx="1741">
                  <c:v>1148.8827062238374</c:v>
                </c:pt>
                <c:pt idx="1742">
                  <c:v>1149.3220527755443</c:v>
                </c:pt>
                <c:pt idx="1743">
                  <c:v>1149.7561108692944</c:v>
                </c:pt>
                <c:pt idx="1744">
                  <c:v>1150.1853441711569</c:v>
                </c:pt>
                <c:pt idx="1745">
                  <c:v>1150.6097582078121</c:v>
                </c:pt>
                <c:pt idx="1746">
                  <c:v>1151.0293584964497</c:v>
                </c:pt>
                <c:pt idx="1747">
                  <c:v>1151.4450641836636</c:v>
                </c:pt>
                <c:pt idx="1748">
                  <c:v>1151.8568797229718</c:v>
                </c:pt>
                <c:pt idx="1749">
                  <c:v>1152.2657221549719</c:v>
                </c:pt>
                <c:pt idx="1750">
                  <c:v>1152.6720509123247</c:v>
                </c:pt>
                <c:pt idx="1751">
                  <c:v>1153.0758688645221</c:v>
                </c:pt>
                <c:pt idx="1752">
                  <c:v>1153.477178876145</c:v>
                </c:pt>
                <c:pt idx="1753">
                  <c:v>1153.8759838068747</c:v>
                </c:pt>
                <c:pt idx="1754">
                  <c:v>1154.2722865115043</c:v>
                </c:pt>
                <c:pt idx="1755">
                  <c:v>1154.6660898399496</c:v>
                </c:pt>
                <c:pt idx="1756">
                  <c:v>1155.0573966372604</c:v>
                </c:pt>
                <c:pt idx="1757">
                  <c:v>1155.4457555227125</c:v>
                </c:pt>
                <c:pt idx="1758">
                  <c:v>1155.8316238108023</c:v>
                </c:pt>
                <c:pt idx="1759">
                  <c:v>1156.2145506269956</c:v>
                </c:pt>
                <c:pt idx="1760">
                  <c:v>1156.5945393119757</c:v>
                </c:pt>
                <c:pt idx="1761">
                  <c:v>1156.9715932007384</c:v>
                </c:pt>
                <c:pt idx="1762">
                  <c:v>1157.3457156226045</c:v>
                </c:pt>
                <c:pt idx="1763">
                  <c:v>1157.7169099012326</c:v>
                </c:pt>
                <c:pt idx="1764">
                  <c:v>1158.0847269351561</c:v>
                </c:pt>
                <c:pt idx="1765">
                  <c:v>1158.4482662225287</c:v>
                </c:pt>
                <c:pt idx="1766">
                  <c:v>1158.8057249755705</c:v>
                </c:pt>
                <c:pt idx="1767">
                  <c:v>1159.1553034655308</c:v>
                </c:pt>
                <c:pt idx="1768">
                  <c:v>1159.494302222809</c:v>
                </c:pt>
                <c:pt idx="1769">
                  <c:v>1159.8204774946309</c:v>
                </c:pt>
                <c:pt idx="1770">
                  <c:v>1160.132040215763</c:v>
                </c:pt>
                <c:pt idx="1771">
                  <c:v>1160.4290068789262</c:v>
                </c:pt>
                <c:pt idx="1772">
                  <c:v>1160.7113939489348</c:v>
                </c:pt>
                <c:pt idx="1773">
                  <c:v>1160.9801181112093</c:v>
                </c:pt>
                <c:pt idx="1774">
                  <c:v>1161.2365443724768</c:v>
                </c:pt>
                <c:pt idx="1775">
                  <c:v>1161.4820354337098</c:v>
                </c:pt>
                <c:pt idx="1776">
                  <c:v>1161.716603602393</c:v>
                </c:pt>
                <c:pt idx="1777">
                  <c:v>1161.9398120536725</c:v>
                </c:pt>
                <c:pt idx="1778">
                  <c:v>1162.1498781219693</c:v>
                </c:pt>
                <c:pt idx="1779">
                  <c:v>1162.3450221461969</c:v>
                </c:pt>
                <c:pt idx="1780">
                  <c:v>1162.5239158180807</c:v>
                </c:pt>
                <c:pt idx="1781">
                  <c:v>1162.6870254794162</c:v>
                </c:pt>
                <c:pt idx="1782">
                  <c:v>1162.8357123916428</c:v>
                </c:pt>
                <c:pt idx="1783">
                  <c:v>1162.9722307292971</c:v>
                </c:pt>
                <c:pt idx="1784">
                  <c:v>1163.0988308783867</c:v>
                </c:pt>
                <c:pt idx="1785">
                  <c:v>1163.216418145254</c:v>
                </c:pt>
                <c:pt idx="1786">
                  <c:v>1163.3254494667426</c:v>
                </c:pt>
                <c:pt idx="1787">
                  <c:v>1163.4259344132611</c:v>
                </c:pt>
                <c:pt idx="1788">
                  <c:v>1163.5174361890436</c:v>
                </c:pt>
                <c:pt idx="1789">
                  <c:v>1163.5986265288479</c:v>
                </c:pt>
                <c:pt idx="1790">
                  <c:v>1163.667733540643</c:v>
                </c:pt>
                <c:pt idx="1791">
                  <c:v>1163.7225426958466</c:v>
                </c:pt>
                <c:pt idx="1792">
                  <c:v>1163.7612885255314</c:v>
                </c:pt>
                <c:pt idx="1793">
                  <c:v>1163.7844340436475</c:v>
                </c:pt>
                <c:pt idx="1794">
                  <c:v>1163.7844340436475</c:v>
                </c:pt>
                <c:pt idx="1795">
                  <c:v>1163.7844340436475</c:v>
                </c:pt>
                <c:pt idx="1796">
                  <c:v>1163.7844340436475</c:v>
                </c:pt>
                <c:pt idx="1797">
                  <c:v>1163.7844340436475</c:v>
                </c:pt>
                <c:pt idx="1798">
                  <c:v>1163.7844340436475</c:v>
                </c:pt>
                <c:pt idx="1799">
                  <c:v>1163.7844340436475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95-4AE0-82A1-981D5E1F88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64798656"/>
        <c:axId val="1317590960"/>
      </c:lineChart>
      <c:catAx>
        <c:axId val="14647986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7590960"/>
        <c:crosses val="autoZero"/>
        <c:auto val="1"/>
        <c:lblAlgn val="ctr"/>
        <c:lblOffset val="100"/>
        <c:noMultiLvlLbl val="0"/>
      </c:catAx>
      <c:valAx>
        <c:axId val="1317590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4798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WLTC_class_3!$O$6:$O$7</c:f>
              <c:strCache>
                <c:ptCount val="2"/>
                <c:pt idx="0">
                  <c:v>cumulative braking energy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WLTC_class_3!$O$9:$O$1808</c:f>
              <c:numCache>
                <c:formatCode>0.00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5.6900000000000013</c:v>
                </c:pt>
                <c:pt idx="12">
                  <c:v>416.79249999999996</c:v>
                </c:pt>
                <c:pt idx="13">
                  <c:v>4564.8024999999998</c:v>
                </c:pt>
                <c:pt idx="14">
                  <c:v>18506.724999999999</c:v>
                </c:pt>
                <c:pt idx="15">
                  <c:v>42918.247499999998</c:v>
                </c:pt>
                <c:pt idx="16">
                  <c:v>83546.26999999999</c:v>
                </c:pt>
                <c:pt idx="17">
                  <c:v>150530.3725</c:v>
                </c:pt>
                <c:pt idx="18">
                  <c:v>246691.3725</c:v>
                </c:pt>
                <c:pt idx="19">
                  <c:v>354267.935</c:v>
                </c:pt>
                <c:pt idx="20">
                  <c:v>466589.95750000002</c:v>
                </c:pt>
                <c:pt idx="21">
                  <c:v>580516.56000000006</c:v>
                </c:pt>
                <c:pt idx="22">
                  <c:v>698504.4</c:v>
                </c:pt>
                <c:pt idx="23">
                  <c:v>818963.12250000006</c:v>
                </c:pt>
                <c:pt idx="24">
                  <c:v>953907.16250000009</c:v>
                </c:pt>
                <c:pt idx="25">
                  <c:v>1098662.1850000001</c:v>
                </c:pt>
                <c:pt idx="26">
                  <c:v>1264071.9075000002</c:v>
                </c:pt>
                <c:pt idx="27">
                  <c:v>1454624.3175000004</c:v>
                </c:pt>
                <c:pt idx="28">
                  <c:v>1672097.5400000005</c:v>
                </c:pt>
                <c:pt idx="29">
                  <c:v>1914731.9425000004</c:v>
                </c:pt>
                <c:pt idx="30">
                  <c:v>2171671.0050000004</c:v>
                </c:pt>
                <c:pt idx="31">
                  <c:v>2438374.1075000004</c:v>
                </c:pt>
                <c:pt idx="32">
                  <c:v>2712519.7300000004</c:v>
                </c:pt>
                <c:pt idx="33">
                  <c:v>2992945.6900000004</c:v>
                </c:pt>
                <c:pt idx="34">
                  <c:v>3274636.2525000004</c:v>
                </c:pt>
                <c:pt idx="35">
                  <c:v>3552541.5425000004</c:v>
                </c:pt>
                <c:pt idx="36">
                  <c:v>3811904.5450000004</c:v>
                </c:pt>
                <c:pt idx="37">
                  <c:v>4038367.9675000003</c:v>
                </c:pt>
                <c:pt idx="38">
                  <c:v>4233108.2175000003</c:v>
                </c:pt>
                <c:pt idx="39">
                  <c:v>4403404.2275</c:v>
                </c:pt>
                <c:pt idx="40">
                  <c:v>4551812.2300000004</c:v>
                </c:pt>
                <c:pt idx="41">
                  <c:v>4671444.4800000004</c:v>
                </c:pt>
                <c:pt idx="42">
                  <c:v>4761063.4025000008</c:v>
                </c:pt>
                <c:pt idx="43">
                  <c:v>4831169.892500001</c:v>
                </c:pt>
                <c:pt idx="44">
                  <c:v>4893306.1150000012</c:v>
                </c:pt>
                <c:pt idx="45">
                  <c:v>4952504.8750000009</c:v>
                </c:pt>
                <c:pt idx="46">
                  <c:v>5006595.4375000009</c:v>
                </c:pt>
                <c:pt idx="47">
                  <c:v>5054755.5975000011</c:v>
                </c:pt>
                <c:pt idx="48">
                  <c:v>5099826.0875000013</c:v>
                </c:pt>
                <c:pt idx="49">
                  <c:v>5144896.5775000015</c:v>
                </c:pt>
                <c:pt idx="50">
                  <c:v>5187964.1875000019</c:v>
                </c:pt>
                <c:pt idx="51">
                  <c:v>5223027.3900000015</c:v>
                </c:pt>
                <c:pt idx="52">
                  <c:v>5247438.9125000015</c:v>
                </c:pt>
                <c:pt idx="53">
                  <c:v>5268265.7350000013</c:v>
                </c:pt>
                <c:pt idx="54">
                  <c:v>5288749.7350000013</c:v>
                </c:pt>
                <c:pt idx="55">
                  <c:v>5309233.7350000013</c:v>
                </c:pt>
                <c:pt idx="56">
                  <c:v>5329717.7350000013</c:v>
                </c:pt>
                <c:pt idx="57">
                  <c:v>5351238.7375000017</c:v>
                </c:pt>
                <c:pt idx="58">
                  <c:v>5373822.347500002</c:v>
                </c:pt>
                <c:pt idx="59">
                  <c:v>5404561.1500000022</c:v>
                </c:pt>
                <c:pt idx="60">
                  <c:v>5437860.4525000025</c:v>
                </c:pt>
                <c:pt idx="61">
                  <c:v>5473822.6750000026</c:v>
                </c:pt>
                <c:pt idx="62">
                  <c:v>5511154.7650000025</c:v>
                </c:pt>
                <c:pt idx="63">
                  <c:v>5552750.0875000022</c:v>
                </c:pt>
                <c:pt idx="64">
                  <c:v>5597820.5775000025</c:v>
                </c:pt>
                <c:pt idx="65">
                  <c:v>5644423.1000000024</c:v>
                </c:pt>
                <c:pt idx="66">
                  <c:v>5692583.2600000026</c:v>
                </c:pt>
                <c:pt idx="67">
                  <c:v>5751203.0625000028</c:v>
                </c:pt>
                <c:pt idx="68">
                  <c:v>5827767.7025000025</c:v>
                </c:pt>
                <c:pt idx="69">
                  <c:v>5927662.7650000025</c:v>
                </c:pt>
                <c:pt idx="70">
                  <c:v>6053986.4550000029</c:v>
                </c:pt>
                <c:pt idx="71">
                  <c:v>6205164.0650000032</c:v>
                </c:pt>
                <c:pt idx="72">
                  <c:v>6373497.0250000032</c:v>
                </c:pt>
                <c:pt idx="73">
                  <c:v>6552767.5875000032</c:v>
                </c:pt>
                <c:pt idx="74">
                  <c:v>6741243.1475000028</c:v>
                </c:pt>
                <c:pt idx="75">
                  <c:v>6940216.7575000031</c:v>
                </c:pt>
                <c:pt idx="76">
                  <c:v>7151066.8200000031</c:v>
                </c:pt>
                <c:pt idx="77">
                  <c:v>7370770.5225000028</c:v>
                </c:pt>
                <c:pt idx="78">
                  <c:v>7592716.0850000028</c:v>
                </c:pt>
                <c:pt idx="79">
                  <c:v>7809078.3350000028</c:v>
                </c:pt>
                <c:pt idx="80">
                  <c:v>8019928.3975000028</c:v>
                </c:pt>
                <c:pt idx="81">
                  <c:v>8217839.4000000032</c:v>
                </c:pt>
                <c:pt idx="82">
                  <c:v>8412579.6500000022</c:v>
                </c:pt>
                <c:pt idx="83">
                  <c:v>8604174.7525000013</c:v>
                </c:pt>
                <c:pt idx="84">
                  <c:v>8787507.9750000015</c:v>
                </c:pt>
                <c:pt idx="85">
                  <c:v>8964764.2775000017</c:v>
                </c:pt>
                <c:pt idx="86">
                  <c:v>9135060.2875000015</c:v>
                </c:pt>
                <c:pt idx="87">
                  <c:v>9301441.5775000006</c:v>
                </c:pt>
                <c:pt idx="88">
                  <c:v>9446196.6000000015</c:v>
                </c:pt>
                <c:pt idx="89">
                  <c:v>9552214.102500001</c:v>
                </c:pt>
                <c:pt idx="90">
                  <c:v>9621063.102500001</c:v>
                </c:pt>
                <c:pt idx="91">
                  <c:v>9662173.352500001</c:v>
                </c:pt>
                <c:pt idx="92">
                  <c:v>9690856.6425000001</c:v>
                </c:pt>
                <c:pt idx="93">
                  <c:v>9711340.6425000001</c:v>
                </c:pt>
                <c:pt idx="94">
                  <c:v>9723120.3650000002</c:v>
                </c:pt>
                <c:pt idx="95">
                  <c:v>9727905.6549999993</c:v>
                </c:pt>
                <c:pt idx="96">
                  <c:v>9729749.2149999999</c:v>
                </c:pt>
                <c:pt idx="97">
                  <c:v>9730437.7050000001</c:v>
                </c:pt>
                <c:pt idx="98">
                  <c:v>9730437.7050000001</c:v>
                </c:pt>
                <c:pt idx="99">
                  <c:v>9730437.7050000001</c:v>
                </c:pt>
                <c:pt idx="100">
                  <c:v>9730437.7050000001</c:v>
                </c:pt>
                <c:pt idx="101">
                  <c:v>9730437.7050000001</c:v>
                </c:pt>
                <c:pt idx="102">
                  <c:v>9730437.7050000001</c:v>
                </c:pt>
                <c:pt idx="103">
                  <c:v>9730437.7050000001</c:v>
                </c:pt>
                <c:pt idx="104">
                  <c:v>9730437.7050000001</c:v>
                </c:pt>
                <c:pt idx="105">
                  <c:v>9730437.7050000001</c:v>
                </c:pt>
                <c:pt idx="106">
                  <c:v>9730437.7050000001</c:v>
                </c:pt>
                <c:pt idx="107">
                  <c:v>9730437.7050000001</c:v>
                </c:pt>
                <c:pt idx="108">
                  <c:v>9730437.7050000001</c:v>
                </c:pt>
                <c:pt idx="109">
                  <c:v>9730437.7050000001</c:v>
                </c:pt>
                <c:pt idx="110">
                  <c:v>9730437.7050000001</c:v>
                </c:pt>
                <c:pt idx="111">
                  <c:v>9730437.7050000001</c:v>
                </c:pt>
                <c:pt idx="112">
                  <c:v>9730437.7050000001</c:v>
                </c:pt>
                <c:pt idx="113">
                  <c:v>9730437.7050000001</c:v>
                </c:pt>
                <c:pt idx="114">
                  <c:v>9730437.7050000001</c:v>
                </c:pt>
                <c:pt idx="115">
                  <c:v>9730437.7050000001</c:v>
                </c:pt>
                <c:pt idx="116">
                  <c:v>9730437.7050000001</c:v>
                </c:pt>
                <c:pt idx="117">
                  <c:v>9730437.7050000001</c:v>
                </c:pt>
                <c:pt idx="118">
                  <c:v>9730437.7050000001</c:v>
                </c:pt>
                <c:pt idx="119">
                  <c:v>9730437.7050000001</c:v>
                </c:pt>
                <c:pt idx="120">
                  <c:v>9730437.7050000001</c:v>
                </c:pt>
                <c:pt idx="121">
                  <c:v>9730437.7050000001</c:v>
                </c:pt>
                <c:pt idx="122">
                  <c:v>9730437.7050000001</c:v>
                </c:pt>
                <c:pt idx="123">
                  <c:v>9730437.7050000001</c:v>
                </c:pt>
                <c:pt idx="124">
                  <c:v>9730437.7050000001</c:v>
                </c:pt>
                <c:pt idx="125">
                  <c:v>9730437.7050000001</c:v>
                </c:pt>
                <c:pt idx="126">
                  <c:v>9730437.7050000001</c:v>
                </c:pt>
                <c:pt idx="127">
                  <c:v>9730437.7050000001</c:v>
                </c:pt>
                <c:pt idx="128">
                  <c:v>9730437.7050000001</c:v>
                </c:pt>
                <c:pt idx="129">
                  <c:v>9730437.7050000001</c:v>
                </c:pt>
                <c:pt idx="130">
                  <c:v>9730437.7050000001</c:v>
                </c:pt>
                <c:pt idx="131">
                  <c:v>9730437.7050000001</c:v>
                </c:pt>
                <c:pt idx="132">
                  <c:v>9730437.7050000001</c:v>
                </c:pt>
                <c:pt idx="133">
                  <c:v>9730437.7050000001</c:v>
                </c:pt>
                <c:pt idx="134">
                  <c:v>9730437.7050000001</c:v>
                </c:pt>
                <c:pt idx="135">
                  <c:v>9730437.7050000001</c:v>
                </c:pt>
                <c:pt idx="136">
                  <c:v>9730437.7050000001</c:v>
                </c:pt>
                <c:pt idx="137">
                  <c:v>9730443.3949999996</c:v>
                </c:pt>
                <c:pt idx="138">
                  <c:v>9730956.9175000004</c:v>
                </c:pt>
                <c:pt idx="139">
                  <c:v>9736250.040000001</c:v>
                </c:pt>
                <c:pt idx="140">
                  <c:v>9755722.6425000001</c:v>
                </c:pt>
                <c:pt idx="141">
                  <c:v>9793982.2025000006</c:v>
                </c:pt>
                <c:pt idx="142">
                  <c:v>9844795.3250000011</c:v>
                </c:pt>
                <c:pt idx="143">
                  <c:v>9901127.7475000005</c:v>
                </c:pt>
                <c:pt idx="144">
                  <c:v>9962670.7874999996</c:v>
                </c:pt>
                <c:pt idx="145">
                  <c:v>10036618.0275</c:v>
                </c:pt>
                <c:pt idx="146">
                  <c:v>10128392.0375</c:v>
                </c:pt>
                <c:pt idx="147">
                  <c:v>10237539.039999999</c:v>
                </c:pt>
                <c:pt idx="148">
                  <c:v>10358827.079999998</c:v>
                </c:pt>
                <c:pt idx="149">
                  <c:v>10485150.769999998</c:v>
                </c:pt>
                <c:pt idx="150">
                  <c:v>10608105.979999999</c:v>
                </c:pt>
                <c:pt idx="151">
                  <c:v>10713348.219999999</c:v>
                </c:pt>
                <c:pt idx="152">
                  <c:v>10786003.829999998</c:v>
                </c:pt>
                <c:pt idx="153">
                  <c:v>10828577.832499998</c:v>
                </c:pt>
                <c:pt idx="154">
                  <c:v>10853740.434999997</c:v>
                </c:pt>
                <c:pt idx="155">
                  <c:v>10874224.434999997</c:v>
                </c:pt>
                <c:pt idx="156">
                  <c:v>10896808.044999996</c:v>
                </c:pt>
                <c:pt idx="157">
                  <c:v>10925088.767499996</c:v>
                </c:pt>
                <c:pt idx="158">
                  <c:v>10967172.007499997</c:v>
                </c:pt>
                <c:pt idx="159">
                  <c:v>11024642.429999996</c:v>
                </c:pt>
                <c:pt idx="160">
                  <c:v>11102532.839999996</c:v>
                </c:pt>
                <c:pt idx="161">
                  <c:v>11195030.902499996</c:v>
                </c:pt>
                <c:pt idx="162">
                  <c:v>11303391.262499996</c:v>
                </c:pt>
                <c:pt idx="163">
                  <c:v>11427184.324999996</c:v>
                </c:pt>
                <c:pt idx="164">
                  <c:v>11564769.947499996</c:v>
                </c:pt>
                <c:pt idx="165">
                  <c:v>11711345.769999996</c:v>
                </c:pt>
                <c:pt idx="166">
                  <c:v>11868139.409999996</c:v>
                </c:pt>
                <c:pt idx="167">
                  <c:v>12044392.849999996</c:v>
                </c:pt>
                <c:pt idx="168">
                  <c:v>12241244.089999996</c:v>
                </c:pt>
                <c:pt idx="169">
                  <c:v>12446653.089999996</c:v>
                </c:pt>
                <c:pt idx="170">
                  <c:v>12645626.699999996</c:v>
                </c:pt>
                <c:pt idx="171">
                  <c:v>12820880.122499995</c:v>
                </c:pt>
                <c:pt idx="172">
                  <c:v>12957582.372499995</c:v>
                </c:pt>
                <c:pt idx="173">
                  <c:v>13062052.194999995</c:v>
                </c:pt>
                <c:pt idx="174">
                  <c:v>13153104.997499995</c:v>
                </c:pt>
                <c:pt idx="175">
                  <c:v>13242723.919999994</c:v>
                </c:pt>
                <c:pt idx="176">
                  <c:v>13338146.642499994</c:v>
                </c:pt>
                <c:pt idx="177">
                  <c:v>13448083.132499995</c:v>
                </c:pt>
                <c:pt idx="178">
                  <c:v>13569371.172499994</c:v>
                </c:pt>
                <c:pt idx="179">
                  <c:v>13694004.932499994</c:v>
                </c:pt>
                <c:pt idx="180">
                  <c:v>13817797.994999994</c:v>
                </c:pt>
                <c:pt idx="181">
                  <c:v>13939086.034999993</c:v>
                </c:pt>
                <c:pt idx="182">
                  <c:v>14053012.637499992</c:v>
                </c:pt>
                <c:pt idx="183">
                  <c:v>14149914.759999992</c:v>
                </c:pt>
                <c:pt idx="184">
                  <c:v>14229142.319999993</c:v>
                </c:pt>
                <c:pt idx="185">
                  <c:v>14291874.569999993</c:v>
                </c:pt>
                <c:pt idx="186">
                  <c:v>14342687.692499993</c:v>
                </c:pt>
                <c:pt idx="187">
                  <c:v>14384283.014999993</c:v>
                </c:pt>
                <c:pt idx="188">
                  <c:v>14419346.217499994</c:v>
                </c:pt>
                <c:pt idx="189">
                  <c:v>14449254.279999994</c:v>
                </c:pt>
                <c:pt idx="190">
                  <c:v>14475953.182499994</c:v>
                </c:pt>
                <c:pt idx="191">
                  <c:v>14499625.004999993</c:v>
                </c:pt>
                <c:pt idx="192">
                  <c:v>14521851.567499993</c:v>
                </c:pt>
                <c:pt idx="193">
                  <c:v>14543024.057499994</c:v>
                </c:pt>
                <c:pt idx="194">
                  <c:v>14563508.057499994</c:v>
                </c:pt>
                <c:pt idx="195">
                  <c:v>14583992.057499994</c:v>
                </c:pt>
                <c:pt idx="196">
                  <c:v>14604476.057499994</c:v>
                </c:pt>
                <c:pt idx="197">
                  <c:v>14624960.057499994</c:v>
                </c:pt>
                <c:pt idx="198">
                  <c:v>14647186.619999994</c:v>
                </c:pt>
                <c:pt idx="199">
                  <c:v>14671226.869999994</c:v>
                </c:pt>
                <c:pt idx="200">
                  <c:v>14699107.869999994</c:v>
                </c:pt>
                <c:pt idx="201">
                  <c:v>14731114.119999994</c:v>
                </c:pt>
                <c:pt idx="202">
                  <c:v>14769841.682499994</c:v>
                </c:pt>
                <c:pt idx="203">
                  <c:v>14821193.932499994</c:v>
                </c:pt>
                <c:pt idx="204">
                  <c:v>14885126.772499993</c:v>
                </c:pt>
                <c:pt idx="205">
                  <c:v>14965702.862499993</c:v>
                </c:pt>
                <c:pt idx="206">
                  <c:v>15068636.384999994</c:v>
                </c:pt>
                <c:pt idx="207">
                  <c:v>15193270.144999994</c:v>
                </c:pt>
                <c:pt idx="208">
                  <c:v>15338934.144999994</c:v>
                </c:pt>
                <c:pt idx="209">
                  <c:v>15515187.584999993</c:v>
                </c:pt>
                <c:pt idx="210">
                  <c:v>15715226.647499993</c:v>
                </c:pt>
                <c:pt idx="211">
                  <c:v>15933813.687499993</c:v>
                </c:pt>
                <c:pt idx="212">
                  <c:v>16167139.249999993</c:v>
                </c:pt>
                <c:pt idx="213">
                  <c:v>16413311.409999993</c:v>
                </c:pt>
                <c:pt idx="214">
                  <c:v>16677556.432499994</c:v>
                </c:pt>
                <c:pt idx="215">
                  <c:v>16965612.682499994</c:v>
                </c:pt>
                <c:pt idx="216">
                  <c:v>17281181.504999995</c:v>
                </c:pt>
                <c:pt idx="217">
                  <c:v>17622723.754999995</c:v>
                </c:pt>
                <c:pt idx="218">
                  <c:v>17986934.964999996</c:v>
                </c:pt>
                <c:pt idx="219">
                  <c:v>18368625.854999997</c:v>
                </c:pt>
                <c:pt idx="220">
                  <c:v>18763695.357499998</c:v>
                </c:pt>
                <c:pt idx="221">
                  <c:v>19164784.879999999</c:v>
                </c:pt>
                <c:pt idx="222">
                  <c:v>19571939.942499999</c:v>
                </c:pt>
                <c:pt idx="223">
                  <c:v>19983674.032499999</c:v>
                </c:pt>
                <c:pt idx="224">
                  <c:v>20401553.322499998</c:v>
                </c:pt>
                <c:pt idx="225">
                  <c:v>20828735.762499999</c:v>
                </c:pt>
                <c:pt idx="226">
                  <c:v>21263749.064999998</c:v>
                </c:pt>
                <c:pt idx="227">
                  <c:v>21706664.354999997</c:v>
                </c:pt>
                <c:pt idx="228">
                  <c:v>22155952.444999997</c:v>
                </c:pt>
                <c:pt idx="229">
                  <c:v>22610050.007499997</c:v>
                </c:pt>
                <c:pt idx="230">
                  <c:v>23064147.569999997</c:v>
                </c:pt>
                <c:pt idx="231">
                  <c:v>23513435.659999996</c:v>
                </c:pt>
                <c:pt idx="232">
                  <c:v>23942178.582499996</c:v>
                </c:pt>
                <c:pt idx="233">
                  <c:v>24340252.404999997</c:v>
                </c:pt>
                <c:pt idx="234">
                  <c:v>24710244.654999997</c:v>
                </c:pt>
                <c:pt idx="235">
                  <c:v>25063030.344999999</c:v>
                </c:pt>
                <c:pt idx="236">
                  <c:v>25407366.384999998</c:v>
                </c:pt>
                <c:pt idx="237">
                  <c:v>25740595.544999998</c:v>
                </c:pt>
                <c:pt idx="238">
                  <c:v>26053490.067499999</c:v>
                </c:pt>
                <c:pt idx="239">
                  <c:v>26332654.27</c:v>
                </c:pt>
                <c:pt idx="240">
                  <c:v>26577644.3325</c:v>
                </c:pt>
                <c:pt idx="241">
                  <c:v>26799589.895</c:v>
                </c:pt>
                <c:pt idx="242">
                  <c:v>26994330.145</c:v>
                </c:pt>
                <c:pt idx="243">
                  <c:v>27164626.155000001</c:v>
                </c:pt>
                <c:pt idx="244">
                  <c:v>27313034.157500003</c:v>
                </c:pt>
                <c:pt idx="245">
                  <c:v>27432666.407500003</c:v>
                </c:pt>
                <c:pt idx="246">
                  <c:v>27522285.330000002</c:v>
                </c:pt>
                <c:pt idx="247">
                  <c:v>27592391.82</c:v>
                </c:pt>
                <c:pt idx="248">
                  <c:v>27654528.0425</c:v>
                </c:pt>
                <c:pt idx="249">
                  <c:v>27713726.802500002</c:v>
                </c:pt>
                <c:pt idx="250">
                  <c:v>27767817.365000002</c:v>
                </c:pt>
                <c:pt idx="251">
                  <c:v>27815977.525000002</c:v>
                </c:pt>
                <c:pt idx="252">
                  <c:v>27861048.015000001</c:v>
                </c:pt>
                <c:pt idx="253">
                  <c:v>27906118.504999999</c:v>
                </c:pt>
                <c:pt idx="254">
                  <c:v>27949186.114999998</c:v>
                </c:pt>
                <c:pt idx="255">
                  <c:v>27984249.317499999</c:v>
                </c:pt>
                <c:pt idx="256">
                  <c:v>28014157.379999999</c:v>
                </c:pt>
                <c:pt idx="257">
                  <c:v>28047893.390000001</c:v>
                </c:pt>
                <c:pt idx="258">
                  <c:v>28093471.712500002</c:v>
                </c:pt>
                <c:pt idx="259">
                  <c:v>28153836.922500003</c:v>
                </c:pt>
                <c:pt idx="260">
                  <c:v>28230401.562500004</c:v>
                </c:pt>
                <c:pt idx="261">
                  <c:v>28324356.265000004</c:v>
                </c:pt>
                <c:pt idx="262">
                  <c:v>28441526.167500004</c:v>
                </c:pt>
                <c:pt idx="263">
                  <c:v>28591777.730000004</c:v>
                </c:pt>
                <c:pt idx="264">
                  <c:v>28777159.352500003</c:v>
                </c:pt>
                <c:pt idx="265">
                  <c:v>28993521.602500003</c:v>
                </c:pt>
                <c:pt idx="266">
                  <c:v>29230316.642500002</c:v>
                </c:pt>
                <c:pt idx="267">
                  <c:v>29492114.965000004</c:v>
                </c:pt>
                <c:pt idx="268">
                  <c:v>29772540.925000004</c:v>
                </c:pt>
                <c:pt idx="269">
                  <c:v>30072234.647500005</c:v>
                </c:pt>
                <c:pt idx="270">
                  <c:v>30373235.647500005</c:v>
                </c:pt>
                <c:pt idx="271">
                  <c:v>30669024.607500006</c:v>
                </c:pt>
                <c:pt idx="272">
                  <c:v>30960934.410000004</c:v>
                </c:pt>
                <c:pt idx="273">
                  <c:v>31232587.812500004</c:v>
                </c:pt>
                <c:pt idx="274">
                  <c:v>31469382.852500003</c:v>
                </c:pt>
                <c:pt idx="275">
                  <c:v>31674791.852500003</c:v>
                </c:pt>
                <c:pt idx="276">
                  <c:v>31843124.812500004</c:v>
                </c:pt>
                <c:pt idx="277">
                  <c:v>31978946.535000004</c:v>
                </c:pt>
                <c:pt idx="278">
                  <c:v>32071444.597500004</c:v>
                </c:pt>
                <c:pt idx="279">
                  <c:v>32136589.407500003</c:v>
                </c:pt>
                <c:pt idx="280">
                  <c:v>32194633.097500004</c:v>
                </c:pt>
                <c:pt idx="281">
                  <c:v>32269230.420000006</c:v>
                </c:pt>
                <c:pt idx="282">
                  <c:v>32369880.830000006</c:v>
                </c:pt>
                <c:pt idx="283">
                  <c:v>32499618.520000007</c:v>
                </c:pt>
                <c:pt idx="284">
                  <c:v>32665028.242500007</c:v>
                </c:pt>
                <c:pt idx="285">
                  <c:v>32864001.852500007</c:v>
                </c:pt>
                <c:pt idx="286">
                  <c:v>33099637.555000007</c:v>
                </c:pt>
                <c:pt idx="287">
                  <c:v>33375033.555000007</c:v>
                </c:pt>
                <c:pt idx="288">
                  <c:v>33693288.057500005</c:v>
                </c:pt>
                <c:pt idx="289">
                  <c:v>34037624.097500004</c:v>
                </c:pt>
                <c:pt idx="290">
                  <c:v>34390409.787500001</c:v>
                </c:pt>
                <c:pt idx="291">
                  <c:v>34734745.827500001</c:v>
                </c:pt>
                <c:pt idx="292">
                  <c:v>35063856.850000001</c:v>
                </c:pt>
                <c:pt idx="293">
                  <c:v>35382111.352499999</c:v>
                </c:pt>
                <c:pt idx="294">
                  <c:v>35693672.9925</c:v>
                </c:pt>
                <c:pt idx="295">
                  <c:v>36003904.594999999</c:v>
                </c:pt>
                <c:pt idx="296">
                  <c:v>36315466.234999999</c:v>
                </c:pt>
                <c:pt idx="297">
                  <c:v>36631035.057499997</c:v>
                </c:pt>
                <c:pt idx="298">
                  <c:v>36949289.559999995</c:v>
                </c:pt>
                <c:pt idx="299">
                  <c:v>37267544.062499993</c:v>
                </c:pt>
                <c:pt idx="300">
                  <c:v>37583112.88499999</c:v>
                </c:pt>
                <c:pt idx="301">
                  <c:v>37892017.294999987</c:v>
                </c:pt>
                <c:pt idx="302">
                  <c:v>38190406.584999986</c:v>
                </c:pt>
                <c:pt idx="303">
                  <c:v>38475908.024999984</c:v>
                </c:pt>
                <c:pt idx="304">
                  <c:v>38742611.127499983</c:v>
                </c:pt>
                <c:pt idx="305">
                  <c:v>38991156.017499983</c:v>
                </c:pt>
                <c:pt idx="306">
                  <c:v>39227951.057499982</c:v>
                </c:pt>
                <c:pt idx="307">
                  <c:v>39458977.859999985</c:v>
                </c:pt>
                <c:pt idx="308">
                  <c:v>39687717.282499984</c:v>
                </c:pt>
                <c:pt idx="309">
                  <c:v>39911916.084999986</c:v>
                </c:pt>
                <c:pt idx="310">
                  <c:v>40130503.124999985</c:v>
                </c:pt>
                <c:pt idx="311">
                  <c:v>40341353.187499985</c:v>
                </c:pt>
                <c:pt idx="312">
                  <c:v>40540326.797499985</c:v>
                </c:pt>
                <c:pt idx="313">
                  <c:v>40724682.797499985</c:v>
                </c:pt>
                <c:pt idx="314">
                  <c:v>40893015.757499985</c:v>
                </c:pt>
                <c:pt idx="315">
                  <c:v>41047926.007499985</c:v>
                </c:pt>
                <c:pt idx="316">
                  <c:v>41190871.609999985</c:v>
                </c:pt>
                <c:pt idx="317">
                  <c:v>41318896.609999985</c:v>
                </c:pt>
                <c:pt idx="318">
                  <c:v>41430420.609999985</c:v>
                </c:pt>
                <c:pt idx="319">
                  <c:v>41527322.732499987</c:v>
                </c:pt>
                <c:pt idx="320">
                  <c:v>41620547.692499988</c:v>
                </c:pt>
                <c:pt idx="321">
                  <c:v>41708744.114999987</c:v>
                </c:pt>
                <c:pt idx="322">
                  <c:v>41796940.537499987</c:v>
                </c:pt>
                <c:pt idx="323">
                  <c:v>41880937.739999987</c:v>
                </c:pt>
                <c:pt idx="324">
                  <c:v>41962192.36249999</c:v>
                </c:pt>
                <c:pt idx="325">
                  <c:v>42043446.984999992</c:v>
                </c:pt>
                <c:pt idx="326">
                  <c:v>42122674.544999994</c:v>
                </c:pt>
                <c:pt idx="327">
                  <c:v>42199900.647499993</c:v>
                </c:pt>
                <c:pt idx="328">
                  <c:v>42259681.209999993</c:v>
                </c:pt>
                <c:pt idx="329">
                  <c:v>42303245.272499993</c:v>
                </c:pt>
                <c:pt idx="330">
                  <c:v>42343873.294999994</c:v>
                </c:pt>
                <c:pt idx="331">
                  <c:v>42383545.397499993</c:v>
                </c:pt>
                <c:pt idx="332">
                  <c:v>42419507.61999999</c:v>
                </c:pt>
                <c:pt idx="333">
                  <c:v>42454125.579999991</c:v>
                </c:pt>
                <c:pt idx="334">
                  <c:v>42486131.829999991</c:v>
                </c:pt>
                <c:pt idx="335">
                  <c:v>42516039.892499991</c:v>
                </c:pt>
                <c:pt idx="336">
                  <c:v>42545128.594999991</c:v>
                </c:pt>
                <c:pt idx="337">
                  <c:v>42575036.657499991</c:v>
                </c:pt>
                <c:pt idx="338">
                  <c:v>42608772.667499989</c:v>
                </c:pt>
                <c:pt idx="339">
                  <c:v>42653843.157499991</c:v>
                </c:pt>
                <c:pt idx="340">
                  <c:v>42717174.279999994</c:v>
                </c:pt>
                <c:pt idx="341">
                  <c:v>42799794.50249999</c:v>
                </c:pt>
                <c:pt idx="342">
                  <c:v>42888700.75249999</c:v>
                </c:pt>
                <c:pt idx="343">
                  <c:v>42979753.554999992</c:v>
                </c:pt>
                <c:pt idx="344">
                  <c:v>43072251.617499992</c:v>
                </c:pt>
                <c:pt idx="345">
                  <c:v>43171394.177499995</c:v>
                </c:pt>
                <c:pt idx="346">
                  <c:v>43272044.587499991</c:v>
                </c:pt>
                <c:pt idx="347">
                  <c:v>43376514.409999989</c:v>
                </c:pt>
                <c:pt idx="348">
                  <c:v>43485661.412499987</c:v>
                </c:pt>
                <c:pt idx="349">
                  <c:v>43597983.434999987</c:v>
                </c:pt>
                <c:pt idx="350">
                  <c:v>43711106.324999988</c:v>
                </c:pt>
                <c:pt idx="351">
                  <c:v>43823428.347499989</c:v>
                </c:pt>
                <c:pt idx="352">
                  <c:v>43934952.347499989</c:v>
                </c:pt>
                <c:pt idx="353">
                  <c:v>44045681.169999987</c:v>
                </c:pt>
                <c:pt idx="354">
                  <c:v>44156409.992499985</c:v>
                </c:pt>
                <c:pt idx="355">
                  <c:v>44268732.014999986</c:v>
                </c:pt>
                <c:pt idx="356">
                  <c:v>44381854.904999986</c:v>
                </c:pt>
                <c:pt idx="357">
                  <c:v>44493378.904999986</c:v>
                </c:pt>
                <c:pt idx="358">
                  <c:v>44596312.427499987</c:v>
                </c:pt>
                <c:pt idx="359">
                  <c:v>44685218.677499987</c:v>
                </c:pt>
                <c:pt idx="360">
                  <c:v>44761783.317499988</c:v>
                </c:pt>
                <c:pt idx="361">
                  <c:v>44830007.839999989</c:v>
                </c:pt>
                <c:pt idx="362">
                  <c:v>44893338.962499991</c:v>
                </c:pt>
                <c:pt idx="363">
                  <c:v>44954291.664999992</c:v>
                </c:pt>
                <c:pt idx="364">
                  <c:v>45015244.367499992</c:v>
                </c:pt>
                <c:pt idx="365">
                  <c:v>45076787.407499991</c:v>
                </c:pt>
                <c:pt idx="366">
                  <c:v>45140720.247499995</c:v>
                </c:pt>
                <c:pt idx="367">
                  <c:v>45210196.569999993</c:v>
                </c:pt>
                <c:pt idx="368">
                  <c:v>45288754.132499993</c:v>
                </c:pt>
                <c:pt idx="369">
                  <c:v>45372751.334999993</c:v>
                </c:pt>
                <c:pt idx="370">
                  <c:v>45458136.897499993</c:v>
                </c:pt>
                <c:pt idx="371">
                  <c:v>45538712.987499997</c:v>
                </c:pt>
                <c:pt idx="372">
                  <c:v>45603250.390000001</c:v>
                </c:pt>
                <c:pt idx="373">
                  <c:v>45647815.892499998</c:v>
                </c:pt>
                <c:pt idx="374">
                  <c:v>45677312.852499999</c:v>
                </c:pt>
                <c:pt idx="375">
                  <c:v>45697456.875</c:v>
                </c:pt>
                <c:pt idx="376">
                  <c:v>45712256.564999998</c:v>
                </c:pt>
                <c:pt idx="377">
                  <c:v>45723524.1875</c:v>
                </c:pt>
                <c:pt idx="378">
                  <c:v>45732628.1875</c:v>
                </c:pt>
                <c:pt idx="379">
                  <c:v>45740002.427500002</c:v>
                </c:pt>
                <c:pt idx="380">
                  <c:v>45745295.550000004</c:v>
                </c:pt>
                <c:pt idx="381">
                  <c:v>45748710.972500004</c:v>
                </c:pt>
                <c:pt idx="382">
                  <c:v>45750658.375000007</c:v>
                </c:pt>
                <c:pt idx="383">
                  <c:v>45751410.877500005</c:v>
                </c:pt>
                <c:pt idx="384">
                  <c:v>45751526.100000001</c:v>
                </c:pt>
                <c:pt idx="385">
                  <c:v>45751526.100000001</c:v>
                </c:pt>
                <c:pt idx="386">
                  <c:v>45751526.100000001</c:v>
                </c:pt>
                <c:pt idx="387">
                  <c:v>45751526.100000001</c:v>
                </c:pt>
                <c:pt idx="388">
                  <c:v>45751526.100000001</c:v>
                </c:pt>
                <c:pt idx="389">
                  <c:v>45751526.100000001</c:v>
                </c:pt>
                <c:pt idx="390">
                  <c:v>45751526.100000001</c:v>
                </c:pt>
                <c:pt idx="391">
                  <c:v>45751561.662500001</c:v>
                </c:pt>
                <c:pt idx="392">
                  <c:v>45752188.984999999</c:v>
                </c:pt>
                <c:pt idx="393">
                  <c:v>45755466.424999997</c:v>
                </c:pt>
                <c:pt idx="394">
                  <c:v>45765266.027499996</c:v>
                </c:pt>
                <c:pt idx="395">
                  <c:v>45786787.029999994</c:v>
                </c:pt>
                <c:pt idx="396">
                  <c:v>45825985.43999999</c:v>
                </c:pt>
                <c:pt idx="397">
                  <c:v>45888121.662499987</c:v>
                </c:pt>
                <c:pt idx="398">
                  <c:v>45971428.952499986</c:v>
                </c:pt>
                <c:pt idx="399">
                  <c:v>46064653.912499987</c:v>
                </c:pt>
                <c:pt idx="400">
                  <c:v>46157878.872499987</c:v>
                </c:pt>
                <c:pt idx="401">
                  <c:v>46246075.294999987</c:v>
                </c:pt>
                <c:pt idx="402">
                  <c:v>46323301.397499986</c:v>
                </c:pt>
                <c:pt idx="403">
                  <c:v>46389669.557499982</c:v>
                </c:pt>
                <c:pt idx="404">
                  <c:v>46447713.24749998</c:v>
                </c:pt>
                <c:pt idx="405">
                  <c:v>46497456.649999984</c:v>
                </c:pt>
                <c:pt idx="406">
                  <c:v>46538566.899999984</c:v>
                </c:pt>
                <c:pt idx="407">
                  <c:v>46571866.202499986</c:v>
                </c:pt>
                <c:pt idx="408">
                  <c:v>46600549.492499985</c:v>
                </c:pt>
                <c:pt idx="409">
                  <c:v>46628033.614999987</c:v>
                </c:pt>
                <c:pt idx="410">
                  <c:v>46655914.614999987</c:v>
                </c:pt>
                <c:pt idx="411">
                  <c:v>46684597.904999986</c:v>
                </c:pt>
                <c:pt idx="412">
                  <c:v>46714505.967499986</c:v>
                </c:pt>
                <c:pt idx="413">
                  <c:v>46746086.889999986</c:v>
                </c:pt>
                <c:pt idx="414">
                  <c:v>46782049.112499982</c:v>
                </c:pt>
                <c:pt idx="415">
                  <c:v>46825116.722499982</c:v>
                </c:pt>
                <c:pt idx="416">
                  <c:v>46874860.124999985</c:v>
                </c:pt>
                <c:pt idx="417">
                  <c:v>46926754.347499982</c:v>
                </c:pt>
                <c:pt idx="418">
                  <c:v>46977031.187499985</c:v>
                </c:pt>
                <c:pt idx="419">
                  <c:v>47021094.547499985</c:v>
                </c:pt>
                <c:pt idx="420">
                  <c:v>47060292.957499981</c:v>
                </c:pt>
                <c:pt idx="421">
                  <c:v>47097625.047499985</c:v>
                </c:pt>
                <c:pt idx="422">
                  <c:v>47135884.607499987</c:v>
                </c:pt>
                <c:pt idx="423">
                  <c:v>47177967.847499989</c:v>
                </c:pt>
                <c:pt idx="424">
                  <c:v>47229862.069999985</c:v>
                </c:pt>
                <c:pt idx="425">
                  <c:v>47302517.679999985</c:v>
                </c:pt>
                <c:pt idx="426">
                  <c:v>47409313.289999984</c:v>
                </c:pt>
                <c:pt idx="427">
                  <c:v>47551358.449999981</c:v>
                </c:pt>
                <c:pt idx="428">
                  <c:v>47710046.859999977</c:v>
                </c:pt>
                <c:pt idx="429">
                  <c:v>47869686.922499977</c:v>
                </c:pt>
                <c:pt idx="430">
                  <c:v>48022725.162499979</c:v>
                </c:pt>
                <c:pt idx="431">
                  <c:v>48167480.18499998</c:v>
                </c:pt>
                <c:pt idx="432">
                  <c:v>48306841.087499984</c:v>
                </c:pt>
                <c:pt idx="433">
                  <c:v>48444426.709999986</c:v>
                </c:pt>
                <c:pt idx="434">
                  <c:v>48577623.919999987</c:v>
                </c:pt>
                <c:pt idx="435">
                  <c:v>48698911.959999986</c:v>
                </c:pt>
                <c:pt idx="436">
                  <c:v>48800320.562499985</c:v>
                </c:pt>
                <c:pt idx="437">
                  <c:v>48875570.812499985</c:v>
                </c:pt>
                <c:pt idx="438">
                  <c:v>48922689.702499986</c:v>
                </c:pt>
                <c:pt idx="439">
                  <c:v>48946361.524999984</c:v>
                </c:pt>
                <c:pt idx="440">
                  <c:v>48954795.527499981</c:v>
                </c:pt>
                <c:pt idx="441">
                  <c:v>48956849.617499985</c:v>
                </c:pt>
                <c:pt idx="442">
                  <c:v>48957090.019999988</c:v>
                </c:pt>
                <c:pt idx="443">
                  <c:v>48957095.709999986</c:v>
                </c:pt>
                <c:pt idx="444">
                  <c:v>48957095.709999986</c:v>
                </c:pt>
                <c:pt idx="445">
                  <c:v>48957095.709999986</c:v>
                </c:pt>
                <c:pt idx="446">
                  <c:v>48957095.709999986</c:v>
                </c:pt>
                <c:pt idx="447">
                  <c:v>48957095.709999986</c:v>
                </c:pt>
                <c:pt idx="448">
                  <c:v>48957095.709999986</c:v>
                </c:pt>
                <c:pt idx="449">
                  <c:v>48957095.709999986</c:v>
                </c:pt>
                <c:pt idx="450">
                  <c:v>48957095.709999986</c:v>
                </c:pt>
                <c:pt idx="451">
                  <c:v>48957095.709999986</c:v>
                </c:pt>
                <c:pt idx="452">
                  <c:v>48957095.709999986</c:v>
                </c:pt>
                <c:pt idx="453">
                  <c:v>48957095.709999986</c:v>
                </c:pt>
                <c:pt idx="454">
                  <c:v>48957095.709999986</c:v>
                </c:pt>
                <c:pt idx="455">
                  <c:v>48957095.709999986</c:v>
                </c:pt>
                <c:pt idx="456">
                  <c:v>48957095.709999986</c:v>
                </c:pt>
                <c:pt idx="457">
                  <c:v>48957095.709999986</c:v>
                </c:pt>
                <c:pt idx="458">
                  <c:v>48957095.709999986</c:v>
                </c:pt>
                <c:pt idx="459">
                  <c:v>48957095.709999986</c:v>
                </c:pt>
                <c:pt idx="460">
                  <c:v>48957095.709999986</c:v>
                </c:pt>
                <c:pt idx="461">
                  <c:v>48957095.709999986</c:v>
                </c:pt>
                <c:pt idx="462">
                  <c:v>48957095.709999986</c:v>
                </c:pt>
                <c:pt idx="463">
                  <c:v>48957095.709999986</c:v>
                </c:pt>
                <c:pt idx="464">
                  <c:v>48957095.709999986</c:v>
                </c:pt>
                <c:pt idx="465">
                  <c:v>48957095.709999986</c:v>
                </c:pt>
                <c:pt idx="466">
                  <c:v>48957095.709999986</c:v>
                </c:pt>
                <c:pt idx="467">
                  <c:v>48957095.709999986</c:v>
                </c:pt>
                <c:pt idx="468">
                  <c:v>48957095.709999986</c:v>
                </c:pt>
                <c:pt idx="469">
                  <c:v>48957095.709999986</c:v>
                </c:pt>
                <c:pt idx="470">
                  <c:v>48957095.709999986</c:v>
                </c:pt>
                <c:pt idx="471">
                  <c:v>48957095.709999986</c:v>
                </c:pt>
                <c:pt idx="472">
                  <c:v>48957095.709999986</c:v>
                </c:pt>
                <c:pt idx="473">
                  <c:v>48957095.709999986</c:v>
                </c:pt>
                <c:pt idx="474">
                  <c:v>48957095.709999986</c:v>
                </c:pt>
                <c:pt idx="475">
                  <c:v>48957095.709999986</c:v>
                </c:pt>
                <c:pt idx="476">
                  <c:v>48957095.709999986</c:v>
                </c:pt>
                <c:pt idx="477">
                  <c:v>48957095.709999986</c:v>
                </c:pt>
                <c:pt idx="478">
                  <c:v>48957095.709999986</c:v>
                </c:pt>
                <c:pt idx="479">
                  <c:v>48957095.709999986</c:v>
                </c:pt>
                <c:pt idx="480">
                  <c:v>48957095.709999986</c:v>
                </c:pt>
                <c:pt idx="481">
                  <c:v>48957095.709999986</c:v>
                </c:pt>
                <c:pt idx="482">
                  <c:v>48957095.709999986</c:v>
                </c:pt>
                <c:pt idx="483">
                  <c:v>48957095.709999986</c:v>
                </c:pt>
                <c:pt idx="484">
                  <c:v>48957095.709999986</c:v>
                </c:pt>
                <c:pt idx="485">
                  <c:v>48957095.709999986</c:v>
                </c:pt>
                <c:pt idx="486">
                  <c:v>48957095.709999986</c:v>
                </c:pt>
                <c:pt idx="487">
                  <c:v>48957095.709999986</c:v>
                </c:pt>
                <c:pt idx="488">
                  <c:v>48957095.709999986</c:v>
                </c:pt>
                <c:pt idx="489">
                  <c:v>48957095.709999986</c:v>
                </c:pt>
                <c:pt idx="490">
                  <c:v>48957095.709999986</c:v>
                </c:pt>
                <c:pt idx="491">
                  <c:v>48957095.709999986</c:v>
                </c:pt>
                <c:pt idx="492">
                  <c:v>48957095.709999986</c:v>
                </c:pt>
                <c:pt idx="493">
                  <c:v>48957095.709999986</c:v>
                </c:pt>
                <c:pt idx="494">
                  <c:v>48957095.709999986</c:v>
                </c:pt>
                <c:pt idx="495">
                  <c:v>48957095.709999986</c:v>
                </c:pt>
                <c:pt idx="496">
                  <c:v>48957095.709999986</c:v>
                </c:pt>
                <c:pt idx="497">
                  <c:v>48957095.709999986</c:v>
                </c:pt>
                <c:pt idx="498">
                  <c:v>48957095.709999986</c:v>
                </c:pt>
                <c:pt idx="499">
                  <c:v>48957095.709999986</c:v>
                </c:pt>
                <c:pt idx="500">
                  <c:v>48957095.709999986</c:v>
                </c:pt>
                <c:pt idx="501">
                  <c:v>48957095.709999986</c:v>
                </c:pt>
                <c:pt idx="502">
                  <c:v>48957095.709999986</c:v>
                </c:pt>
                <c:pt idx="503">
                  <c:v>48957095.709999986</c:v>
                </c:pt>
                <c:pt idx="504">
                  <c:v>48957095.709999986</c:v>
                </c:pt>
                <c:pt idx="505">
                  <c:v>48957095.709999986</c:v>
                </c:pt>
                <c:pt idx="506">
                  <c:v>48957095.709999986</c:v>
                </c:pt>
                <c:pt idx="507">
                  <c:v>48957095.709999986</c:v>
                </c:pt>
                <c:pt idx="508">
                  <c:v>48957095.709999986</c:v>
                </c:pt>
                <c:pt idx="509">
                  <c:v>48957095.709999986</c:v>
                </c:pt>
                <c:pt idx="510">
                  <c:v>48957095.709999986</c:v>
                </c:pt>
                <c:pt idx="511">
                  <c:v>48957131.272499986</c:v>
                </c:pt>
                <c:pt idx="512">
                  <c:v>48958020.334999986</c:v>
                </c:pt>
                <c:pt idx="513">
                  <c:v>48964216.744999982</c:v>
                </c:pt>
                <c:pt idx="514">
                  <c:v>48984023.634999983</c:v>
                </c:pt>
                <c:pt idx="515">
                  <c:v>49024172.274999984</c:v>
                </c:pt>
                <c:pt idx="516">
                  <c:v>49083952.837499984</c:v>
                </c:pt>
                <c:pt idx="517">
                  <c:v>49152177.359999985</c:v>
                </c:pt>
                <c:pt idx="518">
                  <c:v>49220401.882499985</c:v>
                </c:pt>
                <c:pt idx="519">
                  <c:v>49284939.284999989</c:v>
                </c:pt>
                <c:pt idx="520">
                  <c:v>49343559.087499991</c:v>
                </c:pt>
                <c:pt idx="521">
                  <c:v>49395998.12749999</c:v>
                </c:pt>
                <c:pt idx="522">
                  <c:v>49441068.617499992</c:v>
                </c:pt>
                <c:pt idx="523">
                  <c:v>49475244.179999992</c:v>
                </c:pt>
                <c:pt idx="524">
                  <c:v>49495388.202499993</c:v>
                </c:pt>
                <c:pt idx="525">
                  <c:v>49503604.562499993</c:v>
                </c:pt>
                <c:pt idx="526">
                  <c:v>49505880.562499993</c:v>
                </c:pt>
                <c:pt idx="527">
                  <c:v>49506449.562499993</c:v>
                </c:pt>
                <c:pt idx="528">
                  <c:v>49506591.812499993</c:v>
                </c:pt>
                <c:pt idx="529">
                  <c:v>49506591.812499993</c:v>
                </c:pt>
                <c:pt idx="530">
                  <c:v>49506591.812499993</c:v>
                </c:pt>
                <c:pt idx="531">
                  <c:v>49506591.812499993</c:v>
                </c:pt>
                <c:pt idx="532">
                  <c:v>49506597.50249999</c:v>
                </c:pt>
                <c:pt idx="533">
                  <c:v>49506802.342499994</c:v>
                </c:pt>
                <c:pt idx="534">
                  <c:v>49508258.982499994</c:v>
                </c:pt>
                <c:pt idx="535">
                  <c:v>49512105.422499992</c:v>
                </c:pt>
                <c:pt idx="536">
                  <c:v>49521670.312499993</c:v>
                </c:pt>
                <c:pt idx="537">
                  <c:v>49545710.562499993</c:v>
                </c:pt>
                <c:pt idx="538">
                  <c:v>49595987.402499996</c:v>
                </c:pt>
                <c:pt idx="539">
                  <c:v>49671893.424999997</c:v>
                </c:pt>
                <c:pt idx="540">
                  <c:v>49757278.987499997</c:v>
                </c:pt>
                <c:pt idx="541">
                  <c:v>49842664.549999997</c:v>
                </c:pt>
                <c:pt idx="542">
                  <c:v>49926661.752499998</c:v>
                </c:pt>
                <c:pt idx="543">
                  <c:v>50005889.3125</c:v>
                </c:pt>
                <c:pt idx="544">
                  <c:v>50076628.814999998</c:v>
                </c:pt>
                <c:pt idx="545">
                  <c:v>50134099.237499997</c:v>
                </c:pt>
                <c:pt idx="546">
                  <c:v>50182784.299999997</c:v>
                </c:pt>
                <c:pt idx="547">
                  <c:v>50224867.539999999</c:v>
                </c:pt>
                <c:pt idx="548">
                  <c:v>50262661.942500003</c:v>
                </c:pt>
                <c:pt idx="549">
                  <c:v>50296397.952500001</c:v>
                </c:pt>
                <c:pt idx="550">
                  <c:v>50327136.755000003</c:v>
                </c:pt>
                <c:pt idx="551">
                  <c:v>50356225.457500003</c:v>
                </c:pt>
                <c:pt idx="552">
                  <c:v>50382924.360000007</c:v>
                </c:pt>
                <c:pt idx="553">
                  <c:v>50408086.962500006</c:v>
                </c:pt>
                <c:pt idx="554">
                  <c:v>50432498.485000007</c:v>
                </c:pt>
                <c:pt idx="555">
                  <c:v>50456910.007500008</c:v>
                </c:pt>
                <c:pt idx="556">
                  <c:v>50482072.610000007</c:v>
                </c:pt>
                <c:pt idx="557">
                  <c:v>50509162.70000001</c:v>
                </c:pt>
                <c:pt idx="558">
                  <c:v>50539070.76250001</c:v>
                </c:pt>
                <c:pt idx="559">
                  <c:v>50577798.32500001</c:v>
                </c:pt>
                <c:pt idx="560">
                  <c:v>50618908.57500001</c:v>
                </c:pt>
                <c:pt idx="561">
                  <c:v>50660018.82500001</c:v>
                </c:pt>
                <c:pt idx="562">
                  <c:v>50701129.07500001</c:v>
                </c:pt>
                <c:pt idx="563">
                  <c:v>50734865.085000008</c:v>
                </c:pt>
                <c:pt idx="564">
                  <c:v>50749376.007500008</c:v>
                </c:pt>
                <c:pt idx="565">
                  <c:v>50752653.447500005</c:v>
                </c:pt>
                <c:pt idx="566">
                  <c:v>50752653.447500005</c:v>
                </c:pt>
                <c:pt idx="567">
                  <c:v>50752653.447500005</c:v>
                </c:pt>
                <c:pt idx="568">
                  <c:v>50752653.447500005</c:v>
                </c:pt>
                <c:pt idx="569">
                  <c:v>50752653.447500005</c:v>
                </c:pt>
                <c:pt idx="570">
                  <c:v>50752653.447500005</c:v>
                </c:pt>
                <c:pt idx="571">
                  <c:v>50752653.447500005</c:v>
                </c:pt>
                <c:pt idx="572">
                  <c:v>50752653.447500005</c:v>
                </c:pt>
                <c:pt idx="573">
                  <c:v>50752653.447500005</c:v>
                </c:pt>
                <c:pt idx="574">
                  <c:v>50752653.447500005</c:v>
                </c:pt>
                <c:pt idx="575">
                  <c:v>50752653.447500005</c:v>
                </c:pt>
                <c:pt idx="576">
                  <c:v>50752653.447500005</c:v>
                </c:pt>
                <c:pt idx="577">
                  <c:v>50752653.447500005</c:v>
                </c:pt>
                <c:pt idx="578">
                  <c:v>50752653.447500005</c:v>
                </c:pt>
                <c:pt idx="579">
                  <c:v>50752653.447500005</c:v>
                </c:pt>
                <c:pt idx="580">
                  <c:v>50752653.447500005</c:v>
                </c:pt>
                <c:pt idx="581">
                  <c:v>50752653.447500005</c:v>
                </c:pt>
                <c:pt idx="582">
                  <c:v>50752653.447500005</c:v>
                </c:pt>
                <c:pt idx="583">
                  <c:v>50752653.447500005</c:v>
                </c:pt>
                <c:pt idx="584">
                  <c:v>50752653.447500005</c:v>
                </c:pt>
                <c:pt idx="585">
                  <c:v>50752653.447500005</c:v>
                </c:pt>
                <c:pt idx="586">
                  <c:v>50752653.447500005</c:v>
                </c:pt>
                <c:pt idx="587">
                  <c:v>50752653.447500005</c:v>
                </c:pt>
                <c:pt idx="588">
                  <c:v>50752653.447500005</c:v>
                </c:pt>
                <c:pt idx="589">
                  <c:v>50752653.447500005</c:v>
                </c:pt>
                <c:pt idx="590">
                  <c:v>50752653.447500005</c:v>
                </c:pt>
                <c:pt idx="591">
                  <c:v>50752653.447500005</c:v>
                </c:pt>
                <c:pt idx="592">
                  <c:v>50752653.447500005</c:v>
                </c:pt>
                <c:pt idx="593">
                  <c:v>50752653.447500005</c:v>
                </c:pt>
                <c:pt idx="594">
                  <c:v>50752653.447500005</c:v>
                </c:pt>
                <c:pt idx="595">
                  <c:v>50752653.447500005</c:v>
                </c:pt>
                <c:pt idx="596">
                  <c:v>50752653.447500005</c:v>
                </c:pt>
                <c:pt idx="597">
                  <c:v>50752653.447500005</c:v>
                </c:pt>
                <c:pt idx="598">
                  <c:v>50752653.447500005</c:v>
                </c:pt>
                <c:pt idx="599">
                  <c:v>50752653.447500005</c:v>
                </c:pt>
                <c:pt idx="600">
                  <c:v>50752795.697500005</c:v>
                </c:pt>
                <c:pt idx="601">
                  <c:v>50753423.020000003</c:v>
                </c:pt>
                <c:pt idx="602">
                  <c:v>50756700.460000001</c:v>
                </c:pt>
                <c:pt idx="603">
                  <c:v>50768480.182499997</c:v>
                </c:pt>
                <c:pt idx="604">
                  <c:v>50797163.472499996</c:v>
                </c:pt>
                <c:pt idx="605">
                  <c:v>50852931.162499994</c:v>
                </c:pt>
                <c:pt idx="606">
                  <c:v>50945429.224999994</c:v>
                </c:pt>
                <c:pt idx="607">
                  <c:v>51077757.287499994</c:v>
                </c:pt>
                <c:pt idx="608">
                  <c:v>51250027.727499992</c:v>
                </c:pt>
                <c:pt idx="609">
                  <c:v>51464176.567499995</c:v>
                </c:pt>
                <c:pt idx="610">
                  <c:v>51725974.889999993</c:v>
                </c:pt>
                <c:pt idx="611">
                  <c:v>52032233.449999996</c:v>
                </c:pt>
                <c:pt idx="612">
                  <c:v>52364087.052499995</c:v>
                </c:pt>
                <c:pt idx="613">
                  <c:v>52701459.954999998</c:v>
                </c:pt>
                <c:pt idx="614">
                  <c:v>53036067.517499998</c:v>
                </c:pt>
                <c:pt idx="615">
                  <c:v>53369296.677499995</c:v>
                </c:pt>
                <c:pt idx="616">
                  <c:v>53699777.567499995</c:v>
                </c:pt>
                <c:pt idx="617">
                  <c:v>54024796.057499997</c:v>
                </c:pt>
                <c:pt idx="618">
                  <c:v>54339026.307499997</c:v>
                </c:pt>
                <c:pt idx="619">
                  <c:v>54638720.029999994</c:v>
                </c:pt>
                <c:pt idx="620">
                  <c:v>54925497.452499993</c:v>
                </c:pt>
                <c:pt idx="621">
                  <c:v>55205923.412499994</c:v>
                </c:pt>
                <c:pt idx="622">
                  <c:v>55485087.614999995</c:v>
                </c:pt>
                <c:pt idx="623">
                  <c:v>55766778.177499995</c:v>
                </c:pt>
                <c:pt idx="624">
                  <c:v>56056116.099999994</c:v>
                </c:pt>
                <c:pt idx="625">
                  <c:v>56353203.802499995</c:v>
                </c:pt>
                <c:pt idx="626">
                  <c:v>56654204.802499995</c:v>
                </c:pt>
                <c:pt idx="627">
                  <c:v>56955205.802499995</c:v>
                </c:pt>
                <c:pt idx="628">
                  <c:v>57256206.802499995</c:v>
                </c:pt>
                <c:pt idx="629">
                  <c:v>57558517.924999997</c:v>
                </c:pt>
                <c:pt idx="630">
                  <c:v>57868749.527499996</c:v>
                </c:pt>
                <c:pt idx="631">
                  <c:v>58192409.529999994</c:v>
                </c:pt>
                <c:pt idx="632">
                  <c:v>58532559.152499996</c:v>
                </c:pt>
                <c:pt idx="633">
                  <c:v>58892464.454999998</c:v>
                </c:pt>
                <c:pt idx="634">
                  <c:v>59271213.614999995</c:v>
                </c:pt>
                <c:pt idx="635">
                  <c:v>59664785.224999994</c:v>
                </c:pt>
                <c:pt idx="636">
                  <c:v>60064365.474999994</c:v>
                </c:pt>
                <c:pt idx="637">
                  <c:v>60463945.724999994</c:v>
                </c:pt>
                <c:pt idx="638">
                  <c:v>60862019.547499992</c:v>
                </c:pt>
                <c:pt idx="639">
                  <c:v>61257089.04999999</c:v>
                </c:pt>
                <c:pt idx="640">
                  <c:v>61650660.659999989</c:v>
                </c:pt>
                <c:pt idx="641">
                  <c:v>62051750.18249999</c:v>
                </c:pt>
                <c:pt idx="642">
                  <c:v>62471172.88499999</c:v>
                </c:pt>
                <c:pt idx="643">
                  <c:v>62904614.324999988</c:v>
                </c:pt>
                <c:pt idx="644">
                  <c:v>63342779.887499988</c:v>
                </c:pt>
                <c:pt idx="645">
                  <c:v>63787284.109999985</c:v>
                </c:pt>
                <c:pt idx="646">
                  <c:v>64238172.512499988</c:v>
                </c:pt>
                <c:pt idx="647">
                  <c:v>64695490.614999987</c:v>
                </c:pt>
                <c:pt idx="648">
                  <c:v>65156040.637499988</c:v>
                </c:pt>
                <c:pt idx="649">
                  <c:v>65614973.277499989</c:v>
                </c:pt>
                <c:pt idx="650">
                  <c:v>66061069.277499989</c:v>
                </c:pt>
                <c:pt idx="651">
                  <c:v>66478948.567499988</c:v>
                </c:pt>
                <c:pt idx="652">
                  <c:v>66865073.389999986</c:v>
                </c:pt>
                <c:pt idx="653">
                  <c:v>67222122.312499985</c:v>
                </c:pt>
                <c:pt idx="654">
                  <c:v>67539032.55249998</c:v>
                </c:pt>
                <c:pt idx="655">
                  <c:v>67804505.19249998</c:v>
                </c:pt>
                <c:pt idx="656">
                  <c:v>68023092.232499987</c:v>
                </c:pt>
                <c:pt idx="657">
                  <c:v>68212604.794999987</c:v>
                </c:pt>
                <c:pt idx="658">
                  <c:v>68379960.497499987</c:v>
                </c:pt>
                <c:pt idx="659">
                  <c:v>68516662.747499987</c:v>
                </c:pt>
                <c:pt idx="660">
                  <c:v>68612823.747499987</c:v>
                </c:pt>
                <c:pt idx="661">
                  <c:v>68673776.449999988</c:v>
                </c:pt>
                <c:pt idx="662">
                  <c:v>68707512.459999993</c:v>
                </c:pt>
                <c:pt idx="663">
                  <c:v>68731923.982499987</c:v>
                </c:pt>
                <c:pt idx="664">
                  <c:v>68752407.982499987</c:v>
                </c:pt>
                <c:pt idx="665">
                  <c:v>68774634.544999987</c:v>
                </c:pt>
                <c:pt idx="666">
                  <c:v>68802515.544999987</c:v>
                </c:pt>
                <c:pt idx="667">
                  <c:v>68853867.794999987</c:v>
                </c:pt>
                <c:pt idx="668">
                  <c:v>68930432.434999987</c:v>
                </c:pt>
                <c:pt idx="669">
                  <c:v>69041956.434999987</c:v>
                </c:pt>
                <c:pt idx="670">
                  <c:v>69187620.434999987</c:v>
                </c:pt>
                <c:pt idx="671">
                  <c:v>69352061.434999987</c:v>
                </c:pt>
                <c:pt idx="672">
                  <c:v>69536417.434999987</c:v>
                </c:pt>
                <c:pt idx="673">
                  <c:v>69741826.434999987</c:v>
                </c:pt>
                <c:pt idx="674">
                  <c:v>69969426.434999987</c:v>
                </c:pt>
                <c:pt idx="675">
                  <c:v>70200453.237499982</c:v>
                </c:pt>
                <c:pt idx="676">
                  <c:v>70433778.799999982</c:v>
                </c:pt>
                <c:pt idx="677">
                  <c:v>70650141.049999982</c:v>
                </c:pt>
                <c:pt idx="678">
                  <c:v>70831437.252499983</c:v>
                </c:pt>
                <c:pt idx="679">
                  <c:v>70975286.142499983</c:v>
                </c:pt>
                <c:pt idx="680">
                  <c:v>71079755.964999989</c:v>
                </c:pt>
                <c:pt idx="681">
                  <c:v>71153703.204999983</c:v>
                </c:pt>
                <c:pt idx="682">
                  <c:v>71217034.327499986</c:v>
                </c:pt>
                <c:pt idx="683">
                  <c:v>71267847.449999988</c:v>
                </c:pt>
                <c:pt idx="684">
                  <c:v>71318660.57249999</c:v>
                </c:pt>
                <c:pt idx="685">
                  <c:v>71383197.974999994</c:v>
                </c:pt>
                <c:pt idx="686">
                  <c:v>71464452.597499996</c:v>
                </c:pt>
                <c:pt idx="687">
                  <c:v>71559875.319999993</c:v>
                </c:pt>
                <c:pt idx="688">
                  <c:v>71674608.479999989</c:v>
                </c:pt>
                <c:pt idx="689">
                  <c:v>71805206.782499984</c:v>
                </c:pt>
                <c:pt idx="690">
                  <c:v>71941028.50499998</c:v>
                </c:pt>
                <c:pt idx="691">
                  <c:v>72078614.127499983</c:v>
                </c:pt>
                <c:pt idx="692">
                  <c:v>72222463.017499983</c:v>
                </c:pt>
                <c:pt idx="693">
                  <c:v>72374569.519999981</c:v>
                </c:pt>
                <c:pt idx="694">
                  <c:v>72531363.159999982</c:v>
                </c:pt>
                <c:pt idx="695">
                  <c:v>72680691.519999981</c:v>
                </c:pt>
                <c:pt idx="696">
                  <c:v>72794618.122499987</c:v>
                </c:pt>
                <c:pt idx="697">
                  <c:v>72889305.412499994</c:v>
                </c:pt>
                <c:pt idx="698">
                  <c:v>72965211.434999987</c:v>
                </c:pt>
                <c:pt idx="699">
                  <c:v>73032814.324999988</c:v>
                </c:pt>
                <c:pt idx="700">
                  <c:v>73096747.164999992</c:v>
                </c:pt>
                <c:pt idx="701">
                  <c:v>73159479.414999992</c:v>
                </c:pt>
                <c:pt idx="702">
                  <c:v>73222211.664999992</c:v>
                </c:pt>
                <c:pt idx="703">
                  <c:v>73284347.887499988</c:v>
                </c:pt>
                <c:pt idx="704">
                  <c:v>73340680.309999987</c:v>
                </c:pt>
                <c:pt idx="705">
                  <c:v>73386258.632499993</c:v>
                </c:pt>
                <c:pt idx="706">
                  <c:v>73418693.054999992</c:v>
                </c:pt>
                <c:pt idx="707">
                  <c:v>73441999.294999987</c:v>
                </c:pt>
                <c:pt idx="708">
                  <c:v>73462483.294999987</c:v>
                </c:pt>
                <c:pt idx="709">
                  <c:v>73487268.934999987</c:v>
                </c:pt>
                <c:pt idx="710">
                  <c:v>73528864.257499993</c:v>
                </c:pt>
                <c:pt idx="711">
                  <c:v>73592195.379999995</c:v>
                </c:pt>
                <c:pt idx="712">
                  <c:v>73659798.269999996</c:v>
                </c:pt>
                <c:pt idx="713">
                  <c:v>73723731.109999999</c:v>
                </c:pt>
                <c:pt idx="714">
                  <c:v>73772416.172499999</c:v>
                </c:pt>
                <c:pt idx="715">
                  <c:v>73799900.295000002</c:v>
                </c:pt>
                <c:pt idx="716">
                  <c:v>73820384.295000002</c:v>
                </c:pt>
                <c:pt idx="717">
                  <c:v>73840868.295000002</c:v>
                </c:pt>
                <c:pt idx="718">
                  <c:v>73864908.545000002</c:v>
                </c:pt>
                <c:pt idx="719">
                  <c:v>73901324.545000002</c:v>
                </c:pt>
                <c:pt idx="720">
                  <c:v>73950009.607500002</c:v>
                </c:pt>
                <c:pt idx="721">
                  <c:v>74010374.817499995</c:v>
                </c:pt>
                <c:pt idx="722">
                  <c:v>74082388.879999995</c:v>
                </c:pt>
                <c:pt idx="723">
                  <c:v>74164324.879999995</c:v>
                </c:pt>
                <c:pt idx="724">
                  <c:v>74264975.289999992</c:v>
                </c:pt>
                <c:pt idx="725">
                  <c:v>74392148.212499991</c:v>
                </c:pt>
                <c:pt idx="726">
                  <c:v>74564418.652499989</c:v>
                </c:pt>
                <c:pt idx="727">
                  <c:v>74767671.142499983</c:v>
                </c:pt>
                <c:pt idx="728">
                  <c:v>74997552.832499981</c:v>
                </c:pt>
                <c:pt idx="729">
                  <c:v>75243724.992499977</c:v>
                </c:pt>
                <c:pt idx="730">
                  <c:v>75493460.514999971</c:v>
                </c:pt>
                <c:pt idx="731">
                  <c:v>75744389.514999971</c:v>
                </c:pt>
                <c:pt idx="732">
                  <c:v>75997714.004999965</c:v>
                </c:pt>
                <c:pt idx="733">
                  <c:v>76253445.364999965</c:v>
                </c:pt>
                <c:pt idx="734">
                  <c:v>76512808.367499962</c:v>
                </c:pt>
                <c:pt idx="735">
                  <c:v>76777053.389999956</c:v>
                </c:pt>
                <c:pt idx="736">
                  <c:v>77048706.792499959</c:v>
                </c:pt>
                <c:pt idx="737">
                  <c:v>77324102.792499959</c:v>
                </c:pt>
                <c:pt idx="738">
                  <c:v>77600752.014999956</c:v>
                </c:pt>
                <c:pt idx="739">
                  <c:v>77892661.817499951</c:v>
                </c:pt>
                <c:pt idx="740">
                  <c:v>78198920.377499953</c:v>
                </c:pt>
                <c:pt idx="741">
                  <c:v>78515830.617499948</c:v>
                </c:pt>
                <c:pt idx="742">
                  <c:v>78834085.119999945</c:v>
                </c:pt>
                <c:pt idx="743">
                  <c:v>79153686.729999945</c:v>
                </c:pt>
                <c:pt idx="744">
                  <c:v>79473288.339999944</c:v>
                </c:pt>
                <c:pt idx="745">
                  <c:v>79794239.902499944</c:v>
                </c:pt>
                <c:pt idx="746">
                  <c:v>80120619.724999949</c:v>
                </c:pt>
                <c:pt idx="747">
                  <c:v>80456608.534999952</c:v>
                </c:pt>
                <c:pt idx="748">
                  <c:v>80803749.744999945</c:v>
                </c:pt>
                <c:pt idx="749">
                  <c:v>81156535.434999943</c:v>
                </c:pt>
                <c:pt idx="750">
                  <c:v>81509321.12499994</c:v>
                </c:pt>
                <c:pt idx="751">
                  <c:v>81860691.427499935</c:v>
                </c:pt>
                <c:pt idx="752">
                  <c:v>82206428.629999936</c:v>
                </c:pt>
                <c:pt idx="753">
                  <c:v>82541036.192499936</c:v>
                </c:pt>
                <c:pt idx="754">
                  <c:v>82863340.552499935</c:v>
                </c:pt>
                <c:pt idx="755">
                  <c:v>83168280.454999939</c:v>
                </c:pt>
                <c:pt idx="756">
                  <c:v>83439933.857499942</c:v>
                </c:pt>
                <c:pt idx="757">
                  <c:v>83659637.559999943</c:v>
                </c:pt>
                <c:pt idx="758">
                  <c:v>83825047.282499939</c:v>
                </c:pt>
                <c:pt idx="759">
                  <c:v>83944679.532499939</c:v>
                </c:pt>
                <c:pt idx="760">
                  <c:v>84024579.934999943</c:v>
                </c:pt>
                <c:pt idx="761">
                  <c:v>84072740.094999939</c:v>
                </c:pt>
                <c:pt idx="762">
                  <c:v>84101828.79749994</c:v>
                </c:pt>
                <c:pt idx="763">
                  <c:v>84122312.79749994</c:v>
                </c:pt>
                <c:pt idx="764">
                  <c:v>84145619.037499934</c:v>
                </c:pt>
                <c:pt idx="765">
                  <c:v>84182035.037499934</c:v>
                </c:pt>
                <c:pt idx="766">
                  <c:v>84233929.259999931</c:v>
                </c:pt>
                <c:pt idx="767">
                  <c:v>84305304.61999993</c:v>
                </c:pt>
                <c:pt idx="768">
                  <c:v>84398529.579999924</c:v>
                </c:pt>
                <c:pt idx="769">
                  <c:v>84527409.502499923</c:v>
                </c:pt>
                <c:pt idx="770">
                  <c:v>84704665.804999918</c:v>
                </c:pt>
                <c:pt idx="771">
                  <c:v>84931129.227499917</c:v>
                </c:pt>
                <c:pt idx="772">
                  <c:v>85212819.789999917</c:v>
                </c:pt>
                <c:pt idx="773">
                  <c:v>85533771.352499917</c:v>
                </c:pt>
                <c:pt idx="774">
                  <c:v>85902314.074999914</c:v>
                </c:pt>
                <c:pt idx="775">
                  <c:v>86318652.79749991</c:v>
                </c:pt>
                <c:pt idx="776">
                  <c:v>86769541.199999914</c:v>
                </c:pt>
                <c:pt idx="777">
                  <c:v>87249721.722499907</c:v>
                </c:pt>
                <c:pt idx="778">
                  <c:v>87758413.412499905</c:v>
                </c:pt>
                <c:pt idx="779">
                  <c:v>88289462.534999907</c:v>
                </c:pt>
                <c:pt idx="780">
                  <c:v>88838036.857499912</c:v>
                </c:pt>
                <c:pt idx="781">
                  <c:v>89399048.097499907</c:v>
                </c:pt>
                <c:pt idx="782">
                  <c:v>89969028.199999914</c:v>
                </c:pt>
                <c:pt idx="783">
                  <c:v>90544423.759999916</c:v>
                </c:pt>
                <c:pt idx="784">
                  <c:v>91127079.759999916</c:v>
                </c:pt>
                <c:pt idx="785">
                  <c:v>91722551.062499911</c:v>
                </c:pt>
                <c:pt idx="786">
                  <c:v>92327261.502499908</c:v>
                </c:pt>
                <c:pt idx="787">
                  <c:v>92933828.304999903</c:v>
                </c:pt>
                <c:pt idx="788">
                  <c:v>93540395.107499897</c:v>
                </c:pt>
                <c:pt idx="789">
                  <c:v>94148821.117499903</c:v>
                </c:pt>
                <c:pt idx="790">
                  <c:v>94762841.819999903</c:v>
                </c:pt>
                <c:pt idx="791">
                  <c:v>95382482.819999903</c:v>
                </c:pt>
                <c:pt idx="792">
                  <c:v>95994635.779999897</c:v>
                </c:pt>
                <c:pt idx="793">
                  <c:v>96568223.342499897</c:v>
                </c:pt>
                <c:pt idx="794">
                  <c:v>97075215.144999892</c:v>
                </c:pt>
                <c:pt idx="795">
                  <c:v>97499285.154999897</c:v>
                </c:pt>
                <c:pt idx="796">
                  <c:v>97845022.357499897</c:v>
                </c:pt>
                <c:pt idx="797">
                  <c:v>98131799.779999897</c:v>
                </c:pt>
                <c:pt idx="798">
                  <c:v>98386326.282499894</c:v>
                </c:pt>
                <c:pt idx="799">
                  <c:v>98630137.092499897</c:v>
                </c:pt>
                <c:pt idx="800">
                  <c:v>98872771.4949999</c:v>
                </c:pt>
                <c:pt idx="801">
                  <c:v>99124896.817499906</c:v>
                </c:pt>
                <c:pt idx="802">
                  <c:v>99409125.1199999</c:v>
                </c:pt>
                <c:pt idx="803">
                  <c:v>99742354.279999897</c:v>
                </c:pt>
                <c:pt idx="804">
                  <c:v>100118173.0899999</c:v>
                </c:pt>
                <c:pt idx="805">
                  <c:v>100513242.5924999</c:v>
                </c:pt>
                <c:pt idx="806">
                  <c:v>100912822.8424999</c:v>
                </c:pt>
                <c:pt idx="807">
                  <c:v>101304899.4049999</c:v>
                </c:pt>
                <c:pt idx="808">
                  <c:v>101679257.3074999</c:v>
                </c:pt>
                <c:pt idx="809">
                  <c:v>102030627.6099999</c:v>
                </c:pt>
                <c:pt idx="810">
                  <c:v>102350229.21999989</c:v>
                </c:pt>
                <c:pt idx="811">
                  <c:v>102621882.6224999</c:v>
                </c:pt>
                <c:pt idx="812">
                  <c:v>102846081.42499989</c:v>
                </c:pt>
                <c:pt idx="813">
                  <c:v>103025351.98749989</c:v>
                </c:pt>
                <c:pt idx="814">
                  <c:v>103162937.6099999</c:v>
                </c:pt>
                <c:pt idx="815">
                  <c:v>103261330.5124999</c:v>
                </c:pt>
                <c:pt idx="816">
                  <c:v>103329555.03499989</c:v>
                </c:pt>
                <c:pt idx="817">
                  <c:v>103375644.03499989</c:v>
                </c:pt>
                <c:pt idx="818">
                  <c:v>103416754.28499989</c:v>
                </c:pt>
                <c:pt idx="819">
                  <c:v>103462843.28499989</c:v>
                </c:pt>
                <c:pt idx="820">
                  <c:v>103527988.09499989</c:v>
                </c:pt>
                <c:pt idx="821">
                  <c:v>103615477.53499989</c:v>
                </c:pt>
                <c:pt idx="822">
                  <c:v>103726206.3574999</c:v>
                </c:pt>
                <c:pt idx="823">
                  <c:v>103861150.3974999</c:v>
                </c:pt>
                <c:pt idx="824">
                  <c:v>104016060.6474999</c:v>
                </c:pt>
                <c:pt idx="825">
                  <c:v>104191314.0699999</c:v>
                </c:pt>
                <c:pt idx="826">
                  <c:v>104387108.39249991</c:v>
                </c:pt>
                <c:pt idx="827">
                  <c:v>104602362.51499991</c:v>
                </c:pt>
                <c:pt idx="828">
                  <c:v>104846173.32499991</c:v>
                </c:pt>
                <c:pt idx="829">
                  <c:v>105121569.32499991</c:v>
                </c:pt>
                <c:pt idx="830">
                  <c:v>105426509.22749992</c:v>
                </c:pt>
                <c:pt idx="831">
                  <c:v>105750169.22999991</c:v>
                </c:pt>
                <c:pt idx="832">
                  <c:v>106080650.11999992</c:v>
                </c:pt>
                <c:pt idx="833">
                  <c:v>106418023.02249992</c:v>
                </c:pt>
                <c:pt idx="834">
                  <c:v>106763760.22499992</c:v>
                </c:pt>
                <c:pt idx="835">
                  <c:v>107116545.91499992</c:v>
                </c:pt>
                <c:pt idx="836">
                  <c:v>107475021.60499991</c:v>
                </c:pt>
                <c:pt idx="837">
                  <c:v>107843564.32749991</c:v>
                </c:pt>
                <c:pt idx="838">
                  <c:v>108225255.21749991</c:v>
                </c:pt>
                <c:pt idx="839">
                  <c:v>108617331.77999991</c:v>
                </c:pt>
                <c:pt idx="840">
                  <c:v>109021448.38249992</c:v>
                </c:pt>
                <c:pt idx="841">
                  <c:v>109443966.44499992</c:v>
                </c:pt>
                <c:pt idx="842">
                  <c:v>109885295.64749992</c:v>
                </c:pt>
                <c:pt idx="843">
                  <c:v>110339393.20999992</c:v>
                </c:pt>
                <c:pt idx="844">
                  <c:v>110798325.84999992</c:v>
                </c:pt>
                <c:pt idx="845">
                  <c:v>111260496.09999992</c:v>
                </c:pt>
                <c:pt idx="846">
                  <c:v>111725915.33999991</c:v>
                </c:pt>
                <c:pt idx="847">
                  <c:v>112199506.84249991</c:v>
                </c:pt>
                <c:pt idx="848">
                  <c:v>112689656.24499992</c:v>
                </c:pt>
                <c:pt idx="849">
                  <c:v>113203464.66749991</c:v>
                </c:pt>
                <c:pt idx="850">
                  <c:v>113734513.78999992</c:v>
                </c:pt>
                <c:pt idx="851">
                  <c:v>114276043.89249992</c:v>
                </c:pt>
                <c:pt idx="852">
                  <c:v>114828157.39499992</c:v>
                </c:pt>
                <c:pt idx="853">
                  <c:v>115390956.71749993</c:v>
                </c:pt>
                <c:pt idx="854">
                  <c:v>115960936.81999993</c:v>
                </c:pt>
                <c:pt idx="855">
                  <c:v>116532719.22999993</c:v>
                </c:pt>
                <c:pt idx="856">
                  <c:v>117106306.79249993</c:v>
                </c:pt>
                <c:pt idx="857">
                  <c:v>117698102.35499993</c:v>
                </c:pt>
                <c:pt idx="858">
                  <c:v>118313993.64499994</c:v>
                </c:pt>
                <c:pt idx="859">
                  <c:v>118948747.28499994</c:v>
                </c:pt>
                <c:pt idx="860">
                  <c:v>119594954.89499994</c:v>
                </c:pt>
                <c:pt idx="861">
                  <c:v>120268286.73499994</c:v>
                </c:pt>
                <c:pt idx="862">
                  <c:v>120987390.35749994</c:v>
                </c:pt>
                <c:pt idx="863">
                  <c:v>121730972.35999994</c:v>
                </c:pt>
                <c:pt idx="864">
                  <c:v>122484874.59999993</c:v>
                </c:pt>
                <c:pt idx="865">
                  <c:v>123251255.00999993</c:v>
                </c:pt>
                <c:pt idx="866">
                  <c:v>124042899.01999994</c:v>
                </c:pt>
                <c:pt idx="867">
                  <c:v>124864535.01999994</c:v>
                </c:pt>
                <c:pt idx="868">
                  <c:v>125699195.42999993</c:v>
                </c:pt>
                <c:pt idx="869">
                  <c:v>126531677.99249993</c:v>
                </c:pt>
                <c:pt idx="870">
                  <c:v>127357644.08249994</c:v>
                </c:pt>
                <c:pt idx="871">
                  <c:v>128174961.37249994</c:v>
                </c:pt>
                <c:pt idx="872">
                  <c:v>128983675.38249995</c:v>
                </c:pt>
                <c:pt idx="873">
                  <c:v>129779569.82249995</c:v>
                </c:pt>
                <c:pt idx="874">
                  <c:v>130556426.94499995</c:v>
                </c:pt>
                <c:pt idx="875">
                  <c:v>131308259.44749995</c:v>
                </c:pt>
                <c:pt idx="876">
                  <c:v>132031414.34999995</c:v>
                </c:pt>
                <c:pt idx="877">
                  <c:v>132736428.10999995</c:v>
                </c:pt>
                <c:pt idx="878">
                  <c:v>133433453.10999995</c:v>
                </c:pt>
                <c:pt idx="879">
                  <c:v>134130478.10999995</c:v>
                </c:pt>
                <c:pt idx="880">
                  <c:v>134807730.35999995</c:v>
                </c:pt>
                <c:pt idx="881">
                  <c:v>135465494.35999995</c:v>
                </c:pt>
                <c:pt idx="882">
                  <c:v>136123258.35999995</c:v>
                </c:pt>
                <c:pt idx="883">
                  <c:v>136781022.35999995</c:v>
                </c:pt>
                <c:pt idx="884">
                  <c:v>137440722.38249996</c:v>
                </c:pt>
                <c:pt idx="885">
                  <c:v>138106247.54249996</c:v>
                </c:pt>
                <c:pt idx="886">
                  <c:v>138775670.35249996</c:v>
                </c:pt>
                <c:pt idx="887">
                  <c:v>139447046.25499997</c:v>
                </c:pt>
                <c:pt idx="888">
                  <c:v>140114518.81749997</c:v>
                </c:pt>
                <c:pt idx="889">
                  <c:v>140774218.83999997</c:v>
                </c:pt>
                <c:pt idx="890">
                  <c:v>141418510.34249997</c:v>
                </c:pt>
                <c:pt idx="891">
                  <c:v>142041912.43249997</c:v>
                </c:pt>
                <c:pt idx="892">
                  <c:v>142639225.87249997</c:v>
                </c:pt>
                <c:pt idx="893">
                  <c:v>143214621.43249997</c:v>
                </c:pt>
                <c:pt idx="894">
                  <c:v>143772065.04249999</c:v>
                </c:pt>
                <c:pt idx="895">
                  <c:v>144320639.36499998</c:v>
                </c:pt>
                <c:pt idx="896">
                  <c:v>144865685.88749999</c:v>
                </c:pt>
                <c:pt idx="897">
                  <c:v>145410732.41</c:v>
                </c:pt>
                <c:pt idx="898">
                  <c:v>145954019.29999998</c:v>
                </c:pt>
                <c:pt idx="899">
                  <c:v>146492044.36249998</c:v>
                </c:pt>
                <c:pt idx="900">
                  <c:v>147019622.58499998</c:v>
                </c:pt>
                <c:pt idx="901">
                  <c:v>147526614.38749999</c:v>
                </c:pt>
                <c:pt idx="902">
                  <c:v>147950684.39749998</c:v>
                </c:pt>
                <c:pt idx="903">
                  <c:v>148296421.59999996</c:v>
                </c:pt>
                <c:pt idx="904">
                  <c:v>148583199.02249998</c:v>
                </c:pt>
                <c:pt idx="905">
                  <c:v>148837725.52499998</c:v>
                </c:pt>
                <c:pt idx="906">
                  <c:v>149081536.33499998</c:v>
                </c:pt>
                <c:pt idx="907">
                  <c:v>149324170.73749998</c:v>
                </c:pt>
                <c:pt idx="908">
                  <c:v>149576296.05999997</c:v>
                </c:pt>
                <c:pt idx="909">
                  <c:v>149860524.36249998</c:v>
                </c:pt>
                <c:pt idx="910">
                  <c:v>150193753.52249998</c:v>
                </c:pt>
                <c:pt idx="911">
                  <c:v>150569572.33249998</c:v>
                </c:pt>
                <c:pt idx="912">
                  <c:v>150964641.83499998</c:v>
                </c:pt>
                <c:pt idx="913">
                  <c:v>151379442.83499998</c:v>
                </c:pt>
                <c:pt idx="914">
                  <c:v>151841613.08499998</c:v>
                </c:pt>
                <c:pt idx="915">
                  <c:v>152321793.60749999</c:v>
                </c:pt>
                <c:pt idx="916">
                  <c:v>152820328.64749998</c:v>
                </c:pt>
                <c:pt idx="917">
                  <c:v>153315500.89749998</c:v>
                </c:pt>
                <c:pt idx="918">
                  <c:v>153812353.11999997</c:v>
                </c:pt>
                <c:pt idx="919">
                  <c:v>154315953.68249997</c:v>
                </c:pt>
                <c:pt idx="920">
                  <c:v>154836624.24499997</c:v>
                </c:pt>
                <c:pt idx="921">
                  <c:v>155388737.74749997</c:v>
                </c:pt>
                <c:pt idx="922">
                  <c:v>155969574.36999997</c:v>
                </c:pt>
                <c:pt idx="923">
                  <c:v>156572431.29249999</c:v>
                </c:pt>
                <c:pt idx="924">
                  <c:v>157156909.51499999</c:v>
                </c:pt>
                <c:pt idx="925">
                  <c:v>157716135.51749998</c:v>
                </c:pt>
                <c:pt idx="926">
                  <c:v>158262944.51749998</c:v>
                </c:pt>
                <c:pt idx="927">
                  <c:v>158797475.91999999</c:v>
                </c:pt>
                <c:pt idx="928">
                  <c:v>159325054.14249998</c:v>
                </c:pt>
                <c:pt idx="929">
                  <c:v>159845724.70499998</c:v>
                </c:pt>
                <c:pt idx="930">
                  <c:v>160361244.39499998</c:v>
                </c:pt>
                <c:pt idx="931">
                  <c:v>160869936.08499998</c:v>
                </c:pt>
                <c:pt idx="932">
                  <c:v>161371845.29499999</c:v>
                </c:pt>
                <c:pt idx="933">
                  <c:v>161860326.10499999</c:v>
                </c:pt>
                <c:pt idx="934">
                  <c:v>162330640.16749999</c:v>
                </c:pt>
                <c:pt idx="935">
                  <c:v>162786346.57749999</c:v>
                </c:pt>
                <c:pt idx="936">
                  <c:v>163232442.57749999</c:v>
                </c:pt>
                <c:pt idx="937">
                  <c:v>163670608.13999999</c:v>
                </c:pt>
                <c:pt idx="938">
                  <c:v>164100914.38999999</c:v>
                </c:pt>
                <c:pt idx="939">
                  <c:v>164521883.34999999</c:v>
                </c:pt>
                <c:pt idx="940">
                  <c:v>164938222.07249999</c:v>
                </c:pt>
                <c:pt idx="941">
                  <c:v>165353023.07249999</c:v>
                </c:pt>
                <c:pt idx="942">
                  <c:v>165766289.19499999</c:v>
                </c:pt>
                <c:pt idx="943">
                  <c:v>166179555.3175</c:v>
                </c:pt>
                <c:pt idx="944">
                  <c:v>166594356.3175</c:v>
                </c:pt>
                <c:pt idx="945">
                  <c:v>167012235.60749999</c:v>
                </c:pt>
                <c:pt idx="946">
                  <c:v>167442541.85749999</c:v>
                </c:pt>
                <c:pt idx="947">
                  <c:v>167885457.14749998</c:v>
                </c:pt>
                <c:pt idx="948">
                  <c:v>168334745.23749998</c:v>
                </c:pt>
                <c:pt idx="949">
                  <c:v>168782435.85999998</c:v>
                </c:pt>
                <c:pt idx="950">
                  <c:v>169214308.2825</c:v>
                </c:pt>
                <c:pt idx="951">
                  <c:v>169609377.785</c:v>
                </c:pt>
                <c:pt idx="952">
                  <c:v>169942606.94499999</c:v>
                </c:pt>
                <c:pt idx="953">
                  <c:v>170206851.9675</c:v>
                </c:pt>
                <c:pt idx="954">
                  <c:v>170410104.45750001</c:v>
                </c:pt>
                <c:pt idx="955">
                  <c:v>170560356.02000001</c:v>
                </c:pt>
                <c:pt idx="956">
                  <c:v>170665598.26000002</c:v>
                </c:pt>
                <c:pt idx="957">
                  <c:v>170755217.18250003</c:v>
                </c:pt>
                <c:pt idx="958">
                  <c:v>170851378.18250003</c:v>
                </c:pt>
                <c:pt idx="959">
                  <c:v>170973498.38500002</c:v>
                </c:pt>
                <c:pt idx="960">
                  <c:v>171143794.39500001</c:v>
                </c:pt>
                <c:pt idx="961">
                  <c:v>171375969.155</c:v>
                </c:pt>
                <c:pt idx="962">
                  <c:v>171667878.95750001</c:v>
                </c:pt>
                <c:pt idx="963">
                  <c:v>172009421.20750001</c:v>
                </c:pt>
                <c:pt idx="964">
                  <c:v>172380865.83000001</c:v>
                </c:pt>
                <c:pt idx="965">
                  <c:v>172766990.6525</c:v>
                </c:pt>
                <c:pt idx="966">
                  <c:v>173154599.14250001</c:v>
                </c:pt>
                <c:pt idx="967">
                  <c:v>173540723.965</c:v>
                </c:pt>
                <c:pt idx="968">
                  <c:v>173920942.5675</c:v>
                </c:pt>
                <c:pt idx="969">
                  <c:v>174289485.28999999</c:v>
                </c:pt>
                <c:pt idx="970">
                  <c:v>174633821.32999998</c:v>
                </c:pt>
                <c:pt idx="971">
                  <c:v>174933515.05249998</c:v>
                </c:pt>
                <c:pt idx="972">
                  <c:v>175167994.26249999</c:v>
                </c:pt>
                <c:pt idx="973">
                  <c:v>175345250.565</c:v>
                </c:pt>
                <c:pt idx="974">
                  <c:v>175473275.565</c:v>
                </c:pt>
                <c:pt idx="975">
                  <c:v>175560060.86750001</c:v>
                </c:pt>
                <c:pt idx="976">
                  <c:v>175613047.56999999</c:v>
                </c:pt>
                <c:pt idx="977">
                  <c:v>175649463.56999999</c:v>
                </c:pt>
                <c:pt idx="978">
                  <c:v>175674249.20999998</c:v>
                </c:pt>
                <c:pt idx="979">
                  <c:v>175690535.41249996</c:v>
                </c:pt>
                <c:pt idx="980">
                  <c:v>175701551.25249997</c:v>
                </c:pt>
                <c:pt idx="981">
                  <c:v>175708925.49249998</c:v>
                </c:pt>
                <c:pt idx="982">
                  <c:v>175713228.55499998</c:v>
                </c:pt>
                <c:pt idx="983">
                  <c:v>175714685.19499996</c:v>
                </c:pt>
                <c:pt idx="984">
                  <c:v>175714857.31749997</c:v>
                </c:pt>
                <c:pt idx="985">
                  <c:v>175714857.31749997</c:v>
                </c:pt>
                <c:pt idx="986">
                  <c:v>175714857.31749997</c:v>
                </c:pt>
                <c:pt idx="987">
                  <c:v>175714857.31749997</c:v>
                </c:pt>
                <c:pt idx="988">
                  <c:v>175714857.31749997</c:v>
                </c:pt>
                <c:pt idx="989">
                  <c:v>175714857.31749997</c:v>
                </c:pt>
                <c:pt idx="990">
                  <c:v>175714857.31749997</c:v>
                </c:pt>
                <c:pt idx="991">
                  <c:v>175714857.31749997</c:v>
                </c:pt>
                <c:pt idx="992">
                  <c:v>175714857.31749997</c:v>
                </c:pt>
                <c:pt idx="993">
                  <c:v>175714857.31749997</c:v>
                </c:pt>
                <c:pt idx="994">
                  <c:v>175714857.31749997</c:v>
                </c:pt>
                <c:pt idx="995">
                  <c:v>175714857.31749997</c:v>
                </c:pt>
                <c:pt idx="996">
                  <c:v>175714857.31749997</c:v>
                </c:pt>
                <c:pt idx="997">
                  <c:v>175714857.31749997</c:v>
                </c:pt>
                <c:pt idx="998">
                  <c:v>175714857.31749997</c:v>
                </c:pt>
                <c:pt idx="999">
                  <c:v>175714857.31749997</c:v>
                </c:pt>
                <c:pt idx="1000">
                  <c:v>175714857.31749997</c:v>
                </c:pt>
                <c:pt idx="1001">
                  <c:v>175714857.31749997</c:v>
                </c:pt>
                <c:pt idx="1002">
                  <c:v>175714857.31749997</c:v>
                </c:pt>
                <c:pt idx="1003">
                  <c:v>175714857.31749997</c:v>
                </c:pt>
                <c:pt idx="1004">
                  <c:v>175714857.31749997</c:v>
                </c:pt>
                <c:pt idx="1005">
                  <c:v>175714857.31749997</c:v>
                </c:pt>
                <c:pt idx="1006">
                  <c:v>175714857.31749997</c:v>
                </c:pt>
                <c:pt idx="1007">
                  <c:v>175714857.31749997</c:v>
                </c:pt>
                <c:pt idx="1008">
                  <c:v>175714857.31749997</c:v>
                </c:pt>
                <c:pt idx="1009">
                  <c:v>175714857.31749997</c:v>
                </c:pt>
                <c:pt idx="1010">
                  <c:v>175714857.31749997</c:v>
                </c:pt>
                <c:pt idx="1011">
                  <c:v>175714857.31749997</c:v>
                </c:pt>
                <c:pt idx="1012">
                  <c:v>175714857.31749997</c:v>
                </c:pt>
                <c:pt idx="1013">
                  <c:v>175714857.31749997</c:v>
                </c:pt>
                <c:pt idx="1014">
                  <c:v>175714857.31749997</c:v>
                </c:pt>
                <c:pt idx="1015">
                  <c:v>175714857.31749997</c:v>
                </c:pt>
                <c:pt idx="1016">
                  <c:v>175714857.31749997</c:v>
                </c:pt>
                <c:pt idx="1017">
                  <c:v>175714857.31749997</c:v>
                </c:pt>
                <c:pt idx="1018">
                  <c:v>175714857.31749997</c:v>
                </c:pt>
                <c:pt idx="1019">
                  <c:v>175714857.31749997</c:v>
                </c:pt>
                <c:pt idx="1020">
                  <c:v>175714857.31749997</c:v>
                </c:pt>
                <c:pt idx="1021">
                  <c:v>175714857.31749997</c:v>
                </c:pt>
                <c:pt idx="1022">
                  <c:v>175714857.31749997</c:v>
                </c:pt>
                <c:pt idx="1023">
                  <c:v>175714857.31749997</c:v>
                </c:pt>
                <c:pt idx="1024">
                  <c:v>175714857.31749997</c:v>
                </c:pt>
                <c:pt idx="1025">
                  <c:v>175714857.31749997</c:v>
                </c:pt>
                <c:pt idx="1026">
                  <c:v>175714948.35749996</c:v>
                </c:pt>
                <c:pt idx="1027">
                  <c:v>175716791.91749996</c:v>
                </c:pt>
                <c:pt idx="1028">
                  <c:v>175727312.72749996</c:v>
                </c:pt>
                <c:pt idx="1029">
                  <c:v>175757634.73749995</c:v>
                </c:pt>
                <c:pt idx="1030">
                  <c:v>175814534.73749995</c:v>
                </c:pt>
                <c:pt idx="1031">
                  <c:v>175899224.69749996</c:v>
                </c:pt>
                <c:pt idx="1032">
                  <c:v>176012347.58749995</c:v>
                </c:pt>
                <c:pt idx="1033">
                  <c:v>176155293.18999994</c:v>
                </c:pt>
                <c:pt idx="1034">
                  <c:v>176329549.43999994</c:v>
                </c:pt>
                <c:pt idx="1035">
                  <c:v>176530656.79999995</c:v>
                </c:pt>
                <c:pt idx="1036">
                  <c:v>176754855.60249996</c:v>
                </c:pt>
                <c:pt idx="1037">
                  <c:v>176999845.66499996</c:v>
                </c:pt>
                <c:pt idx="1038">
                  <c:v>177270257.22499996</c:v>
                </c:pt>
                <c:pt idx="1039">
                  <c:v>177571258.22499996</c:v>
                </c:pt>
                <c:pt idx="1040">
                  <c:v>177904487.38499996</c:v>
                </c:pt>
                <c:pt idx="1041">
                  <c:v>178267260.44749996</c:v>
                </c:pt>
                <c:pt idx="1042">
                  <c:v>178650426.46999997</c:v>
                </c:pt>
                <c:pt idx="1043">
                  <c:v>179043998.07999998</c:v>
                </c:pt>
                <c:pt idx="1044">
                  <c:v>179440568.31999999</c:v>
                </c:pt>
                <c:pt idx="1045">
                  <c:v>179838642.14249998</c:v>
                </c:pt>
                <c:pt idx="1046">
                  <c:v>180239731.66499999</c:v>
                </c:pt>
                <c:pt idx="1047">
                  <c:v>180643848.26749998</c:v>
                </c:pt>
                <c:pt idx="1048">
                  <c:v>181044937.78999999</c:v>
                </c:pt>
                <c:pt idx="1049">
                  <c:v>181434032.79249999</c:v>
                </c:pt>
                <c:pt idx="1050">
                  <c:v>181799684.99499997</c:v>
                </c:pt>
                <c:pt idx="1051">
                  <c:v>182138444.83499998</c:v>
                </c:pt>
                <c:pt idx="1052">
                  <c:v>182446024.89749998</c:v>
                </c:pt>
                <c:pt idx="1053">
                  <c:v>182718922.98749998</c:v>
                </c:pt>
                <c:pt idx="1054">
                  <c:v>182949949.78999999</c:v>
                </c:pt>
                <c:pt idx="1055">
                  <c:v>183134305.78999999</c:v>
                </c:pt>
                <c:pt idx="1056">
                  <c:v>183268374.99249998</c:v>
                </c:pt>
                <c:pt idx="1057">
                  <c:v>183360149.00249997</c:v>
                </c:pt>
                <c:pt idx="1058">
                  <c:v>183422881.25249997</c:v>
                </c:pt>
                <c:pt idx="1059">
                  <c:v>183462553.35499996</c:v>
                </c:pt>
                <c:pt idx="1060">
                  <c:v>183488095.76499996</c:v>
                </c:pt>
                <c:pt idx="1061">
                  <c:v>183508579.76499996</c:v>
                </c:pt>
                <c:pt idx="1062">
                  <c:v>183529406.58749995</c:v>
                </c:pt>
                <c:pt idx="1063">
                  <c:v>183552712.82749996</c:v>
                </c:pt>
                <c:pt idx="1064">
                  <c:v>183587330.78749996</c:v>
                </c:pt>
                <c:pt idx="1065">
                  <c:v>183643663.20999998</c:v>
                </c:pt>
                <c:pt idx="1066">
                  <c:v>183721553.61999997</c:v>
                </c:pt>
                <c:pt idx="1067">
                  <c:v>183807637.62999997</c:v>
                </c:pt>
                <c:pt idx="1068">
                  <c:v>183897972.06999996</c:v>
                </c:pt>
                <c:pt idx="1069">
                  <c:v>183997114.62999997</c:v>
                </c:pt>
                <c:pt idx="1070">
                  <c:v>184115102.46999997</c:v>
                </c:pt>
                <c:pt idx="1071">
                  <c:v>184258951.35999995</c:v>
                </c:pt>
                <c:pt idx="1072">
                  <c:v>184436207.66249996</c:v>
                </c:pt>
                <c:pt idx="1073">
                  <c:v>184658153.22499996</c:v>
                </c:pt>
                <c:pt idx="1074">
                  <c:v>184939843.78749996</c:v>
                </c:pt>
                <c:pt idx="1075">
                  <c:v>185285580.98999995</c:v>
                </c:pt>
                <c:pt idx="1076">
                  <c:v>185689697.59249994</c:v>
                </c:pt>
                <c:pt idx="1077">
                  <c:v>186142189.15249994</c:v>
                </c:pt>
                <c:pt idx="1078">
                  <c:v>186635684.27499995</c:v>
                </c:pt>
                <c:pt idx="1079">
                  <c:v>187168473.11499995</c:v>
                </c:pt>
                <c:pt idx="1080">
                  <c:v>187725916.72499996</c:v>
                </c:pt>
                <c:pt idx="1081">
                  <c:v>188290506.97499996</c:v>
                </c:pt>
                <c:pt idx="1082">
                  <c:v>188846171.03749996</c:v>
                </c:pt>
                <c:pt idx="1083">
                  <c:v>189373749.25999996</c:v>
                </c:pt>
                <c:pt idx="1084">
                  <c:v>189873969.96249995</c:v>
                </c:pt>
                <c:pt idx="1085">
                  <c:v>190362450.77249995</c:v>
                </c:pt>
                <c:pt idx="1086">
                  <c:v>190850931.58249995</c:v>
                </c:pt>
                <c:pt idx="1087">
                  <c:v>191341080.98499995</c:v>
                </c:pt>
                <c:pt idx="1088">
                  <c:v>191832901.82499996</c:v>
                </c:pt>
                <c:pt idx="1089">
                  <c:v>192324722.66499996</c:v>
                </c:pt>
                <c:pt idx="1090">
                  <c:v>192816543.50499997</c:v>
                </c:pt>
                <c:pt idx="1091">
                  <c:v>193313395.72749996</c:v>
                </c:pt>
                <c:pt idx="1092">
                  <c:v>193827204.14999998</c:v>
                </c:pt>
                <c:pt idx="1093">
                  <c:v>194368734.25249997</c:v>
                </c:pt>
                <c:pt idx="1094">
                  <c:v>194933324.50249997</c:v>
                </c:pt>
                <c:pt idx="1095">
                  <c:v>195510530.90499997</c:v>
                </c:pt>
                <c:pt idx="1096">
                  <c:v>196091367.52749997</c:v>
                </c:pt>
                <c:pt idx="1097">
                  <c:v>196664955.08999997</c:v>
                </c:pt>
                <c:pt idx="1098">
                  <c:v>197217068.59249997</c:v>
                </c:pt>
                <c:pt idx="1099">
                  <c:v>197734302.39499998</c:v>
                </c:pt>
                <c:pt idx="1100">
                  <c:v>198227797.51749998</c:v>
                </c:pt>
                <c:pt idx="1101">
                  <c:v>198712949.67749998</c:v>
                </c:pt>
                <c:pt idx="1102">
                  <c:v>199204770.51749998</c:v>
                </c:pt>
                <c:pt idx="1103">
                  <c:v>199720290.20749998</c:v>
                </c:pt>
                <c:pt idx="1104">
                  <c:v>200272403.70999998</c:v>
                </c:pt>
                <c:pt idx="1105">
                  <c:v>200853240.33249998</c:v>
                </c:pt>
                <c:pt idx="1106">
                  <c:v>201445035.89499998</c:v>
                </c:pt>
                <c:pt idx="1107">
                  <c:v>202034997.85499999</c:v>
                </c:pt>
                <c:pt idx="1108">
                  <c:v>202608585.41749999</c:v>
                </c:pt>
                <c:pt idx="1109">
                  <c:v>203155394.41749999</c:v>
                </c:pt>
                <c:pt idx="1110">
                  <c:v>203688183.25749999</c:v>
                </c:pt>
                <c:pt idx="1111">
                  <c:v>204222714.66</c:v>
                </c:pt>
                <c:pt idx="1112">
                  <c:v>204780158.27000001</c:v>
                </c:pt>
                <c:pt idx="1113">
                  <c:v>205386725.07250002</c:v>
                </c:pt>
                <c:pt idx="1114">
                  <c:v>206044489.07250002</c:v>
                </c:pt>
                <c:pt idx="1115">
                  <c:v>206729616.28250003</c:v>
                </c:pt>
                <c:pt idx="1116">
                  <c:v>207420679.58500004</c:v>
                </c:pt>
                <c:pt idx="1117">
                  <c:v>208103833.78750002</c:v>
                </c:pt>
                <c:pt idx="1118">
                  <c:v>208763533.81000003</c:v>
                </c:pt>
                <c:pt idx="1119">
                  <c:v>209400189.33250004</c:v>
                </c:pt>
                <c:pt idx="1120">
                  <c:v>210023591.42250004</c:v>
                </c:pt>
                <c:pt idx="1121">
                  <c:v>210637612.12500003</c:v>
                </c:pt>
                <c:pt idx="1122">
                  <c:v>211236770.54750004</c:v>
                </c:pt>
                <c:pt idx="1123">
                  <c:v>211804951.18750003</c:v>
                </c:pt>
                <c:pt idx="1124">
                  <c:v>212322184.99000004</c:v>
                </c:pt>
                <c:pt idx="1125">
                  <c:v>212765100.28000003</c:v>
                </c:pt>
                <c:pt idx="1126">
                  <c:v>213127873.34250003</c:v>
                </c:pt>
                <c:pt idx="1127">
                  <c:v>213418495.78250003</c:v>
                </c:pt>
                <c:pt idx="1128">
                  <c:v>213647235.20500004</c:v>
                </c:pt>
                <c:pt idx="1129">
                  <c:v>213833645.29500005</c:v>
                </c:pt>
                <c:pt idx="1130">
                  <c:v>213987618.11750004</c:v>
                </c:pt>
                <c:pt idx="1131">
                  <c:v>214113941.80750003</c:v>
                </c:pt>
                <c:pt idx="1132">
                  <c:v>214214592.21750003</c:v>
                </c:pt>
                <c:pt idx="1133">
                  <c:v>214289842.46750003</c:v>
                </c:pt>
                <c:pt idx="1134">
                  <c:v>214343379.67750004</c:v>
                </c:pt>
                <c:pt idx="1135">
                  <c:v>214381174.08000004</c:v>
                </c:pt>
                <c:pt idx="1136">
                  <c:v>214411496.09000003</c:v>
                </c:pt>
                <c:pt idx="1137">
                  <c:v>214440179.38000003</c:v>
                </c:pt>
                <c:pt idx="1138">
                  <c:v>214469268.08250001</c:v>
                </c:pt>
                <c:pt idx="1139">
                  <c:v>214499590.0925</c:v>
                </c:pt>
                <c:pt idx="1140">
                  <c:v>214532024.51500002</c:v>
                </c:pt>
                <c:pt idx="1141">
                  <c:v>214570284.07500002</c:v>
                </c:pt>
                <c:pt idx="1142">
                  <c:v>214622178.29750001</c:v>
                </c:pt>
                <c:pt idx="1143">
                  <c:v>214694192.36000001</c:v>
                </c:pt>
                <c:pt idx="1144">
                  <c:v>214778882.32000002</c:v>
                </c:pt>
                <c:pt idx="1145">
                  <c:v>214866371.76000002</c:v>
                </c:pt>
                <c:pt idx="1146">
                  <c:v>214939671.76250002</c:v>
                </c:pt>
                <c:pt idx="1147">
                  <c:v>214982739.37250003</c:v>
                </c:pt>
                <c:pt idx="1148">
                  <c:v>215009829.46250004</c:v>
                </c:pt>
                <c:pt idx="1149">
                  <c:v>215030313.46250004</c:v>
                </c:pt>
                <c:pt idx="1150">
                  <c:v>215050797.46250004</c:v>
                </c:pt>
                <c:pt idx="1151">
                  <c:v>215071281.46250004</c:v>
                </c:pt>
                <c:pt idx="1152">
                  <c:v>215098765.58500004</c:v>
                </c:pt>
                <c:pt idx="1153">
                  <c:v>215149042.42500004</c:v>
                </c:pt>
                <c:pt idx="1154">
                  <c:v>215238661.34750006</c:v>
                </c:pt>
                <c:pt idx="1155">
                  <c:v>215364985.03750005</c:v>
                </c:pt>
                <c:pt idx="1156">
                  <c:v>215527497.12750006</c:v>
                </c:pt>
                <c:pt idx="1157">
                  <c:v>215735074.01750004</c:v>
                </c:pt>
                <c:pt idx="1158">
                  <c:v>216003010.42750004</c:v>
                </c:pt>
                <c:pt idx="1159">
                  <c:v>216343160.05000004</c:v>
                </c:pt>
                <c:pt idx="1160">
                  <c:v>216754894.14000005</c:v>
                </c:pt>
                <c:pt idx="1161">
                  <c:v>217230128.63000005</c:v>
                </c:pt>
                <c:pt idx="1162">
                  <c:v>217768153.69250005</c:v>
                </c:pt>
                <c:pt idx="1163">
                  <c:v>218369159.94250005</c:v>
                </c:pt>
                <c:pt idx="1164">
                  <c:v>219034685.10250005</c:v>
                </c:pt>
                <c:pt idx="1165">
                  <c:v>219763938.26250005</c:v>
                </c:pt>
                <c:pt idx="1166">
                  <c:v>220521988.51250005</c:v>
                </c:pt>
                <c:pt idx="1167">
                  <c:v>221307278.21500003</c:v>
                </c:pt>
                <c:pt idx="1168">
                  <c:v>222133244.30500004</c:v>
                </c:pt>
                <c:pt idx="1169">
                  <c:v>222996475.62750003</c:v>
                </c:pt>
                <c:pt idx="1170">
                  <c:v>223895531.19000003</c:v>
                </c:pt>
                <c:pt idx="1171">
                  <c:v>224828833.44000003</c:v>
                </c:pt>
                <c:pt idx="1172">
                  <c:v>225792333.94250003</c:v>
                </c:pt>
                <c:pt idx="1173">
                  <c:v>226784136.50500003</c:v>
                </c:pt>
                <c:pt idx="1174">
                  <c:v>227802242.51500002</c:v>
                </c:pt>
                <c:pt idx="1175">
                  <c:v>228842125.57750002</c:v>
                </c:pt>
                <c:pt idx="1176">
                  <c:v>229901559.48000002</c:v>
                </c:pt>
                <c:pt idx="1177">
                  <c:v>230980726.30250001</c:v>
                </c:pt>
                <c:pt idx="1178">
                  <c:v>232084815.32500002</c:v>
                </c:pt>
                <c:pt idx="1179">
                  <c:v>233214111.04750001</c:v>
                </c:pt>
                <c:pt idx="1180">
                  <c:v>234368897.97000003</c:v>
                </c:pt>
                <c:pt idx="1181">
                  <c:v>235546870.22000003</c:v>
                </c:pt>
                <c:pt idx="1182">
                  <c:v>236743034.82250002</c:v>
                </c:pt>
                <c:pt idx="1183">
                  <c:v>237954903.82500002</c:v>
                </c:pt>
                <c:pt idx="1184">
                  <c:v>239179938.06500003</c:v>
                </c:pt>
                <c:pt idx="1185">
                  <c:v>240412905.58750004</c:v>
                </c:pt>
                <c:pt idx="1186">
                  <c:v>241645873.11000004</c:v>
                </c:pt>
                <c:pt idx="1187">
                  <c:v>242878840.63250005</c:v>
                </c:pt>
                <c:pt idx="1188">
                  <c:v>244111808.15500006</c:v>
                </c:pt>
                <c:pt idx="1189">
                  <c:v>245344775.67750007</c:v>
                </c:pt>
                <c:pt idx="1190">
                  <c:v>246577743.20000008</c:v>
                </c:pt>
                <c:pt idx="1191">
                  <c:v>247810710.72250009</c:v>
                </c:pt>
                <c:pt idx="1192">
                  <c:v>249043678.24500009</c:v>
                </c:pt>
                <c:pt idx="1193">
                  <c:v>250276645.7675001</c:v>
                </c:pt>
                <c:pt idx="1194">
                  <c:v>251509613.29000011</c:v>
                </c:pt>
                <c:pt idx="1195">
                  <c:v>252745230.9300001</c:v>
                </c:pt>
                <c:pt idx="1196">
                  <c:v>253980848.57000008</c:v>
                </c:pt>
                <c:pt idx="1197">
                  <c:v>255219119.17250007</c:v>
                </c:pt>
                <c:pt idx="1198">
                  <c:v>256468030.07500008</c:v>
                </c:pt>
                <c:pt idx="1199">
                  <c:v>257730305.36500007</c:v>
                </c:pt>
                <c:pt idx="1200">
                  <c:v>259014111.61500007</c:v>
                </c:pt>
                <c:pt idx="1201">
                  <c:v>260319630.90500006</c:v>
                </c:pt>
                <c:pt idx="1202">
                  <c:v>261641554.46500006</c:v>
                </c:pt>
                <c:pt idx="1203">
                  <c:v>262974471.10500005</c:v>
                </c:pt>
                <c:pt idx="1204">
                  <c:v>264312901.35500005</c:v>
                </c:pt>
                <c:pt idx="1205">
                  <c:v>265654092.67750004</c:v>
                </c:pt>
                <c:pt idx="1206">
                  <c:v>266998047.91750005</c:v>
                </c:pt>
                <c:pt idx="1207">
                  <c:v>268344769.92000005</c:v>
                </c:pt>
                <c:pt idx="1208">
                  <c:v>269694261.53000003</c:v>
                </c:pt>
                <c:pt idx="1209">
                  <c:v>271043753.14000005</c:v>
                </c:pt>
                <c:pt idx="1210">
                  <c:v>272393244.75000006</c:v>
                </c:pt>
                <c:pt idx="1211">
                  <c:v>273742736.36000007</c:v>
                </c:pt>
                <c:pt idx="1212">
                  <c:v>275089458.36250007</c:v>
                </c:pt>
                <c:pt idx="1213">
                  <c:v>276436180.36500007</c:v>
                </c:pt>
                <c:pt idx="1214">
                  <c:v>277782902.36750007</c:v>
                </c:pt>
                <c:pt idx="1215">
                  <c:v>279129624.37000006</c:v>
                </c:pt>
                <c:pt idx="1216">
                  <c:v>280473579.61000007</c:v>
                </c:pt>
                <c:pt idx="1217">
                  <c:v>281814770.93250006</c:v>
                </c:pt>
                <c:pt idx="1218">
                  <c:v>283153201.18250006</c:v>
                </c:pt>
                <c:pt idx="1219">
                  <c:v>284488873.20500004</c:v>
                </c:pt>
                <c:pt idx="1220">
                  <c:v>285819037.30750006</c:v>
                </c:pt>
                <c:pt idx="1221">
                  <c:v>287140960.86750007</c:v>
                </c:pt>
                <c:pt idx="1222">
                  <c:v>288454669.49000007</c:v>
                </c:pt>
                <c:pt idx="1223">
                  <c:v>289757464.69250005</c:v>
                </c:pt>
                <c:pt idx="1224">
                  <c:v>291054820.25500005</c:v>
                </c:pt>
                <c:pt idx="1225">
                  <c:v>292346747.55750006</c:v>
                </c:pt>
                <c:pt idx="1226">
                  <c:v>293635964.99750006</c:v>
                </c:pt>
                <c:pt idx="1227">
                  <c:v>294919771.24750006</c:v>
                </c:pt>
                <c:pt idx="1228">
                  <c:v>296200876.17000008</c:v>
                </c:pt>
                <c:pt idx="1229">
                  <c:v>297476586.97250009</c:v>
                </c:pt>
                <c:pt idx="1230">
                  <c:v>298746915.03500009</c:v>
                </c:pt>
                <c:pt idx="1231">
                  <c:v>300014555.99500006</c:v>
                </c:pt>
                <c:pt idx="1232">
                  <c:v>301282196.95500004</c:v>
                </c:pt>
                <c:pt idx="1233">
                  <c:v>302547153.65750003</c:v>
                </c:pt>
                <c:pt idx="1234">
                  <c:v>303812110.36000001</c:v>
                </c:pt>
                <c:pt idx="1235">
                  <c:v>305071707.08250004</c:v>
                </c:pt>
                <c:pt idx="1236">
                  <c:v>306325955.20500004</c:v>
                </c:pt>
                <c:pt idx="1237">
                  <c:v>307566881.61500007</c:v>
                </c:pt>
                <c:pt idx="1238">
                  <c:v>308791915.85500008</c:v>
                </c:pt>
                <c:pt idx="1239">
                  <c:v>309995919.85500008</c:v>
                </c:pt>
                <c:pt idx="1240">
                  <c:v>311181671.75750005</c:v>
                </c:pt>
                <c:pt idx="1241">
                  <c:v>312349310.96750003</c:v>
                </c:pt>
                <c:pt idx="1242">
                  <c:v>313501535.96750003</c:v>
                </c:pt>
                <c:pt idx="1243">
                  <c:v>314635907.17000002</c:v>
                </c:pt>
                <c:pt idx="1244">
                  <c:v>315755086.07249999</c:v>
                </c:pt>
                <c:pt idx="1245">
                  <c:v>316859175.09499997</c:v>
                </c:pt>
                <c:pt idx="1246">
                  <c:v>317945788.70499998</c:v>
                </c:pt>
                <c:pt idx="1247">
                  <c:v>319015066.3075</c:v>
                </c:pt>
                <c:pt idx="1248">
                  <c:v>320067147.3075</c:v>
                </c:pt>
                <c:pt idx="1249">
                  <c:v>321102171.11000001</c:v>
                </c:pt>
                <c:pt idx="1250">
                  <c:v>322122685.41250002</c:v>
                </c:pt>
                <c:pt idx="1251">
                  <c:v>323128792.63500005</c:v>
                </c:pt>
                <c:pt idx="1252">
                  <c:v>324120595.19750005</c:v>
                </c:pt>
                <c:pt idx="1253">
                  <c:v>325098195.52000004</c:v>
                </c:pt>
                <c:pt idx="1254">
                  <c:v>326061696.02250004</c:v>
                </c:pt>
                <c:pt idx="1255">
                  <c:v>327011199.12500006</c:v>
                </c:pt>
                <c:pt idx="1256">
                  <c:v>327946807.24750006</c:v>
                </c:pt>
                <c:pt idx="1257">
                  <c:v>328868622.81000006</c:v>
                </c:pt>
                <c:pt idx="1258">
                  <c:v>329776748.23250008</c:v>
                </c:pt>
                <c:pt idx="1259">
                  <c:v>330673543.44250005</c:v>
                </c:pt>
                <c:pt idx="1260">
                  <c:v>331561325.69250005</c:v>
                </c:pt>
                <c:pt idx="1261">
                  <c:v>332442378.09500003</c:v>
                </c:pt>
                <c:pt idx="1262">
                  <c:v>333323430.4975</c:v>
                </c:pt>
                <c:pt idx="1263">
                  <c:v>334206723.33749998</c:v>
                </c:pt>
                <c:pt idx="1264">
                  <c:v>335096754.56</c:v>
                </c:pt>
                <c:pt idx="1265">
                  <c:v>335993549.76999998</c:v>
                </c:pt>
                <c:pt idx="1266">
                  <c:v>336894868.52999997</c:v>
                </c:pt>
                <c:pt idx="1267">
                  <c:v>337800722.21999997</c:v>
                </c:pt>
                <c:pt idx="1268">
                  <c:v>338706575.90999997</c:v>
                </c:pt>
                <c:pt idx="1269">
                  <c:v>339607894.66999996</c:v>
                </c:pt>
                <c:pt idx="1270">
                  <c:v>340502432.37249994</c:v>
                </c:pt>
                <c:pt idx="1271">
                  <c:v>341387968.49499995</c:v>
                </c:pt>
                <c:pt idx="1272">
                  <c:v>342264548.55749995</c:v>
                </c:pt>
                <c:pt idx="1273">
                  <c:v>343134441.44749993</c:v>
                </c:pt>
                <c:pt idx="1274">
                  <c:v>343997672.76999992</c:v>
                </c:pt>
                <c:pt idx="1275">
                  <c:v>344856477.27249992</c:v>
                </c:pt>
                <c:pt idx="1276">
                  <c:v>345715281.77499992</c:v>
                </c:pt>
                <c:pt idx="1277">
                  <c:v>346576298.26499993</c:v>
                </c:pt>
                <c:pt idx="1278">
                  <c:v>347439529.58749992</c:v>
                </c:pt>
                <c:pt idx="1279">
                  <c:v>348307199.1099999</c:v>
                </c:pt>
                <c:pt idx="1280">
                  <c:v>349179318.21249992</c:v>
                </c:pt>
                <c:pt idx="1281">
                  <c:v>350051437.31499994</c:v>
                </c:pt>
                <c:pt idx="1282">
                  <c:v>350925785.47499996</c:v>
                </c:pt>
                <c:pt idx="1283">
                  <c:v>351800133.63499999</c:v>
                </c:pt>
                <c:pt idx="1284">
                  <c:v>352674481.79500002</c:v>
                </c:pt>
                <c:pt idx="1285">
                  <c:v>353544374.685</c:v>
                </c:pt>
                <c:pt idx="1286">
                  <c:v>354409823.685</c:v>
                </c:pt>
                <c:pt idx="1287">
                  <c:v>355268628.1875</c:v>
                </c:pt>
                <c:pt idx="1288">
                  <c:v>356118613.19</c:v>
                </c:pt>
                <c:pt idx="1289">
                  <c:v>356959824.21249998</c:v>
                </c:pt>
                <c:pt idx="1290">
                  <c:v>357794484.6225</c:v>
                </c:pt>
                <c:pt idx="1291">
                  <c:v>358620450.71249998</c:v>
                </c:pt>
                <c:pt idx="1292">
                  <c:v>359435612.91499996</c:v>
                </c:pt>
                <c:pt idx="1293">
                  <c:v>360240042.35499996</c:v>
                </c:pt>
                <c:pt idx="1294">
                  <c:v>361033810.15749997</c:v>
                </c:pt>
                <c:pt idx="1295">
                  <c:v>361821215.11749995</c:v>
                </c:pt>
                <c:pt idx="1296">
                  <c:v>362606504.81999993</c:v>
                </c:pt>
                <c:pt idx="1297">
                  <c:v>363393909.77999991</c:v>
                </c:pt>
                <c:pt idx="1298">
                  <c:v>364185553.7899999</c:v>
                </c:pt>
                <c:pt idx="1299">
                  <c:v>364983577.71249992</c:v>
                </c:pt>
                <c:pt idx="1300">
                  <c:v>365785869.13499993</c:v>
                </c:pt>
                <c:pt idx="1301">
                  <c:v>366592439.43749994</c:v>
                </c:pt>
                <c:pt idx="1302">
                  <c:v>367403299.99999994</c:v>
                </c:pt>
                <c:pt idx="1303">
                  <c:v>368220617.28999996</c:v>
                </c:pt>
                <c:pt idx="1304">
                  <c:v>369040092.51249999</c:v>
                </c:pt>
                <c:pt idx="1305">
                  <c:v>369861728.51249999</c:v>
                </c:pt>
                <c:pt idx="1306">
                  <c:v>370683364.51249999</c:v>
                </c:pt>
                <c:pt idx="1307">
                  <c:v>371505000.51249999</c:v>
                </c:pt>
                <c:pt idx="1308">
                  <c:v>372324475.73500001</c:v>
                </c:pt>
                <c:pt idx="1309">
                  <c:v>373143950.95750004</c:v>
                </c:pt>
                <c:pt idx="1310">
                  <c:v>373961268.24750006</c:v>
                </c:pt>
                <c:pt idx="1311">
                  <c:v>374776430.45000005</c:v>
                </c:pt>
                <c:pt idx="1312">
                  <c:v>375587291.01250005</c:v>
                </c:pt>
                <c:pt idx="1313">
                  <c:v>376391720.45250005</c:v>
                </c:pt>
                <c:pt idx="1314">
                  <c:v>377191876.70250005</c:v>
                </c:pt>
                <c:pt idx="1315">
                  <c:v>377985644.50500005</c:v>
                </c:pt>
                <c:pt idx="1316">
                  <c:v>378766712.22750008</c:v>
                </c:pt>
                <c:pt idx="1317">
                  <c:v>379539370.13000005</c:v>
                </c:pt>
                <c:pt idx="1318">
                  <c:v>380303663.73250008</c:v>
                </c:pt>
                <c:pt idx="1319">
                  <c:v>381072133.79500008</c:v>
                </c:pt>
                <c:pt idx="1320">
                  <c:v>381851094.79500008</c:v>
                </c:pt>
                <c:pt idx="1321">
                  <c:v>382649118.71750009</c:v>
                </c:pt>
                <c:pt idx="1322">
                  <c:v>383472918.34000009</c:v>
                </c:pt>
                <c:pt idx="1323">
                  <c:v>384331722.84250009</c:v>
                </c:pt>
                <c:pt idx="1324">
                  <c:v>385224005.88250011</c:v>
                </c:pt>
                <c:pt idx="1325">
                  <c:v>386141246.68500012</c:v>
                </c:pt>
                <c:pt idx="1326">
                  <c:v>387069945.72500014</c:v>
                </c:pt>
                <c:pt idx="1327">
                  <c:v>388003247.97500014</c:v>
                </c:pt>
                <c:pt idx="1328">
                  <c:v>388936550.22500014</c:v>
                </c:pt>
                <c:pt idx="1329">
                  <c:v>389869852.47500014</c:v>
                </c:pt>
                <c:pt idx="1330">
                  <c:v>390803154.72500014</c:v>
                </c:pt>
                <c:pt idx="1331">
                  <c:v>391736456.97500014</c:v>
                </c:pt>
                <c:pt idx="1332">
                  <c:v>392667456.19750017</c:v>
                </c:pt>
                <c:pt idx="1333">
                  <c:v>393591563.40750015</c:v>
                </c:pt>
                <c:pt idx="1334">
                  <c:v>394508804.21000016</c:v>
                </c:pt>
                <c:pt idx="1335">
                  <c:v>395419204.21000016</c:v>
                </c:pt>
                <c:pt idx="1336">
                  <c:v>396327329.63250017</c:v>
                </c:pt>
                <c:pt idx="1337">
                  <c:v>397233183.32250017</c:v>
                </c:pt>
                <c:pt idx="1338">
                  <c:v>398139037.01250017</c:v>
                </c:pt>
                <c:pt idx="1339">
                  <c:v>399044890.70250016</c:v>
                </c:pt>
                <c:pt idx="1340">
                  <c:v>399953016.12500018</c:v>
                </c:pt>
                <c:pt idx="1341">
                  <c:v>400863416.12500018</c:v>
                </c:pt>
                <c:pt idx="1342">
                  <c:v>401782942.88500017</c:v>
                </c:pt>
                <c:pt idx="1343">
                  <c:v>402711641.92500019</c:v>
                </c:pt>
                <c:pt idx="1344">
                  <c:v>403649558.76500016</c:v>
                </c:pt>
                <c:pt idx="1345">
                  <c:v>404594418.82750016</c:v>
                </c:pt>
                <c:pt idx="1346">
                  <c:v>405541598.98750019</c:v>
                </c:pt>
                <c:pt idx="1347">
                  <c:v>406488779.14750022</c:v>
                </c:pt>
                <c:pt idx="1348">
                  <c:v>407431321.95750022</c:v>
                </c:pt>
                <c:pt idx="1349">
                  <c:v>408357723.66000021</c:v>
                </c:pt>
                <c:pt idx="1350">
                  <c:v>409259042.4200002</c:v>
                </c:pt>
                <c:pt idx="1351">
                  <c:v>410128935.31000018</c:v>
                </c:pt>
                <c:pt idx="1352">
                  <c:v>410967959.95000017</c:v>
                </c:pt>
                <c:pt idx="1353">
                  <c:v>411774530.25250018</c:v>
                </c:pt>
                <c:pt idx="1354">
                  <c:v>412549286.34250015</c:v>
                </c:pt>
                <c:pt idx="1355">
                  <c:v>413288760.16500014</c:v>
                </c:pt>
                <c:pt idx="1356">
                  <c:v>413989773.85500014</c:v>
                </c:pt>
                <c:pt idx="1357">
                  <c:v>414651412.74500012</c:v>
                </c:pt>
                <c:pt idx="1358">
                  <c:v>415272932.86750013</c:v>
                </c:pt>
                <c:pt idx="1359">
                  <c:v>415851952.9575001</c:v>
                </c:pt>
                <c:pt idx="1360">
                  <c:v>416391729.11750013</c:v>
                </c:pt>
                <c:pt idx="1361">
                  <c:v>416907248.80750012</c:v>
                </c:pt>
                <c:pt idx="1362">
                  <c:v>417415940.49750012</c:v>
                </c:pt>
                <c:pt idx="1363">
                  <c:v>417934891.25750011</c:v>
                </c:pt>
                <c:pt idx="1364">
                  <c:v>418478178.1475001</c:v>
                </c:pt>
                <c:pt idx="1365">
                  <c:v>419035621.75750011</c:v>
                </c:pt>
                <c:pt idx="1366">
                  <c:v>419594847.76000011</c:v>
                </c:pt>
                <c:pt idx="1367">
                  <c:v>420139894.28250009</c:v>
                </c:pt>
                <c:pt idx="1368">
                  <c:v>420651994.28250009</c:v>
                </c:pt>
                <c:pt idx="1369">
                  <c:v>421137146.44250011</c:v>
                </c:pt>
                <c:pt idx="1370">
                  <c:v>421612380.93250012</c:v>
                </c:pt>
                <c:pt idx="1371">
                  <c:v>422087615.42250013</c:v>
                </c:pt>
                <c:pt idx="1372">
                  <c:v>422562849.91250014</c:v>
                </c:pt>
                <c:pt idx="1373">
                  <c:v>423029897.91500014</c:v>
                </c:pt>
                <c:pt idx="1374">
                  <c:v>423479186.00500011</c:v>
                </c:pt>
                <c:pt idx="1375">
                  <c:v>423898608.7075001</c:v>
                </c:pt>
                <c:pt idx="1376">
                  <c:v>424265704.74750012</c:v>
                </c:pt>
                <c:pt idx="1377">
                  <c:v>424560197.81000012</c:v>
                </c:pt>
                <c:pt idx="1378">
                  <c:v>424790079.50000012</c:v>
                </c:pt>
                <c:pt idx="1379">
                  <c:v>424963341.42250013</c:v>
                </c:pt>
                <c:pt idx="1380">
                  <c:v>425087975.18250012</c:v>
                </c:pt>
                <c:pt idx="1381">
                  <c:v>425193992.68500012</c:v>
                </c:pt>
                <c:pt idx="1382">
                  <c:v>425316112.88750011</c:v>
                </c:pt>
                <c:pt idx="1383">
                  <c:v>425470085.7100001</c:v>
                </c:pt>
                <c:pt idx="1384">
                  <c:v>425650367.67000008</c:v>
                </c:pt>
                <c:pt idx="1385">
                  <c:v>425841962.7725001</c:v>
                </c:pt>
                <c:pt idx="1386">
                  <c:v>426043070.13250011</c:v>
                </c:pt>
                <c:pt idx="1387">
                  <c:v>426263893.34250009</c:v>
                </c:pt>
                <c:pt idx="1388">
                  <c:v>426520832.40500009</c:v>
                </c:pt>
                <c:pt idx="1389">
                  <c:v>426828412.46750009</c:v>
                </c:pt>
                <c:pt idx="1390">
                  <c:v>427186888.15750009</c:v>
                </c:pt>
                <c:pt idx="1391">
                  <c:v>427583458.3975001</c:v>
                </c:pt>
                <c:pt idx="1392">
                  <c:v>428002881.10000008</c:v>
                </c:pt>
                <c:pt idx="1393">
                  <c:v>428431624.0225001</c:v>
                </c:pt>
                <c:pt idx="1394">
                  <c:v>428860366.94500011</c:v>
                </c:pt>
                <c:pt idx="1395">
                  <c:v>429285991.74750012</c:v>
                </c:pt>
                <c:pt idx="1396">
                  <c:v>429702330.47000015</c:v>
                </c:pt>
                <c:pt idx="1397">
                  <c:v>430104932.11000013</c:v>
                </c:pt>
                <c:pt idx="1398">
                  <c:v>430491056.93250012</c:v>
                </c:pt>
                <c:pt idx="1399">
                  <c:v>430856709.13500011</c:v>
                </c:pt>
                <c:pt idx="1400">
                  <c:v>431199646.85750014</c:v>
                </c:pt>
                <c:pt idx="1401">
                  <c:v>431519248.46750015</c:v>
                </c:pt>
                <c:pt idx="1402">
                  <c:v>431809870.90750015</c:v>
                </c:pt>
                <c:pt idx="1403">
                  <c:v>432058415.79750013</c:v>
                </c:pt>
                <c:pt idx="1404">
                  <c:v>432247928.36000013</c:v>
                </c:pt>
                <c:pt idx="1405">
                  <c:v>432386400.20000011</c:v>
                </c:pt>
                <c:pt idx="1406">
                  <c:v>432494760.56000012</c:v>
                </c:pt>
                <c:pt idx="1407">
                  <c:v>432597694.0825001</c:v>
                </c:pt>
                <c:pt idx="1408">
                  <c:v>432703711.5850001</c:v>
                </c:pt>
                <c:pt idx="1409">
                  <c:v>432811288.1475001</c:v>
                </c:pt>
                <c:pt idx="1410">
                  <c:v>432918083.75750011</c:v>
                </c:pt>
                <c:pt idx="1411">
                  <c:v>433022553.5800001</c:v>
                </c:pt>
                <c:pt idx="1412">
                  <c:v>433123962.18250012</c:v>
                </c:pt>
                <c:pt idx="1413">
                  <c:v>433226131.82250011</c:v>
                </c:pt>
                <c:pt idx="1414">
                  <c:v>433339254.7125001</c:v>
                </c:pt>
                <c:pt idx="1415">
                  <c:v>433476840.3350001</c:v>
                </c:pt>
                <c:pt idx="1416">
                  <c:v>433649110.7750001</c:v>
                </c:pt>
                <c:pt idx="1417">
                  <c:v>433858866.93500012</c:v>
                </c:pt>
                <c:pt idx="1418">
                  <c:v>434096824.15750015</c:v>
                </c:pt>
                <c:pt idx="1419">
                  <c:v>434344181.26000017</c:v>
                </c:pt>
                <c:pt idx="1420">
                  <c:v>434582138.4825002</c:v>
                </c:pt>
                <c:pt idx="1421">
                  <c:v>434790803.58500022</c:v>
                </c:pt>
                <c:pt idx="1422">
                  <c:v>434968059.88750023</c:v>
                </c:pt>
                <c:pt idx="1423">
                  <c:v>435135415.59000021</c:v>
                </c:pt>
                <c:pt idx="1424">
                  <c:v>435305711.6000002</c:v>
                </c:pt>
                <c:pt idx="1425">
                  <c:v>435493153.00250018</c:v>
                </c:pt>
                <c:pt idx="1426">
                  <c:v>435715098.56500018</c:v>
                </c:pt>
                <c:pt idx="1427">
                  <c:v>435963643.45500016</c:v>
                </c:pt>
                <c:pt idx="1428">
                  <c:v>436220582.51750016</c:v>
                </c:pt>
                <c:pt idx="1429">
                  <c:v>436470318.04000014</c:v>
                </c:pt>
                <c:pt idx="1430">
                  <c:v>436699057.46250015</c:v>
                </c:pt>
                <c:pt idx="1431">
                  <c:v>436889609.87250018</c:v>
                </c:pt>
                <c:pt idx="1432">
                  <c:v>437028970.77500015</c:v>
                </c:pt>
                <c:pt idx="1433">
                  <c:v>437125131.77500015</c:v>
                </c:pt>
                <c:pt idx="1434">
                  <c:v>437185496.98500013</c:v>
                </c:pt>
                <c:pt idx="1435">
                  <c:v>437237391.20750016</c:v>
                </c:pt>
                <c:pt idx="1436">
                  <c:v>437292597.01000017</c:v>
                </c:pt>
                <c:pt idx="1437">
                  <c:v>437355928.13250017</c:v>
                </c:pt>
                <c:pt idx="1438">
                  <c:v>437424777.13250017</c:v>
                </c:pt>
                <c:pt idx="1439">
                  <c:v>437494253.45500016</c:v>
                </c:pt>
                <c:pt idx="1440">
                  <c:v>437559398.26500016</c:v>
                </c:pt>
                <c:pt idx="1441">
                  <c:v>437614045.02500015</c:v>
                </c:pt>
                <c:pt idx="1442">
                  <c:v>437661683.12750018</c:v>
                </c:pt>
                <c:pt idx="1443">
                  <c:v>437707772.12750018</c:v>
                </c:pt>
                <c:pt idx="1444">
                  <c:v>437755410.2300002</c:v>
                </c:pt>
                <c:pt idx="1445">
                  <c:v>437804095.2925002</c:v>
                </c:pt>
                <c:pt idx="1446">
                  <c:v>437849673.61500019</c:v>
                </c:pt>
                <c:pt idx="1447">
                  <c:v>437881679.86500019</c:v>
                </c:pt>
                <c:pt idx="1448">
                  <c:v>437895621.7875002</c:v>
                </c:pt>
                <c:pt idx="1449">
                  <c:v>437898631.79750019</c:v>
                </c:pt>
                <c:pt idx="1450">
                  <c:v>437898836.63750017</c:v>
                </c:pt>
                <c:pt idx="1451">
                  <c:v>437898836.63750017</c:v>
                </c:pt>
                <c:pt idx="1452">
                  <c:v>437898836.63750017</c:v>
                </c:pt>
                <c:pt idx="1453">
                  <c:v>437898836.63750017</c:v>
                </c:pt>
                <c:pt idx="1454">
                  <c:v>437898836.63750017</c:v>
                </c:pt>
                <c:pt idx="1455">
                  <c:v>437898836.63750017</c:v>
                </c:pt>
                <c:pt idx="1456">
                  <c:v>437898836.63750017</c:v>
                </c:pt>
                <c:pt idx="1457">
                  <c:v>437898836.63750017</c:v>
                </c:pt>
                <c:pt idx="1458">
                  <c:v>437898836.63750017</c:v>
                </c:pt>
                <c:pt idx="1459">
                  <c:v>437898836.63750017</c:v>
                </c:pt>
                <c:pt idx="1460">
                  <c:v>437898836.63750017</c:v>
                </c:pt>
                <c:pt idx="1461">
                  <c:v>437898836.63750017</c:v>
                </c:pt>
                <c:pt idx="1462">
                  <c:v>437898836.63750017</c:v>
                </c:pt>
                <c:pt idx="1463">
                  <c:v>437898836.63750017</c:v>
                </c:pt>
                <c:pt idx="1464">
                  <c:v>437898836.63750017</c:v>
                </c:pt>
                <c:pt idx="1465">
                  <c:v>437898836.63750017</c:v>
                </c:pt>
                <c:pt idx="1466">
                  <c:v>437898836.63750017</c:v>
                </c:pt>
                <c:pt idx="1467">
                  <c:v>437898836.63750017</c:v>
                </c:pt>
                <c:pt idx="1468">
                  <c:v>437898836.63750017</c:v>
                </c:pt>
                <c:pt idx="1469">
                  <c:v>437898836.63750017</c:v>
                </c:pt>
                <c:pt idx="1470">
                  <c:v>437898836.63750017</c:v>
                </c:pt>
                <c:pt idx="1471">
                  <c:v>437898836.63750017</c:v>
                </c:pt>
                <c:pt idx="1472">
                  <c:v>437898836.63750017</c:v>
                </c:pt>
                <c:pt idx="1473">
                  <c:v>437898836.63750017</c:v>
                </c:pt>
                <c:pt idx="1474">
                  <c:v>437898836.63750017</c:v>
                </c:pt>
                <c:pt idx="1475">
                  <c:v>437898836.63750017</c:v>
                </c:pt>
                <c:pt idx="1476">
                  <c:v>437898836.63750017</c:v>
                </c:pt>
                <c:pt idx="1477">
                  <c:v>437898836.63750017</c:v>
                </c:pt>
                <c:pt idx="1478">
                  <c:v>437899525.12750018</c:v>
                </c:pt>
                <c:pt idx="1479">
                  <c:v>437902279.08750015</c:v>
                </c:pt>
                <c:pt idx="1480">
                  <c:v>437907924.99000013</c:v>
                </c:pt>
                <c:pt idx="1481">
                  <c:v>437916802.81250012</c:v>
                </c:pt>
                <c:pt idx="1482">
                  <c:v>437928842.85250014</c:v>
                </c:pt>
                <c:pt idx="1483">
                  <c:v>437944228.61250013</c:v>
                </c:pt>
                <c:pt idx="1484">
                  <c:v>437963041.17500013</c:v>
                </c:pt>
                <c:pt idx="1485">
                  <c:v>437986712.99750012</c:v>
                </c:pt>
                <c:pt idx="1486">
                  <c:v>438017451.80000013</c:v>
                </c:pt>
                <c:pt idx="1487">
                  <c:v>438058562.05000013</c:v>
                </c:pt>
                <c:pt idx="1488">
                  <c:v>438114329.74000013</c:v>
                </c:pt>
                <c:pt idx="1489">
                  <c:v>438190235.76250011</c:v>
                </c:pt>
                <c:pt idx="1490">
                  <c:v>438291644.36500013</c:v>
                </c:pt>
                <c:pt idx="1491">
                  <c:v>438423972.42750013</c:v>
                </c:pt>
                <c:pt idx="1492">
                  <c:v>438589382.15000015</c:v>
                </c:pt>
                <c:pt idx="1493">
                  <c:v>438789421.21250015</c:v>
                </c:pt>
                <c:pt idx="1494">
                  <c:v>439023900.42250013</c:v>
                </c:pt>
                <c:pt idx="1495">
                  <c:v>439290603.52500015</c:v>
                </c:pt>
                <c:pt idx="1496">
                  <c:v>439587691.22750014</c:v>
                </c:pt>
                <c:pt idx="1497">
                  <c:v>439911351.23000014</c:v>
                </c:pt>
                <c:pt idx="1498">
                  <c:v>440257088.43250012</c:v>
                </c:pt>
                <c:pt idx="1499">
                  <c:v>440619861.49500012</c:v>
                </c:pt>
                <c:pt idx="1500">
                  <c:v>440994219.3975001</c:v>
                </c:pt>
                <c:pt idx="1501">
                  <c:v>441380344.22000009</c:v>
                </c:pt>
                <c:pt idx="1502">
                  <c:v>441775413.72250009</c:v>
                </c:pt>
                <c:pt idx="1503">
                  <c:v>442181048.13250011</c:v>
                </c:pt>
                <c:pt idx="1504">
                  <c:v>442595849.13250011</c:v>
                </c:pt>
                <c:pt idx="1505">
                  <c:v>443018367.19500011</c:v>
                </c:pt>
                <c:pt idx="1506">
                  <c:v>443448673.44500011</c:v>
                </c:pt>
                <c:pt idx="1507">
                  <c:v>443888419.40500009</c:v>
                </c:pt>
                <c:pt idx="1508">
                  <c:v>444339307.80750006</c:v>
                </c:pt>
                <c:pt idx="1509">
                  <c:v>444804727.04750007</c:v>
                </c:pt>
                <c:pt idx="1510">
                  <c:v>445291542.11000007</c:v>
                </c:pt>
                <c:pt idx="1511">
                  <c:v>445807061.80000007</c:v>
                </c:pt>
                <c:pt idx="1512">
                  <c:v>446359175.30250007</c:v>
                </c:pt>
                <c:pt idx="1513">
                  <c:v>446954646.60500008</c:v>
                </c:pt>
                <c:pt idx="1514">
                  <c:v>447595114.42750007</c:v>
                </c:pt>
                <c:pt idx="1515">
                  <c:v>448276298.46750009</c:v>
                </c:pt>
                <c:pt idx="1516">
                  <c:v>448987333.67000008</c:v>
                </c:pt>
                <c:pt idx="1517">
                  <c:v>449722710.69250005</c:v>
                </c:pt>
                <c:pt idx="1518">
                  <c:v>450474543.19500005</c:v>
                </c:pt>
                <c:pt idx="1519">
                  <c:v>451240923.60500008</c:v>
                </c:pt>
                <c:pt idx="1520">
                  <c:v>452015679.69500005</c:v>
                </c:pt>
                <c:pt idx="1521">
                  <c:v>452796747.41750008</c:v>
                </c:pt>
                <c:pt idx="1522">
                  <c:v>453575708.41750008</c:v>
                </c:pt>
                <c:pt idx="1523">
                  <c:v>454346270.97750008</c:v>
                </c:pt>
                <c:pt idx="1524">
                  <c:v>455093972.54000008</c:v>
                </c:pt>
                <c:pt idx="1525">
                  <c:v>455807020.5800001</c:v>
                </c:pt>
                <c:pt idx="1526">
                  <c:v>456476443.3900001</c:v>
                </c:pt>
                <c:pt idx="1527">
                  <c:v>457099845.48000008</c:v>
                </c:pt>
                <c:pt idx="1528">
                  <c:v>457682501.48000008</c:v>
                </c:pt>
                <c:pt idx="1529">
                  <c:v>458232843.97000009</c:v>
                </c:pt>
                <c:pt idx="1530">
                  <c:v>458760422.19250011</c:v>
                </c:pt>
                <c:pt idx="1531">
                  <c:v>459275941.88250011</c:v>
                </c:pt>
                <c:pt idx="1532">
                  <c:v>459788041.88250011</c:v>
                </c:pt>
                <c:pt idx="1533">
                  <c:v>460306992.6425001</c:v>
                </c:pt>
                <c:pt idx="1534">
                  <c:v>460843269.4525001</c:v>
                </c:pt>
                <c:pt idx="1535">
                  <c:v>461411450.09250009</c:v>
                </c:pt>
                <c:pt idx="1536">
                  <c:v>462023603.05250007</c:v>
                </c:pt>
                <c:pt idx="1537">
                  <c:v>462689128.2125001</c:v>
                </c:pt>
                <c:pt idx="1538">
                  <c:v>463418381.37250012</c:v>
                </c:pt>
                <c:pt idx="1539">
                  <c:v>464216405.29500014</c:v>
                </c:pt>
                <c:pt idx="1540">
                  <c:v>465090753.45500016</c:v>
                </c:pt>
                <c:pt idx="1541">
                  <c:v>466042582.34500015</c:v>
                </c:pt>
                <c:pt idx="1542">
                  <c:v>467067921.76750016</c:v>
                </c:pt>
                <c:pt idx="1543">
                  <c:v>468154535.37750018</c:v>
                </c:pt>
                <c:pt idx="1544">
                  <c:v>469281297.62750018</c:v>
                </c:pt>
                <c:pt idx="1545">
                  <c:v>470433522.62750018</c:v>
                </c:pt>
                <c:pt idx="1546">
                  <c:v>471601161.83750015</c:v>
                </c:pt>
                <c:pt idx="1547">
                  <c:v>472779134.08750015</c:v>
                </c:pt>
                <c:pt idx="1548">
                  <c:v>473970086.65000015</c:v>
                </c:pt>
                <c:pt idx="1549">
                  <c:v>475174090.65000015</c:v>
                </c:pt>
                <c:pt idx="1550">
                  <c:v>476396486.15250015</c:v>
                </c:pt>
                <c:pt idx="1551">
                  <c:v>477637412.56250018</c:v>
                </c:pt>
                <c:pt idx="1552">
                  <c:v>478899687.8525002</c:v>
                </c:pt>
                <c:pt idx="1553">
                  <c:v>480180792.77500021</c:v>
                </c:pt>
                <c:pt idx="1554">
                  <c:v>481483587.9775002</c:v>
                </c:pt>
                <c:pt idx="1555">
                  <c:v>482811002.38750023</c:v>
                </c:pt>
                <c:pt idx="1556">
                  <c:v>484168819.89000022</c:v>
                </c:pt>
                <c:pt idx="1557">
                  <c:v>485560197.01250023</c:v>
                </c:pt>
                <c:pt idx="1558">
                  <c:v>486994099.77250022</c:v>
                </c:pt>
                <c:pt idx="1559">
                  <c:v>488474068.77250022</c:v>
                </c:pt>
                <c:pt idx="1560">
                  <c:v>490000832.33250022</c:v>
                </c:pt>
                <c:pt idx="1561">
                  <c:v>491575118.77250022</c:v>
                </c:pt>
                <c:pt idx="1562">
                  <c:v>493197656.4125002</c:v>
                </c:pt>
                <c:pt idx="1563">
                  <c:v>494872258.9750002</c:v>
                </c:pt>
                <c:pt idx="1564">
                  <c:v>496599748.6650002</c:v>
                </c:pt>
                <c:pt idx="1565">
                  <c:v>498380947.68750018</c:v>
                </c:pt>
                <c:pt idx="1566">
                  <c:v>500219911.59000015</c:v>
                </c:pt>
                <c:pt idx="1567">
                  <c:v>502110995.89250016</c:v>
                </c:pt>
                <c:pt idx="1568">
                  <c:v>504051604.53250015</c:v>
                </c:pt>
                <c:pt idx="1569">
                  <c:v>506039013.42250013</c:v>
                </c:pt>
                <c:pt idx="1570">
                  <c:v>508070378.98500013</c:v>
                </c:pt>
                <c:pt idx="1571">
                  <c:v>510142746.68750012</c:v>
                </c:pt>
                <c:pt idx="1572">
                  <c:v>512253059.5775001</c:v>
                </c:pt>
                <c:pt idx="1573">
                  <c:v>514391185.18750012</c:v>
                </c:pt>
                <c:pt idx="1574">
                  <c:v>516550289.8275001</c:v>
                </c:pt>
                <c:pt idx="1575">
                  <c:v>518723437.38750011</c:v>
                </c:pt>
                <c:pt idx="1576">
                  <c:v>520900102.79000008</c:v>
                </c:pt>
                <c:pt idx="1577">
                  <c:v>523073250.35000008</c:v>
                </c:pt>
                <c:pt idx="1578">
                  <c:v>525235861.4525001</c:v>
                </c:pt>
                <c:pt idx="1579">
                  <c:v>527387961.7025001</c:v>
                </c:pt>
                <c:pt idx="1580">
                  <c:v>529522600.7650001</c:v>
                </c:pt>
                <c:pt idx="1581">
                  <c:v>531643322.0875001</c:v>
                </c:pt>
                <c:pt idx="1582">
                  <c:v>533743252.1500001</c:v>
                </c:pt>
                <c:pt idx="1583">
                  <c:v>535819055.19000012</c:v>
                </c:pt>
                <c:pt idx="1584">
                  <c:v>537867455.19000006</c:v>
                </c:pt>
                <c:pt idx="1585">
                  <c:v>539885244.41250002</c:v>
                </c:pt>
                <c:pt idx="1586">
                  <c:v>541869291.93500006</c:v>
                </c:pt>
                <c:pt idx="1587">
                  <c:v>543819882.25750005</c:v>
                </c:pt>
                <c:pt idx="1588">
                  <c:v>545740604.34750009</c:v>
                </c:pt>
                <c:pt idx="1589">
                  <c:v>547638254.91000009</c:v>
                </c:pt>
                <c:pt idx="1590">
                  <c:v>549516240.8325001</c:v>
                </c:pt>
                <c:pt idx="1591">
                  <c:v>551381173.8950001</c:v>
                </c:pt>
                <c:pt idx="1592">
                  <c:v>553233099.61750007</c:v>
                </c:pt>
                <c:pt idx="1593">
                  <c:v>555078538.74000001</c:v>
                </c:pt>
                <c:pt idx="1594">
                  <c:v>556917502.64250004</c:v>
                </c:pt>
                <c:pt idx="1595">
                  <c:v>558743550.245</c:v>
                </c:pt>
                <c:pt idx="1596">
                  <c:v>560556727.0675</c:v>
                </c:pt>
                <c:pt idx="1597">
                  <c:v>562347489.5575</c:v>
                </c:pt>
                <c:pt idx="1598">
                  <c:v>564112806.36749995</c:v>
                </c:pt>
                <c:pt idx="1599">
                  <c:v>565849714.42999995</c:v>
                </c:pt>
                <c:pt idx="1600">
                  <c:v>567555327.49249995</c:v>
                </c:pt>
                <c:pt idx="1601">
                  <c:v>569229930.05499995</c:v>
                </c:pt>
                <c:pt idx="1602">
                  <c:v>570879929.0575</c:v>
                </c:pt>
                <c:pt idx="1603">
                  <c:v>572511594.88</c:v>
                </c:pt>
                <c:pt idx="1604">
                  <c:v>574128061.28999996</c:v>
                </c:pt>
                <c:pt idx="1605">
                  <c:v>575738467.8499999</c:v>
                </c:pt>
                <c:pt idx="1606">
                  <c:v>577342825.93999994</c:v>
                </c:pt>
                <c:pt idx="1607">
                  <c:v>578947184.02999997</c:v>
                </c:pt>
                <c:pt idx="1608">
                  <c:v>580551542.12</c:v>
                </c:pt>
                <c:pt idx="1609">
                  <c:v>582161948.67999995</c:v>
                </c:pt>
                <c:pt idx="1610">
                  <c:v>583775383.74249995</c:v>
                </c:pt>
                <c:pt idx="1611">
                  <c:v>585397921.38249993</c:v>
                </c:pt>
                <c:pt idx="1612">
                  <c:v>587032635.62249994</c:v>
                </c:pt>
                <c:pt idx="1613">
                  <c:v>588685700.11249995</c:v>
                </c:pt>
                <c:pt idx="1614">
                  <c:v>590360302.67499995</c:v>
                </c:pt>
                <c:pt idx="1615">
                  <c:v>592062801.88499999</c:v>
                </c:pt>
                <c:pt idx="1616">
                  <c:v>593799709.94749999</c:v>
                </c:pt>
                <c:pt idx="1617">
                  <c:v>595574547.54999995</c:v>
                </c:pt>
                <c:pt idx="1618">
                  <c:v>597390937.79999995</c:v>
                </c:pt>
                <c:pt idx="1619">
                  <c:v>599242863.52249992</c:v>
                </c:pt>
                <c:pt idx="1620">
                  <c:v>601127392.94499993</c:v>
                </c:pt>
                <c:pt idx="1621">
                  <c:v>603038210.1674999</c:v>
                </c:pt>
                <c:pt idx="1622">
                  <c:v>604968862.7299999</c:v>
                </c:pt>
                <c:pt idx="1623">
                  <c:v>606906149.83249986</c:v>
                </c:pt>
                <c:pt idx="1624">
                  <c:v>608840118.24249983</c:v>
                </c:pt>
                <c:pt idx="1625">
                  <c:v>610760840.33249986</c:v>
                </c:pt>
                <c:pt idx="1626">
                  <c:v>612648645.77249992</c:v>
                </c:pt>
                <c:pt idx="1627">
                  <c:v>614490845.86249995</c:v>
                </c:pt>
                <c:pt idx="1628">
                  <c:v>616275229.86249995</c:v>
                </c:pt>
                <c:pt idx="1629">
                  <c:v>617999585.78499997</c:v>
                </c:pt>
                <c:pt idx="1630">
                  <c:v>619668020.38749993</c:v>
                </c:pt>
                <c:pt idx="1631">
                  <c:v>621296640.63749993</c:v>
                </c:pt>
                <c:pt idx="1632">
                  <c:v>622897978.75999987</c:v>
                </c:pt>
                <c:pt idx="1633">
                  <c:v>624490274.04999983</c:v>
                </c:pt>
                <c:pt idx="1634">
                  <c:v>626079560.75249982</c:v>
                </c:pt>
                <c:pt idx="1635">
                  <c:v>627668847.4549998</c:v>
                </c:pt>
                <c:pt idx="1636">
                  <c:v>629255128.41499984</c:v>
                </c:pt>
                <c:pt idx="1637">
                  <c:v>630832409.21749985</c:v>
                </c:pt>
                <c:pt idx="1638">
                  <c:v>632397729.63999987</c:v>
                </c:pt>
                <c:pt idx="1639">
                  <c:v>633948163.5999999</c:v>
                </c:pt>
                <c:pt idx="1640">
                  <c:v>635486739.5999999</c:v>
                </c:pt>
                <c:pt idx="1641">
                  <c:v>637019403.68999994</c:v>
                </c:pt>
                <c:pt idx="1642">
                  <c:v>638555022.31249988</c:v>
                </c:pt>
                <c:pt idx="1643">
                  <c:v>640105456.27249992</c:v>
                </c:pt>
                <c:pt idx="1644">
                  <c:v>641676751.19499993</c:v>
                </c:pt>
                <c:pt idx="1645">
                  <c:v>643278089.31749988</c:v>
                </c:pt>
                <c:pt idx="1646">
                  <c:v>644912803.55749989</c:v>
                </c:pt>
                <c:pt idx="1647">
                  <c:v>646587406.11999989</c:v>
                </c:pt>
                <c:pt idx="1648">
                  <c:v>648305503.0424999</c:v>
                </c:pt>
                <c:pt idx="1649">
                  <c:v>650067651.94499993</c:v>
                </c:pt>
                <c:pt idx="1650">
                  <c:v>651874410.44749999</c:v>
                </c:pt>
                <c:pt idx="1651">
                  <c:v>653719849.56999993</c:v>
                </c:pt>
                <c:pt idx="1652">
                  <c:v>655601105.81999993</c:v>
                </c:pt>
                <c:pt idx="1653">
                  <c:v>657515221.81999993</c:v>
                </c:pt>
                <c:pt idx="1654">
                  <c:v>659455830.45999992</c:v>
                </c:pt>
                <c:pt idx="1655">
                  <c:v>661423113.81999993</c:v>
                </c:pt>
                <c:pt idx="1656">
                  <c:v>663417253.9799999</c:v>
                </c:pt>
                <c:pt idx="1657">
                  <c:v>665438433.01999986</c:v>
                </c:pt>
                <c:pt idx="1658">
                  <c:v>667486833.01999986</c:v>
                </c:pt>
                <c:pt idx="1659">
                  <c:v>669562636.05999982</c:v>
                </c:pt>
                <c:pt idx="1660">
                  <c:v>671666024.21999979</c:v>
                </c:pt>
                <c:pt idx="1661">
                  <c:v>673793698.72249985</c:v>
                </c:pt>
                <c:pt idx="1662">
                  <c:v>675949299.74499989</c:v>
                </c:pt>
                <c:pt idx="1663">
                  <c:v>678129485.83499992</c:v>
                </c:pt>
                <c:pt idx="1664">
                  <c:v>680330855.79499996</c:v>
                </c:pt>
                <c:pt idx="1665">
                  <c:v>682553512.04499996</c:v>
                </c:pt>
                <c:pt idx="1666">
                  <c:v>684790416.05499995</c:v>
                </c:pt>
                <c:pt idx="1667">
                  <c:v>687041613.34499991</c:v>
                </c:pt>
                <c:pt idx="1668">
                  <c:v>689303560.46749985</c:v>
                </c:pt>
                <c:pt idx="1669">
                  <c:v>691576283.02749979</c:v>
                </c:pt>
                <c:pt idx="1670">
                  <c:v>693856203.43749976</c:v>
                </c:pt>
                <c:pt idx="1671">
                  <c:v>696139727.03999972</c:v>
                </c:pt>
                <c:pt idx="1672">
                  <c:v>698426856.67999971</c:v>
                </c:pt>
                <c:pt idx="1673">
                  <c:v>700717595.20249975</c:v>
                </c:pt>
                <c:pt idx="1674">
                  <c:v>703008333.72499979</c:v>
                </c:pt>
                <c:pt idx="1675">
                  <c:v>705299072.24749982</c:v>
                </c:pt>
                <c:pt idx="1676">
                  <c:v>707586201.88749981</c:v>
                </c:pt>
                <c:pt idx="1677">
                  <c:v>709866122.29749978</c:v>
                </c:pt>
                <c:pt idx="1678">
                  <c:v>712135250.19999981</c:v>
                </c:pt>
                <c:pt idx="1679">
                  <c:v>714393611.19999981</c:v>
                </c:pt>
                <c:pt idx="1680">
                  <c:v>716641230.90249979</c:v>
                </c:pt>
                <c:pt idx="1681">
                  <c:v>718885275.86249983</c:v>
                </c:pt>
                <c:pt idx="1682">
                  <c:v>721129320.82249987</c:v>
                </c:pt>
                <c:pt idx="1683">
                  <c:v>723380518.11249983</c:v>
                </c:pt>
                <c:pt idx="1684">
                  <c:v>725646054.20249987</c:v>
                </c:pt>
                <c:pt idx="1685">
                  <c:v>727925974.61249983</c:v>
                </c:pt>
                <c:pt idx="1686">
                  <c:v>730220324.86249983</c:v>
                </c:pt>
                <c:pt idx="1687">
                  <c:v>732529150.47249985</c:v>
                </c:pt>
                <c:pt idx="1688">
                  <c:v>734845230.83249986</c:v>
                </c:pt>
                <c:pt idx="1689">
                  <c:v>737168577.32249987</c:v>
                </c:pt>
                <c:pt idx="1690">
                  <c:v>739495561.14499986</c:v>
                </c:pt>
                <c:pt idx="1691">
                  <c:v>741826185.14499986</c:v>
                </c:pt>
                <c:pt idx="1692">
                  <c:v>744160452.1674999</c:v>
                </c:pt>
                <c:pt idx="1693">
                  <c:v>746498365.05749989</c:v>
                </c:pt>
                <c:pt idx="1694">
                  <c:v>748839926.65999985</c:v>
                </c:pt>
                <c:pt idx="1695">
                  <c:v>751185139.81999981</c:v>
                </c:pt>
                <c:pt idx="1696">
                  <c:v>753534007.38249981</c:v>
                </c:pt>
                <c:pt idx="1697">
                  <c:v>755886532.19249976</c:v>
                </c:pt>
                <c:pt idx="1698">
                  <c:v>758239057.0024997</c:v>
                </c:pt>
                <c:pt idx="1699">
                  <c:v>760587924.5649997</c:v>
                </c:pt>
                <c:pt idx="1700">
                  <c:v>762929486.16749966</c:v>
                </c:pt>
                <c:pt idx="1701">
                  <c:v>765263753.1899997</c:v>
                </c:pt>
                <c:pt idx="1702">
                  <c:v>767590737.01249969</c:v>
                </c:pt>
                <c:pt idx="1703">
                  <c:v>769906817.3724997</c:v>
                </c:pt>
                <c:pt idx="1704">
                  <c:v>772215642.98249972</c:v>
                </c:pt>
                <c:pt idx="1705">
                  <c:v>774517225.22249973</c:v>
                </c:pt>
                <c:pt idx="1706">
                  <c:v>776811575.47249973</c:v>
                </c:pt>
                <c:pt idx="1707">
                  <c:v>779102313.99499977</c:v>
                </c:pt>
                <c:pt idx="1708">
                  <c:v>781389443.63499975</c:v>
                </c:pt>
                <c:pt idx="1709">
                  <c:v>783672967.23749971</c:v>
                </c:pt>
                <c:pt idx="1710">
                  <c:v>785960096.8774997</c:v>
                </c:pt>
                <c:pt idx="1711">
                  <c:v>788250835.39999974</c:v>
                </c:pt>
                <c:pt idx="1712">
                  <c:v>790548800.22249973</c:v>
                </c:pt>
                <c:pt idx="1713">
                  <c:v>792857625.83249974</c:v>
                </c:pt>
                <c:pt idx="1714">
                  <c:v>795177337.8349998</c:v>
                </c:pt>
                <c:pt idx="1715">
                  <c:v>797511604.85749984</c:v>
                </c:pt>
                <c:pt idx="1716">
                  <c:v>799860472.41999984</c:v>
                </c:pt>
                <c:pt idx="1717">
                  <c:v>802227654.66999984</c:v>
                </c:pt>
                <c:pt idx="1718">
                  <c:v>804613222.73249984</c:v>
                </c:pt>
                <c:pt idx="1719">
                  <c:v>807020947.65499985</c:v>
                </c:pt>
                <c:pt idx="1720">
                  <c:v>809447214.86499989</c:v>
                </c:pt>
                <c:pt idx="1721">
                  <c:v>811888367.11499989</c:v>
                </c:pt>
                <c:pt idx="1722">
                  <c:v>814336978.95499992</c:v>
                </c:pt>
                <c:pt idx="1723">
                  <c:v>816789324.85749996</c:v>
                </c:pt>
                <c:pt idx="1724">
                  <c:v>819237936.69749999</c:v>
                </c:pt>
                <c:pt idx="1725">
                  <c:v>821667920.89999998</c:v>
                </c:pt>
                <c:pt idx="1726">
                  <c:v>824064554.59000003</c:v>
                </c:pt>
                <c:pt idx="1727">
                  <c:v>826409767.75</c:v>
                </c:pt>
                <c:pt idx="1728">
                  <c:v>828686087.8125</c:v>
                </c:pt>
                <c:pt idx="1729">
                  <c:v>830876853.03499997</c:v>
                </c:pt>
                <c:pt idx="1730">
                  <c:v>832980241.19499993</c:v>
                </c:pt>
                <c:pt idx="1731">
                  <c:v>834994643.44499993</c:v>
                </c:pt>
                <c:pt idx="1732">
                  <c:v>836925296.00749993</c:v>
                </c:pt>
                <c:pt idx="1733">
                  <c:v>838777221.7299999</c:v>
                </c:pt>
                <c:pt idx="1734">
                  <c:v>840555238.61999989</c:v>
                </c:pt>
                <c:pt idx="1735">
                  <c:v>842260851.68249989</c:v>
                </c:pt>
                <c:pt idx="1736">
                  <c:v>843892517.50499988</c:v>
                </c:pt>
                <c:pt idx="1737">
                  <c:v>845454854.94499993</c:v>
                </c:pt>
                <c:pt idx="1738">
                  <c:v>846949369.00749993</c:v>
                </c:pt>
                <c:pt idx="1739">
                  <c:v>848383271.76749992</c:v>
                </c:pt>
                <c:pt idx="1740">
                  <c:v>849766220.57749987</c:v>
                </c:pt>
                <c:pt idx="1741">
                  <c:v>851110175.81749988</c:v>
                </c:pt>
                <c:pt idx="1742">
                  <c:v>852418422.03999984</c:v>
                </c:pt>
                <c:pt idx="1743">
                  <c:v>853696828.4799999</c:v>
                </c:pt>
                <c:pt idx="1744">
                  <c:v>854948406.56999993</c:v>
                </c:pt>
                <c:pt idx="1745">
                  <c:v>856173440.80999994</c:v>
                </c:pt>
                <c:pt idx="1746">
                  <c:v>857372215.69999993</c:v>
                </c:pt>
                <c:pt idx="1747">
                  <c:v>858550187.94999993</c:v>
                </c:pt>
                <c:pt idx="1748">
                  <c:v>859707539.63999999</c:v>
                </c:pt>
                <c:pt idx="1749">
                  <c:v>860849545.39999998</c:v>
                </c:pt>
                <c:pt idx="1750">
                  <c:v>861978841.12249994</c:v>
                </c:pt>
                <c:pt idx="1751">
                  <c:v>863095497.93249989</c:v>
                </c:pt>
                <c:pt idx="1752">
                  <c:v>864199586.95499992</c:v>
                </c:pt>
                <c:pt idx="1753">
                  <c:v>865291179.31499994</c:v>
                </c:pt>
                <c:pt idx="1754">
                  <c:v>866370346.13749993</c:v>
                </c:pt>
                <c:pt idx="1755">
                  <c:v>867437158.5474999</c:v>
                </c:pt>
                <c:pt idx="1756">
                  <c:v>868491687.66999984</c:v>
                </c:pt>
                <c:pt idx="1757">
                  <c:v>869531570.73249984</c:v>
                </c:pt>
                <c:pt idx="1758">
                  <c:v>870559326.98249984</c:v>
                </c:pt>
                <c:pt idx="1759">
                  <c:v>871572624.94249988</c:v>
                </c:pt>
                <c:pt idx="1760">
                  <c:v>872571567.03249991</c:v>
                </c:pt>
                <c:pt idx="1761">
                  <c:v>873556255.6724999</c:v>
                </c:pt>
                <c:pt idx="1762">
                  <c:v>874526793.28249991</c:v>
                </c:pt>
                <c:pt idx="1763">
                  <c:v>875483282.28249991</c:v>
                </c:pt>
                <c:pt idx="1764">
                  <c:v>876423510.68499994</c:v>
                </c:pt>
                <c:pt idx="1765">
                  <c:v>877343037.44499993</c:v>
                </c:pt>
                <c:pt idx="1766">
                  <c:v>878233068.6674999</c:v>
                </c:pt>
                <c:pt idx="1767">
                  <c:v>879085254.27749991</c:v>
                </c:pt>
                <c:pt idx="1768">
                  <c:v>879887545.69999993</c:v>
                </c:pt>
                <c:pt idx="1769">
                  <c:v>880631127.70249999</c:v>
                </c:pt>
                <c:pt idx="1770">
                  <c:v>881310344.42499995</c:v>
                </c:pt>
                <c:pt idx="1771">
                  <c:v>881928109.14749992</c:v>
                </c:pt>
                <c:pt idx="1772">
                  <c:v>882487335.14999998</c:v>
                </c:pt>
                <c:pt idx="1773">
                  <c:v>882994326.95249999</c:v>
                </c:pt>
                <c:pt idx="1774">
                  <c:v>883456497.20249999</c:v>
                </c:pt>
                <c:pt idx="1775">
                  <c:v>883880567.21249998</c:v>
                </c:pt>
                <c:pt idx="1776">
                  <c:v>884268175.70249999</c:v>
                </c:pt>
                <c:pt idx="1777">
                  <c:v>884619546.005</c:v>
                </c:pt>
                <c:pt idx="1778">
                  <c:v>884931107.64499998</c:v>
                </c:pt>
                <c:pt idx="1779">
                  <c:v>885200280.20749998</c:v>
                </c:pt>
                <c:pt idx="1780">
                  <c:v>885426743.63</c:v>
                </c:pt>
                <c:pt idx="1781">
                  <c:v>885615219.18999994</c:v>
                </c:pt>
                <c:pt idx="1782">
                  <c:v>885772012.82999992</c:v>
                </c:pt>
                <c:pt idx="1783">
                  <c:v>885904340.89249992</c:v>
                </c:pt>
                <c:pt idx="1784">
                  <c:v>886018267.49499989</c:v>
                </c:pt>
                <c:pt idx="1785">
                  <c:v>886116660.39749992</c:v>
                </c:pt>
                <c:pt idx="1786">
                  <c:v>886201350.35749996</c:v>
                </c:pt>
                <c:pt idx="1787">
                  <c:v>886273364.41999996</c:v>
                </c:pt>
                <c:pt idx="1788">
                  <c:v>886333144.98249996</c:v>
                </c:pt>
                <c:pt idx="1789">
                  <c:v>886380263.87249994</c:v>
                </c:pt>
                <c:pt idx="1790">
                  <c:v>886414439.43499994</c:v>
                </c:pt>
                <c:pt idx="1791">
                  <c:v>886435960.4375</c:v>
                </c:pt>
                <c:pt idx="1792">
                  <c:v>886446727.34000003</c:v>
                </c:pt>
                <c:pt idx="1793">
                  <c:v>886450573.78000009</c:v>
                </c:pt>
                <c:pt idx="1794">
                  <c:v>886450573.78000009</c:v>
                </c:pt>
                <c:pt idx="1795">
                  <c:v>886450573.78000009</c:v>
                </c:pt>
                <c:pt idx="1796">
                  <c:v>886450573.78000009</c:v>
                </c:pt>
                <c:pt idx="1797">
                  <c:v>886450573.78000009</c:v>
                </c:pt>
                <c:pt idx="1798">
                  <c:v>886450573.78000009</c:v>
                </c:pt>
                <c:pt idx="1799">
                  <c:v>886450573.78000009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AE-4A0E-BBEB-D81CD8D612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64811616"/>
        <c:axId val="1581241072"/>
      </c:lineChart>
      <c:catAx>
        <c:axId val="146481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241072"/>
        <c:crosses val="autoZero"/>
        <c:auto val="1"/>
        <c:lblAlgn val="ctr"/>
        <c:lblOffset val="100"/>
        <c:noMultiLvlLbl val="0"/>
      </c:catAx>
      <c:valAx>
        <c:axId val="158124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4811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recoverable energy J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5106236720409956E-2"/>
          <c:y val="0.14022023109180318"/>
          <c:w val="0.88445600549931258"/>
          <c:h val="0.8157471264367816"/>
        </c:manualLayout>
      </c:layout>
      <c:lineChart>
        <c:grouping val="standard"/>
        <c:varyColors val="0"/>
        <c:ser>
          <c:idx val="0"/>
          <c:order val="0"/>
          <c:tx>
            <c:strRef>
              <c:f>WLTC_class_3!$P$6:$P$7</c:f>
              <c:strCache>
                <c:ptCount val="2"/>
                <c:pt idx="0">
                  <c:v>energy (magnitude order)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WLTC_class_3!$P$8:$P$345</c:f>
              <c:numCache>
                <c:formatCode>0.00</c:formatCode>
                <c:ptCount val="338"/>
                <c:pt idx="0">
                  <c:v>-4464.9249709980777</c:v>
                </c:pt>
                <c:pt idx="1">
                  <c:v>-4464.9249709980777</c:v>
                </c:pt>
                <c:pt idx="2">
                  <c:v>-4418.5459457488396</c:v>
                </c:pt>
                <c:pt idx="3">
                  <c:v>-4159.7536817326363</c:v>
                </c:pt>
                <c:pt idx="4">
                  <c:v>-4135.0940245302199</c:v>
                </c:pt>
                <c:pt idx="5">
                  <c:v>-4043.1655315324929</c:v>
                </c:pt>
                <c:pt idx="6">
                  <c:v>-4015.3212823896024</c:v>
                </c:pt>
                <c:pt idx="7">
                  <c:v>-3874.8480303044353</c:v>
                </c:pt>
                <c:pt idx="8">
                  <c:v>-3874.8480303044353</c:v>
                </c:pt>
                <c:pt idx="9">
                  <c:v>-3851.9217474588149</c:v>
                </c:pt>
                <c:pt idx="10">
                  <c:v>-3824.6019204534823</c:v>
                </c:pt>
                <c:pt idx="11">
                  <c:v>-3785.8058331372345</c:v>
                </c:pt>
                <c:pt idx="12">
                  <c:v>-3654.1622380013328</c:v>
                </c:pt>
                <c:pt idx="13">
                  <c:v>-3614.3409883391751</c:v>
                </c:pt>
                <c:pt idx="14">
                  <c:v>-3557.334733031249</c:v>
                </c:pt>
                <c:pt idx="15">
                  <c:v>-3465.2653666890651</c:v>
                </c:pt>
                <c:pt idx="16">
                  <c:v>-3434.0168684657683</c:v>
                </c:pt>
                <c:pt idx="17">
                  <c:v>-3428.5110053524431</c:v>
                </c:pt>
                <c:pt idx="18">
                  <c:v>-3330.6226931664723</c:v>
                </c:pt>
                <c:pt idx="19">
                  <c:v>-3258.4153574822863</c:v>
                </c:pt>
                <c:pt idx="20">
                  <c:v>-3240.8793530960638</c:v>
                </c:pt>
                <c:pt idx="21">
                  <c:v>-3174.9890958214178</c:v>
                </c:pt>
                <c:pt idx="22">
                  <c:v>-3140.822064967213</c:v>
                </c:pt>
                <c:pt idx="23">
                  <c:v>-3124.1423023333323</c:v>
                </c:pt>
                <c:pt idx="24">
                  <c:v>-3113.4971969038302</c:v>
                </c:pt>
                <c:pt idx="25">
                  <c:v>-3089.958400317787</c:v>
                </c:pt>
                <c:pt idx="26">
                  <c:v>-3060.2350371114576</c:v>
                </c:pt>
                <c:pt idx="27">
                  <c:v>-3029.9324893518515</c:v>
                </c:pt>
                <c:pt idx="28">
                  <c:v>-2879.2723006604942</c:v>
                </c:pt>
                <c:pt idx="29">
                  <c:v>-2841.7877175565923</c:v>
                </c:pt>
                <c:pt idx="30">
                  <c:v>-2788.7539846453337</c:v>
                </c:pt>
                <c:pt idx="31">
                  <c:v>-2744.207560063252</c:v>
                </c:pt>
                <c:pt idx="32">
                  <c:v>-2702.1293081049384</c:v>
                </c:pt>
                <c:pt idx="33">
                  <c:v>-2701.4841420489979</c:v>
                </c:pt>
                <c:pt idx="34">
                  <c:v>-2661.5997613530003</c:v>
                </c:pt>
                <c:pt idx="35">
                  <c:v>-2646.0299131637994</c:v>
                </c:pt>
                <c:pt idx="36">
                  <c:v>-2622.358054464532</c:v>
                </c:pt>
                <c:pt idx="37">
                  <c:v>-2592.9207061268717</c:v>
                </c:pt>
                <c:pt idx="38">
                  <c:v>-2587.9780735370373</c:v>
                </c:pt>
                <c:pt idx="39">
                  <c:v>-2582.041607000916</c:v>
                </c:pt>
                <c:pt idx="40">
                  <c:v>-2580.3424028300706</c:v>
                </c:pt>
                <c:pt idx="41">
                  <c:v>-2550.2116177816292</c:v>
                </c:pt>
                <c:pt idx="42">
                  <c:v>-2530.4002659542862</c:v>
                </c:pt>
                <c:pt idx="43">
                  <c:v>-2484.7076564472604</c:v>
                </c:pt>
                <c:pt idx="44">
                  <c:v>-2459.2468115462129</c:v>
                </c:pt>
                <c:pt idx="45">
                  <c:v>-2367.3890312685921</c:v>
                </c:pt>
                <c:pt idx="46">
                  <c:v>-2350.6516030407684</c:v>
                </c:pt>
                <c:pt idx="47">
                  <c:v>-2350.6516030407684</c:v>
                </c:pt>
                <c:pt idx="48">
                  <c:v>-2337.4531529776777</c:v>
                </c:pt>
                <c:pt idx="49">
                  <c:v>-2332.8641915617281</c:v>
                </c:pt>
                <c:pt idx="50">
                  <c:v>-2325.8414665999167</c:v>
                </c:pt>
                <c:pt idx="51">
                  <c:v>-2319.6695122418978</c:v>
                </c:pt>
                <c:pt idx="52">
                  <c:v>-2297.8313011930586</c:v>
                </c:pt>
                <c:pt idx="53">
                  <c:v>-2296.9252185263185</c:v>
                </c:pt>
                <c:pt idx="54">
                  <c:v>-2273.6578714131938</c:v>
                </c:pt>
                <c:pt idx="55">
                  <c:v>-2271.0950630912316</c:v>
                </c:pt>
                <c:pt idx="56">
                  <c:v>-2257.2296129176034</c:v>
                </c:pt>
                <c:pt idx="57">
                  <c:v>-2230.7866452654321</c:v>
                </c:pt>
                <c:pt idx="58">
                  <c:v>-2224.3869476481477</c:v>
                </c:pt>
                <c:pt idx="59">
                  <c:v>-2183.6200119655814</c:v>
                </c:pt>
                <c:pt idx="60">
                  <c:v>-2180.8802070148636</c:v>
                </c:pt>
                <c:pt idx="61">
                  <c:v>-2170.5085568835275</c:v>
                </c:pt>
                <c:pt idx="62">
                  <c:v>-2163.9599843265833</c:v>
                </c:pt>
                <c:pt idx="63">
                  <c:v>-2076.9046853105197</c:v>
                </c:pt>
                <c:pt idx="64">
                  <c:v>-2073.0510730535311</c:v>
                </c:pt>
                <c:pt idx="65">
                  <c:v>-2020.6309690165917</c:v>
                </c:pt>
                <c:pt idx="66">
                  <c:v>-1991.5953121441464</c:v>
                </c:pt>
                <c:pt idx="67">
                  <c:v>-1972.4649488324458</c:v>
                </c:pt>
                <c:pt idx="68">
                  <c:v>-1943.42628386652</c:v>
                </c:pt>
                <c:pt idx="69">
                  <c:v>-1917.0007295740731</c:v>
                </c:pt>
                <c:pt idx="70">
                  <c:v>-1910.6338124132478</c:v>
                </c:pt>
                <c:pt idx="71">
                  <c:v>-1895.6258321620967</c:v>
                </c:pt>
                <c:pt idx="72">
                  <c:v>-1871.7806508048886</c:v>
                </c:pt>
                <c:pt idx="73">
                  <c:v>-1862.6177012407404</c:v>
                </c:pt>
                <c:pt idx="74">
                  <c:v>-1860.6920537469123</c:v>
                </c:pt>
                <c:pt idx="75">
                  <c:v>-1860.6920537469123</c:v>
                </c:pt>
                <c:pt idx="76">
                  <c:v>-1831.5818287444158</c:v>
                </c:pt>
                <c:pt idx="77">
                  <c:v>-1827.4229721554561</c:v>
                </c:pt>
                <c:pt idx="78">
                  <c:v>-1822.9686474910122</c:v>
                </c:pt>
                <c:pt idx="79">
                  <c:v>-1761.8701959444443</c:v>
                </c:pt>
                <c:pt idx="80">
                  <c:v>-1761.5267316010406</c:v>
                </c:pt>
                <c:pt idx="81">
                  <c:v>-1757.0506671581763</c:v>
                </c:pt>
                <c:pt idx="82">
                  <c:v>-1749.4554980926041</c:v>
                </c:pt>
                <c:pt idx="83">
                  <c:v>-1734.3103763895651</c:v>
                </c:pt>
                <c:pt idx="84">
                  <c:v>-1700.5273845063698</c:v>
                </c:pt>
                <c:pt idx="85">
                  <c:v>-1671.1243111635565</c:v>
                </c:pt>
                <c:pt idx="86">
                  <c:v>-1661.7951611621238</c:v>
                </c:pt>
                <c:pt idx="87">
                  <c:v>-1657.9712204986402</c:v>
                </c:pt>
                <c:pt idx="88">
                  <c:v>-1648.2933425258259</c:v>
                </c:pt>
                <c:pt idx="89">
                  <c:v>-1638.6920673761319</c:v>
                </c:pt>
                <c:pt idx="90">
                  <c:v>-1630.0607560510402</c:v>
                </c:pt>
                <c:pt idx="91">
                  <c:v>-1618.9590996281975</c:v>
                </c:pt>
                <c:pt idx="92">
                  <c:v>-1606.1740269366412</c:v>
                </c:pt>
                <c:pt idx="93">
                  <c:v>-1602.8312138697818</c:v>
                </c:pt>
                <c:pt idx="94">
                  <c:v>-1588.6550889955772</c:v>
                </c:pt>
                <c:pt idx="95">
                  <c:v>-1585.4830263576785</c:v>
                </c:pt>
                <c:pt idx="96">
                  <c:v>-1585.4351874432007</c:v>
                </c:pt>
                <c:pt idx="97">
                  <c:v>-1566.7962367753184</c:v>
                </c:pt>
                <c:pt idx="98">
                  <c:v>-1560.6534104314405</c:v>
                </c:pt>
                <c:pt idx="99">
                  <c:v>-1544.4863542629441</c:v>
                </c:pt>
                <c:pt idx="100">
                  <c:v>-1543.5900626262066</c:v>
                </c:pt>
                <c:pt idx="101">
                  <c:v>-1543.5900626262066</c:v>
                </c:pt>
                <c:pt idx="102">
                  <c:v>-1534.4329018580252</c:v>
                </c:pt>
                <c:pt idx="103">
                  <c:v>-1517.7120416863702</c:v>
                </c:pt>
                <c:pt idx="104">
                  <c:v>-1517.4706179688069</c:v>
                </c:pt>
                <c:pt idx="105">
                  <c:v>-1510.2304526940527</c:v>
                </c:pt>
                <c:pt idx="106">
                  <c:v>-1484.9761706692614</c:v>
                </c:pt>
                <c:pt idx="107">
                  <c:v>-1474.9007449150865</c:v>
                </c:pt>
                <c:pt idx="108">
                  <c:v>-1466.5854132317502</c:v>
                </c:pt>
                <c:pt idx="109">
                  <c:v>-1451.723430105392</c:v>
                </c:pt>
                <c:pt idx="110">
                  <c:v>-1451.723430105392</c:v>
                </c:pt>
                <c:pt idx="111">
                  <c:v>-1448.0442657514902</c:v>
                </c:pt>
                <c:pt idx="112">
                  <c:v>-1442.530992339505</c:v>
                </c:pt>
                <c:pt idx="113">
                  <c:v>-1366.1374538600278</c:v>
                </c:pt>
                <c:pt idx="114">
                  <c:v>-1358.0043864803238</c:v>
                </c:pt>
                <c:pt idx="115">
                  <c:v>-1332.8444994994072</c:v>
                </c:pt>
                <c:pt idx="116">
                  <c:v>-1324.1222514538761</c:v>
                </c:pt>
                <c:pt idx="117">
                  <c:v>-1316.2404447115769</c:v>
                </c:pt>
                <c:pt idx="118">
                  <c:v>-1282.7901423043977</c:v>
                </c:pt>
                <c:pt idx="119">
                  <c:v>-1280.0850046851842</c:v>
                </c:pt>
                <c:pt idx="120">
                  <c:v>-1279.4832638209878</c:v>
                </c:pt>
                <c:pt idx="121">
                  <c:v>-1273.761237660882</c:v>
                </c:pt>
                <c:pt idx="122">
                  <c:v>-1270.2781203653537</c:v>
                </c:pt>
                <c:pt idx="123">
                  <c:v>-1265.6027560467303</c:v>
                </c:pt>
                <c:pt idx="124">
                  <c:v>-1257.9711740555545</c:v>
                </c:pt>
                <c:pt idx="125">
                  <c:v>-1226.9017670875544</c:v>
                </c:pt>
                <c:pt idx="126">
                  <c:v>-1222.4931755791108</c:v>
                </c:pt>
                <c:pt idx="127">
                  <c:v>-1221.6254069098238</c:v>
                </c:pt>
                <c:pt idx="128">
                  <c:v>-1220.4030906111116</c:v>
                </c:pt>
                <c:pt idx="129">
                  <c:v>-1212.0204901856296</c:v>
                </c:pt>
                <c:pt idx="130">
                  <c:v>-1205.5653241160007</c:v>
                </c:pt>
                <c:pt idx="131">
                  <c:v>-1176.9729669773985</c:v>
                </c:pt>
                <c:pt idx="132">
                  <c:v>-1169.7434111412849</c:v>
                </c:pt>
                <c:pt idx="133">
                  <c:v>-1169.7434111412849</c:v>
                </c:pt>
                <c:pt idx="134">
                  <c:v>-1169.7384587962963</c:v>
                </c:pt>
                <c:pt idx="135">
                  <c:v>-1164.6912058877319</c:v>
                </c:pt>
                <c:pt idx="136">
                  <c:v>-1153.8013433004724</c:v>
                </c:pt>
                <c:pt idx="137">
                  <c:v>-1131.7866989945182</c:v>
                </c:pt>
                <c:pt idx="138">
                  <c:v>-1131.3478120212192</c:v>
                </c:pt>
                <c:pt idx="139">
                  <c:v>-1126.7046996246079</c:v>
                </c:pt>
                <c:pt idx="140">
                  <c:v>-1126.0247715005926</c:v>
                </c:pt>
                <c:pt idx="141">
                  <c:v>-1108.8786747017764</c:v>
                </c:pt>
                <c:pt idx="142">
                  <c:v>-1091.9721699411948</c:v>
                </c:pt>
                <c:pt idx="143">
                  <c:v>-1086.0190171911759</c:v>
                </c:pt>
                <c:pt idx="144">
                  <c:v>-1070.8732100312502</c:v>
                </c:pt>
                <c:pt idx="145">
                  <c:v>-1043.1050451069723</c:v>
                </c:pt>
                <c:pt idx="146">
                  <c:v>-1037.3707058907519</c:v>
                </c:pt>
                <c:pt idx="147">
                  <c:v>-1025.0883294138766</c:v>
                </c:pt>
                <c:pt idx="148">
                  <c:v>-1013.4645539327903</c:v>
                </c:pt>
                <c:pt idx="149">
                  <c:v>-993.8405437762467</c:v>
                </c:pt>
                <c:pt idx="150">
                  <c:v>-992.55539567413871</c:v>
                </c:pt>
                <c:pt idx="151">
                  <c:v>-923.04997537012025</c:v>
                </c:pt>
                <c:pt idx="152">
                  <c:v>-910.23357245437069</c:v>
                </c:pt>
                <c:pt idx="153">
                  <c:v>-909.9900780740744</c:v>
                </c:pt>
                <c:pt idx="154">
                  <c:v>-909.15338768009997</c:v>
                </c:pt>
                <c:pt idx="155">
                  <c:v>-908.05819076313901</c:v>
                </c:pt>
                <c:pt idx="156">
                  <c:v>-893.19669700576219</c:v>
                </c:pt>
                <c:pt idx="157">
                  <c:v>-892.0500174026829</c:v>
                </c:pt>
                <c:pt idx="158">
                  <c:v>-866.41757265952742</c:v>
                </c:pt>
                <c:pt idx="159">
                  <c:v>-858.72168702092279</c:v>
                </c:pt>
                <c:pt idx="160">
                  <c:v>-849.52438799035485</c:v>
                </c:pt>
                <c:pt idx="161">
                  <c:v>-849.52438799035463</c:v>
                </c:pt>
                <c:pt idx="162">
                  <c:v>-839.87945520370431</c:v>
                </c:pt>
                <c:pt idx="163">
                  <c:v>-813.08847087471668</c:v>
                </c:pt>
                <c:pt idx="164">
                  <c:v>-804.59635796526857</c:v>
                </c:pt>
                <c:pt idx="165">
                  <c:v>-804.16887897249376</c:v>
                </c:pt>
                <c:pt idx="166">
                  <c:v>-800.18247302446525</c:v>
                </c:pt>
                <c:pt idx="167">
                  <c:v>-795.39837904938224</c:v>
                </c:pt>
                <c:pt idx="168">
                  <c:v>-779.22162302711035</c:v>
                </c:pt>
                <c:pt idx="169">
                  <c:v>-777.30497167822193</c:v>
                </c:pt>
                <c:pt idx="170">
                  <c:v>-776.64114827777757</c:v>
                </c:pt>
                <c:pt idx="171">
                  <c:v>-771.5142964037077</c:v>
                </c:pt>
                <c:pt idx="172">
                  <c:v>-766.96939290903447</c:v>
                </c:pt>
                <c:pt idx="173">
                  <c:v>-757.8838782407405</c:v>
                </c:pt>
                <c:pt idx="174">
                  <c:v>-756.62222502088946</c:v>
                </c:pt>
                <c:pt idx="175">
                  <c:v>-756.62222502088946</c:v>
                </c:pt>
                <c:pt idx="176">
                  <c:v>-753.20505347314474</c:v>
                </c:pt>
                <c:pt idx="177">
                  <c:v>-733.35874243865771</c:v>
                </c:pt>
                <c:pt idx="178">
                  <c:v>-728.88122386923158</c:v>
                </c:pt>
                <c:pt idx="179">
                  <c:v>-726.21957185553276</c:v>
                </c:pt>
                <c:pt idx="180">
                  <c:v>-704.0099294029136</c:v>
                </c:pt>
                <c:pt idx="181">
                  <c:v>-703.87267460695375</c:v>
                </c:pt>
                <c:pt idx="182">
                  <c:v>-696.52229638453991</c:v>
                </c:pt>
                <c:pt idx="183">
                  <c:v>-693.17698238835465</c:v>
                </c:pt>
                <c:pt idx="184">
                  <c:v>-690.28969557291623</c:v>
                </c:pt>
                <c:pt idx="185">
                  <c:v>-687.81883564814802</c:v>
                </c:pt>
                <c:pt idx="186">
                  <c:v>-686.23968728133309</c:v>
                </c:pt>
                <c:pt idx="187">
                  <c:v>-667.98926052730553</c:v>
                </c:pt>
                <c:pt idx="188">
                  <c:v>-667.98926052730553</c:v>
                </c:pt>
                <c:pt idx="189">
                  <c:v>-657.87586125546659</c:v>
                </c:pt>
                <c:pt idx="190">
                  <c:v>-648.25220226949693</c:v>
                </c:pt>
                <c:pt idx="191">
                  <c:v>-643.66432015274074</c:v>
                </c:pt>
                <c:pt idx="192">
                  <c:v>-642.48534513150605</c:v>
                </c:pt>
                <c:pt idx="193">
                  <c:v>-639.96640782558575</c:v>
                </c:pt>
                <c:pt idx="194">
                  <c:v>-630.87799576496502</c:v>
                </c:pt>
                <c:pt idx="195">
                  <c:v>-620.95500665274687</c:v>
                </c:pt>
                <c:pt idx="196">
                  <c:v>-611.41038843284275</c:v>
                </c:pt>
                <c:pt idx="197">
                  <c:v>-603.13355421426854</c:v>
                </c:pt>
                <c:pt idx="198">
                  <c:v>-602.88991242724956</c:v>
                </c:pt>
                <c:pt idx="199">
                  <c:v>-594.72475557288885</c:v>
                </c:pt>
                <c:pt idx="200">
                  <c:v>-587.88191320199689</c:v>
                </c:pt>
                <c:pt idx="201">
                  <c:v>-584.64060410928278</c:v>
                </c:pt>
                <c:pt idx="202">
                  <c:v>-583.96531597658316</c:v>
                </c:pt>
                <c:pt idx="203">
                  <c:v>-564.58587023353073</c:v>
                </c:pt>
                <c:pt idx="204">
                  <c:v>-561.77575144444438</c:v>
                </c:pt>
                <c:pt idx="205">
                  <c:v>-554.40294296301477</c:v>
                </c:pt>
                <c:pt idx="206">
                  <c:v>-551.51131891934187</c:v>
                </c:pt>
                <c:pt idx="207">
                  <c:v>-540.43962900003396</c:v>
                </c:pt>
                <c:pt idx="208">
                  <c:v>-535.59119021713536</c:v>
                </c:pt>
                <c:pt idx="209">
                  <c:v>-534.60546477170351</c:v>
                </c:pt>
                <c:pt idx="210">
                  <c:v>-530.06727289608943</c:v>
                </c:pt>
                <c:pt idx="211">
                  <c:v>-524.98471502883945</c:v>
                </c:pt>
                <c:pt idx="212">
                  <c:v>-520.64431672854334</c:v>
                </c:pt>
                <c:pt idx="213">
                  <c:v>-517.04710875046453</c:v>
                </c:pt>
                <c:pt idx="214">
                  <c:v>-516.22563566666656</c:v>
                </c:pt>
                <c:pt idx="215">
                  <c:v>-511.7107216600894</c:v>
                </c:pt>
                <c:pt idx="216">
                  <c:v>-507.90338668017</c:v>
                </c:pt>
                <c:pt idx="217">
                  <c:v>-503.25440901239853</c:v>
                </c:pt>
                <c:pt idx="218">
                  <c:v>-501.97715671200035</c:v>
                </c:pt>
                <c:pt idx="219">
                  <c:v>-497.79166612746599</c:v>
                </c:pt>
                <c:pt idx="220">
                  <c:v>-492.88656583170365</c:v>
                </c:pt>
                <c:pt idx="221">
                  <c:v>-480.02561399733361</c:v>
                </c:pt>
                <c:pt idx="222">
                  <c:v>-476.58976977889824</c:v>
                </c:pt>
                <c:pt idx="223">
                  <c:v>-463.80657109871527</c:v>
                </c:pt>
                <c:pt idx="224">
                  <c:v>-458.47246135185151</c:v>
                </c:pt>
                <c:pt idx="225">
                  <c:v>-453.98377282136698</c:v>
                </c:pt>
                <c:pt idx="226">
                  <c:v>-453.88440351767895</c:v>
                </c:pt>
                <c:pt idx="227">
                  <c:v>-448.7925118351107</c:v>
                </c:pt>
                <c:pt idx="228">
                  <c:v>-440.17145571125491</c:v>
                </c:pt>
                <c:pt idx="229">
                  <c:v>-439.77316209851557</c:v>
                </c:pt>
                <c:pt idx="230">
                  <c:v>-431.89002628691043</c:v>
                </c:pt>
                <c:pt idx="231">
                  <c:v>-423.15408275386091</c:v>
                </c:pt>
                <c:pt idx="232">
                  <c:v>-421.28928820235467</c:v>
                </c:pt>
                <c:pt idx="233">
                  <c:v>-420.43258216666641</c:v>
                </c:pt>
                <c:pt idx="234">
                  <c:v>-417.91095222596221</c:v>
                </c:pt>
                <c:pt idx="235">
                  <c:v>-415.82365904141062</c:v>
                </c:pt>
                <c:pt idx="236">
                  <c:v>-414.24105576706216</c:v>
                </c:pt>
                <c:pt idx="237">
                  <c:v>-413.15692789200097</c:v>
                </c:pt>
                <c:pt idx="238">
                  <c:v>-401.73442382523456</c:v>
                </c:pt>
                <c:pt idx="239">
                  <c:v>-396.3326434967413</c:v>
                </c:pt>
                <c:pt idx="240">
                  <c:v>-394.63265105966349</c:v>
                </c:pt>
                <c:pt idx="241">
                  <c:v>-389.33721020563308</c:v>
                </c:pt>
                <c:pt idx="242">
                  <c:v>-365.87532081275003</c:v>
                </c:pt>
                <c:pt idx="243">
                  <c:v>-342.71107214942253</c:v>
                </c:pt>
                <c:pt idx="244">
                  <c:v>-336.1538153811851</c:v>
                </c:pt>
                <c:pt idx="245">
                  <c:v>-333.66129845191631</c:v>
                </c:pt>
                <c:pt idx="246">
                  <c:v>-318.73840230202785</c:v>
                </c:pt>
                <c:pt idx="247">
                  <c:v>-316.16206405688882</c:v>
                </c:pt>
                <c:pt idx="248">
                  <c:v>-315.62704137718515</c:v>
                </c:pt>
                <c:pt idx="249">
                  <c:v>-303.45798277965758</c:v>
                </c:pt>
                <c:pt idx="250">
                  <c:v>-302.22643738207404</c:v>
                </c:pt>
                <c:pt idx="251">
                  <c:v>-301.55765262846438</c:v>
                </c:pt>
                <c:pt idx="252">
                  <c:v>-299.60441060488876</c:v>
                </c:pt>
                <c:pt idx="253">
                  <c:v>-291.01373418646011</c:v>
                </c:pt>
                <c:pt idx="254">
                  <c:v>-274.54981167807045</c:v>
                </c:pt>
                <c:pt idx="255">
                  <c:v>-262.21790396158019</c:v>
                </c:pt>
                <c:pt idx="256">
                  <c:v>-250.22845409391721</c:v>
                </c:pt>
                <c:pt idx="257">
                  <c:v>-247.61150104256353</c:v>
                </c:pt>
                <c:pt idx="258">
                  <c:v>-245.73653046088884</c:v>
                </c:pt>
                <c:pt idx="259">
                  <c:v>-243.9782004636383</c:v>
                </c:pt>
                <c:pt idx="260">
                  <c:v>-242.76704020370431</c:v>
                </c:pt>
                <c:pt idx="261">
                  <c:v>-239.8496440136295</c:v>
                </c:pt>
                <c:pt idx="262">
                  <c:v>-237.36755538181202</c:v>
                </c:pt>
                <c:pt idx="263">
                  <c:v>-236.35740236162951</c:v>
                </c:pt>
                <c:pt idx="264">
                  <c:v>-236.14555311096299</c:v>
                </c:pt>
                <c:pt idx="265">
                  <c:v>-222.07829854967903</c:v>
                </c:pt>
                <c:pt idx="266">
                  <c:v>-220.86787927949698</c:v>
                </c:pt>
                <c:pt idx="267">
                  <c:v>-219.02222687155577</c:v>
                </c:pt>
                <c:pt idx="268">
                  <c:v>-219.02222687155577</c:v>
                </c:pt>
                <c:pt idx="269">
                  <c:v>-215.67408032133326</c:v>
                </c:pt>
                <c:pt idx="270">
                  <c:v>-213.39975606172837</c:v>
                </c:pt>
                <c:pt idx="271">
                  <c:v>-211.68964376504633</c:v>
                </c:pt>
                <c:pt idx="272">
                  <c:v>-211.68964376504633</c:v>
                </c:pt>
                <c:pt idx="273">
                  <c:v>-200.24441009866675</c:v>
                </c:pt>
                <c:pt idx="274">
                  <c:v>-198.34613551963884</c:v>
                </c:pt>
                <c:pt idx="275">
                  <c:v>-196.3358624305861</c:v>
                </c:pt>
                <c:pt idx="276">
                  <c:v>-196.19392052893519</c:v>
                </c:pt>
                <c:pt idx="277">
                  <c:v>-195.78786923985234</c:v>
                </c:pt>
                <c:pt idx="278">
                  <c:v>-194.48019585239524</c:v>
                </c:pt>
                <c:pt idx="279">
                  <c:v>-177.57804865316362</c:v>
                </c:pt>
                <c:pt idx="280">
                  <c:v>-171.33628192249708</c:v>
                </c:pt>
                <c:pt idx="281">
                  <c:v>-171.33628192249708</c:v>
                </c:pt>
                <c:pt idx="282">
                  <c:v>-167.33093682351495</c:v>
                </c:pt>
                <c:pt idx="283">
                  <c:v>-159.3760059995563</c:v>
                </c:pt>
                <c:pt idx="284">
                  <c:v>-156.44665831428065</c:v>
                </c:pt>
                <c:pt idx="285">
                  <c:v>-154.04948562963</c:v>
                </c:pt>
                <c:pt idx="286">
                  <c:v>-145.43633512365412</c:v>
                </c:pt>
                <c:pt idx="287">
                  <c:v>-145.43633512365412</c:v>
                </c:pt>
                <c:pt idx="288">
                  <c:v>-140.29426996296297</c:v>
                </c:pt>
                <c:pt idx="289">
                  <c:v>-139.92364107367874</c:v>
                </c:pt>
                <c:pt idx="290">
                  <c:v>-138.79539661232494</c:v>
                </c:pt>
                <c:pt idx="291">
                  <c:v>-138.07551866706476</c:v>
                </c:pt>
                <c:pt idx="292">
                  <c:v>-135.92637162429622</c:v>
                </c:pt>
                <c:pt idx="293">
                  <c:v>-128.7224611243457</c:v>
                </c:pt>
                <c:pt idx="294">
                  <c:v>-127.12297366666674</c:v>
                </c:pt>
                <c:pt idx="295">
                  <c:v>-125.10918211471319</c:v>
                </c:pt>
                <c:pt idx="296">
                  <c:v>-124.91567531073103</c:v>
                </c:pt>
                <c:pt idx="297">
                  <c:v>-122.60440579629619</c:v>
                </c:pt>
                <c:pt idx="298">
                  <c:v>-117.59688417970391</c:v>
                </c:pt>
                <c:pt idx="299">
                  <c:v>-113.12154280399997</c:v>
                </c:pt>
                <c:pt idx="300">
                  <c:v>-110.16044244528695</c:v>
                </c:pt>
                <c:pt idx="301">
                  <c:v>-105.03916155787653</c:v>
                </c:pt>
                <c:pt idx="302">
                  <c:v>-103.42758080808949</c:v>
                </c:pt>
                <c:pt idx="303">
                  <c:v>-89.605521209777805</c:v>
                </c:pt>
                <c:pt idx="304">
                  <c:v>-88.988640790151223</c:v>
                </c:pt>
                <c:pt idx="305">
                  <c:v>-87.609084777777738</c:v>
                </c:pt>
                <c:pt idx="306">
                  <c:v>-85.104371699802812</c:v>
                </c:pt>
                <c:pt idx="307">
                  <c:v>-81.388122909283965</c:v>
                </c:pt>
                <c:pt idx="308">
                  <c:v>-81.204049604938277</c:v>
                </c:pt>
                <c:pt idx="309">
                  <c:v>-81.119120594518208</c:v>
                </c:pt>
                <c:pt idx="310">
                  <c:v>-81.119120594518208</c:v>
                </c:pt>
                <c:pt idx="311">
                  <c:v>-75.630212294978421</c:v>
                </c:pt>
                <c:pt idx="312">
                  <c:v>-69.275988951753092</c:v>
                </c:pt>
                <c:pt idx="313">
                  <c:v>-62.392020020915375</c:v>
                </c:pt>
                <c:pt idx="314">
                  <c:v>-61.266492185185271</c:v>
                </c:pt>
                <c:pt idx="315">
                  <c:v>-58.625293518518625</c:v>
                </c:pt>
                <c:pt idx="316">
                  <c:v>-52.22044186434259</c:v>
                </c:pt>
                <c:pt idx="317">
                  <c:v>-50.991580548296298</c:v>
                </c:pt>
                <c:pt idx="318">
                  <c:v>-49.820620672839503</c:v>
                </c:pt>
                <c:pt idx="319">
                  <c:v>-49.337106637805462</c:v>
                </c:pt>
                <c:pt idx="320">
                  <c:v>-40.969315565669746</c:v>
                </c:pt>
                <c:pt idx="321">
                  <c:v>-34.97634659753389</c:v>
                </c:pt>
                <c:pt idx="322">
                  <c:v>-34.111479926675862</c:v>
                </c:pt>
                <c:pt idx="323">
                  <c:v>-33.714153240740671</c:v>
                </c:pt>
                <c:pt idx="324">
                  <c:v>-32.568569588799242</c:v>
                </c:pt>
                <c:pt idx="325">
                  <c:v>-32.119242614935139</c:v>
                </c:pt>
                <c:pt idx="326">
                  <c:v>-29.841188549910498</c:v>
                </c:pt>
                <c:pt idx="327">
                  <c:v>-29.744901883749527</c:v>
                </c:pt>
                <c:pt idx="328">
                  <c:v>-25.399129323556046</c:v>
                </c:pt>
                <c:pt idx="329">
                  <c:v>-19.937062815657416</c:v>
                </c:pt>
                <c:pt idx="330">
                  <c:v>-18.844655992861114</c:v>
                </c:pt>
                <c:pt idx="331">
                  <c:v>-15.527838303361111</c:v>
                </c:pt>
                <c:pt idx="332">
                  <c:v>-13.958775080246914</c:v>
                </c:pt>
                <c:pt idx="333">
                  <c:v>-11.841842095008939</c:v>
                </c:pt>
                <c:pt idx="334">
                  <c:v>-10.756227910151571</c:v>
                </c:pt>
                <c:pt idx="335">
                  <c:v>-4.8862488287611328</c:v>
                </c:pt>
                <c:pt idx="336">
                  <c:v>-1.256674660888889</c:v>
                </c:pt>
                <c:pt idx="337">
                  <c:v>-0.79222312003373541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F3-4D81-B4ED-425AD9F9C4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22467440"/>
        <c:axId val="1581226192"/>
      </c:lineChart>
      <c:catAx>
        <c:axId val="13224674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1226192"/>
        <c:crosses val="autoZero"/>
        <c:auto val="1"/>
        <c:lblAlgn val="ctr"/>
        <c:lblOffset val="100"/>
        <c:noMultiLvlLbl val="0"/>
      </c:catAx>
      <c:valAx>
        <c:axId val="1581226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2467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378460</xdr:colOff>
      <xdr:row>93</xdr:row>
      <xdr:rowOff>17780</xdr:rowOff>
    </xdr:from>
    <xdr:to>
      <xdr:col>42</xdr:col>
      <xdr:colOff>325120</xdr:colOff>
      <xdr:row>123</xdr:row>
      <xdr:rowOff>180340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015944F-42B9-14F6-0A6E-CA74037C50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30</xdr:col>
      <xdr:colOff>425450</xdr:colOff>
      <xdr:row>65</xdr:row>
      <xdr:rowOff>127000</xdr:rowOff>
    </xdr:from>
    <xdr:to>
      <xdr:col>42</xdr:col>
      <xdr:colOff>228600</xdr:colOff>
      <xdr:row>91</xdr:row>
      <xdr:rowOff>133350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D8CA21A-3991-6841-AEB7-F0A65D7F289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30</xdr:col>
      <xdr:colOff>588010</xdr:colOff>
      <xdr:row>42</xdr:row>
      <xdr:rowOff>102870</xdr:rowOff>
    </xdr:from>
    <xdr:to>
      <xdr:col>41</xdr:col>
      <xdr:colOff>530860</xdr:colOff>
      <xdr:row>65</xdr:row>
      <xdr:rowOff>45720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D781118-B436-C21D-6EC9-781C6D8313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30</xdr:col>
      <xdr:colOff>349250</xdr:colOff>
      <xdr:row>16</xdr:row>
      <xdr:rowOff>25400</xdr:rowOff>
    </xdr:from>
    <xdr:to>
      <xdr:col>42</xdr:col>
      <xdr:colOff>495300</xdr:colOff>
      <xdr:row>41</xdr:row>
      <xdr:rowOff>12700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308590B-3F2A-68A9-FCBC-22629B2FBA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36</xdr:col>
      <xdr:colOff>336550</xdr:colOff>
      <xdr:row>0</xdr:row>
      <xdr:rowOff>133350</xdr:rowOff>
    </xdr:from>
    <xdr:to>
      <xdr:col>42</xdr:col>
      <xdr:colOff>184150</xdr:colOff>
      <xdr:row>14</xdr:row>
      <xdr:rowOff>6350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93DA141-5EF9-EA3B-525B-8CB676ADF6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29</xdr:col>
      <xdr:colOff>565150</xdr:colOff>
      <xdr:row>0</xdr:row>
      <xdr:rowOff>179070</xdr:rowOff>
    </xdr:from>
    <xdr:to>
      <xdr:col>35</xdr:col>
      <xdr:colOff>412750</xdr:colOff>
      <xdr:row>14</xdr:row>
      <xdr:rowOff>46990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36FD13F8-934F-B30B-D605-8DE9F8F37C2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30</xdr:col>
      <xdr:colOff>213360</xdr:colOff>
      <xdr:row>125</xdr:row>
      <xdr:rowOff>15240</xdr:rowOff>
    </xdr:from>
    <xdr:to>
      <xdr:col>42</xdr:col>
      <xdr:colOff>228600</xdr:colOff>
      <xdr:row>157</xdr:row>
      <xdr:rowOff>76200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7E312302-6450-CC13-558C-80C39E6758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89A9CF-DE78-45FF-8DBA-9806F4564A0B}" name="Table1" displayName="Table1" ref="J2:R3" totalsRowShown="0">
  <autoFilter ref="J2:R3" xr:uid="{4489A9CF-DE78-45FF-8DBA-9806F4564A0B}"/>
  <tableColumns count="9">
    <tableColumn id="1" xr3:uid="{0B24B169-7ACC-4231-96E5-DA79FBE3EE60}" name="Mass KG"/>
    <tableColumn id="2" xr3:uid="{98362C79-3314-4B05-A1D1-EF676F356F01}" name="Rolling ressistance coefficient"/>
    <tableColumn id="6" xr3:uid="{59AE3C88-F980-47CB-98BA-F0F376F655B4}" name="Column1"/>
    <tableColumn id="7" xr3:uid="{ED271E33-16E8-4CB7-9766-D6902FDB4E56}" name="Column2"/>
    <tableColumn id="9" xr3:uid="{72B09930-EC93-419C-8782-05D6FBBAE9F7}" name="Column3"/>
    <tableColumn id="10" xr3:uid="{CE8BE712-D626-4CF8-A876-EB139F7DA6CC}" name="Column4"/>
    <tableColumn id="11" xr3:uid="{36A65CF1-3D71-4768-AFBB-4C1659EC381B}" name="Column5"/>
    <tableColumn id="3" xr3:uid="{51448F2C-58A1-4997-872D-DC3DC0EFA099}" name="Frontal area m^2"/>
    <tableColumn id="4" xr3:uid="{8ACB35FD-61C1-4999-BFC1-9607AD2AF512}" name="Drag coeffici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C1808"/>
  <sheetViews>
    <sheetView tabSelected="1" topLeftCell="A4" zoomScale="50" zoomScaleNormal="50" workbookViewId="0">
      <selection activeCell="AB4" sqref="AB4"/>
    </sheetView>
  </sheetViews>
  <sheetFormatPr defaultColWidth="11.44140625" defaultRowHeight="14.4" x14ac:dyDescent="0.3"/>
  <cols>
    <col min="2" max="2" width="15.109375" bestFit="1" customWidth="1"/>
    <col min="5" max="7" width="14" customWidth="1"/>
    <col min="8" max="12" width="13.6640625" customWidth="1"/>
    <col min="13" max="16" width="13.44140625" customWidth="1"/>
  </cols>
  <sheetData>
    <row r="2" spans="2:29" x14ac:dyDescent="0.3">
      <c r="B2" s="15" t="s">
        <v>0</v>
      </c>
      <c r="C2" s="15" t="s">
        <v>1</v>
      </c>
      <c r="J2" t="s">
        <v>38</v>
      </c>
      <c r="K2" t="s">
        <v>39</v>
      </c>
      <c r="L2" t="s">
        <v>34</v>
      </c>
      <c r="M2" t="s">
        <v>35</v>
      </c>
      <c r="N2" t="s">
        <v>36</v>
      </c>
      <c r="O2" t="s">
        <v>37</v>
      </c>
      <c r="P2" t="s">
        <v>50</v>
      </c>
      <c r="Q2" t="s">
        <v>41</v>
      </c>
      <c r="R2" t="s">
        <v>40</v>
      </c>
    </row>
    <row r="3" spans="2:29" x14ac:dyDescent="0.3">
      <c r="D3" s="15"/>
      <c r="J3">
        <v>284.5</v>
      </c>
      <c r="K3">
        <v>1.03E-2</v>
      </c>
      <c r="Q3">
        <v>0.79525769999999996</v>
      </c>
      <c r="R3">
        <v>0.8</v>
      </c>
    </row>
    <row r="4" spans="2:29" x14ac:dyDescent="0.3">
      <c r="B4" s="15" t="s">
        <v>2</v>
      </c>
    </row>
    <row r="6" spans="2:29" ht="43.2" x14ac:dyDescent="0.3">
      <c r="B6" s="1" t="s">
        <v>3</v>
      </c>
      <c r="C6" s="1" t="s">
        <v>4</v>
      </c>
      <c r="D6" s="1" t="s">
        <v>5</v>
      </c>
      <c r="E6" s="8" t="s">
        <v>6</v>
      </c>
      <c r="F6" s="8" t="s">
        <v>6</v>
      </c>
      <c r="G6" s="8" t="s">
        <v>7</v>
      </c>
      <c r="H6" s="8" t="s">
        <v>7</v>
      </c>
      <c r="I6" s="1" t="s">
        <v>42</v>
      </c>
      <c r="J6" s="1" t="s">
        <v>33</v>
      </c>
      <c r="K6" s="1" t="s">
        <v>32</v>
      </c>
      <c r="L6" s="1" t="s">
        <v>43</v>
      </c>
      <c r="M6" s="1" t="s">
        <v>45</v>
      </c>
      <c r="N6" s="1" t="s">
        <v>47</v>
      </c>
      <c r="O6" s="1" t="s">
        <v>49</v>
      </c>
      <c r="P6" s="1" t="s">
        <v>51</v>
      </c>
      <c r="R6" s="16" t="s">
        <v>8</v>
      </c>
      <c r="S6" s="21" t="s">
        <v>9</v>
      </c>
      <c r="T6" s="16" t="s">
        <v>10</v>
      </c>
      <c r="U6" s="16" t="s">
        <v>11</v>
      </c>
      <c r="V6" s="16" t="s">
        <v>12</v>
      </c>
      <c r="W6" s="21" t="s">
        <v>13</v>
      </c>
      <c r="X6" s="21" t="s">
        <v>14</v>
      </c>
      <c r="Y6" s="16" t="s">
        <v>15</v>
      </c>
      <c r="Z6" s="16" t="s">
        <v>16</v>
      </c>
    </row>
    <row r="7" spans="2:29" x14ac:dyDescent="0.3">
      <c r="B7" s="1" t="s">
        <v>3</v>
      </c>
      <c r="C7" s="1" t="s">
        <v>17</v>
      </c>
      <c r="D7" s="1" t="s">
        <v>17</v>
      </c>
      <c r="E7" s="1" t="s">
        <v>18</v>
      </c>
      <c r="F7" s="1" t="s">
        <v>44</v>
      </c>
      <c r="G7" s="1" t="s">
        <v>19</v>
      </c>
      <c r="H7" s="1" t="s">
        <v>20</v>
      </c>
      <c r="I7" s="1" t="s">
        <v>31</v>
      </c>
      <c r="J7" s="1" t="s">
        <v>31</v>
      </c>
      <c r="K7" s="1" t="s">
        <v>31</v>
      </c>
      <c r="L7" s="1" t="s">
        <v>31</v>
      </c>
      <c r="M7" s="1" t="s">
        <v>46</v>
      </c>
      <c r="N7" s="1" t="s">
        <v>48</v>
      </c>
      <c r="O7" s="1" t="s">
        <v>48</v>
      </c>
      <c r="P7" s="1" t="s">
        <v>48</v>
      </c>
      <c r="R7" s="16" t="s">
        <v>21</v>
      </c>
      <c r="S7" s="16" t="s">
        <v>21</v>
      </c>
      <c r="T7" s="16" t="s">
        <v>22</v>
      </c>
      <c r="U7" s="16"/>
      <c r="V7" s="16" t="s">
        <v>18</v>
      </c>
      <c r="W7" s="16" t="s">
        <v>18</v>
      </c>
      <c r="X7" s="16" t="s">
        <v>18</v>
      </c>
      <c r="Y7" s="16" t="s">
        <v>19</v>
      </c>
      <c r="Z7" s="16" t="s">
        <v>19</v>
      </c>
    </row>
    <row r="8" spans="2:29" x14ac:dyDescent="0.3">
      <c r="B8" s="2" t="s">
        <v>23</v>
      </c>
      <c r="C8" s="2">
        <v>0</v>
      </c>
      <c r="D8" s="2">
        <v>0</v>
      </c>
      <c r="E8" s="9">
        <v>0</v>
      </c>
      <c r="F8" s="23">
        <f>E8*(1000/60^2)</f>
        <v>0</v>
      </c>
      <c r="G8" s="17">
        <f>($E9-0)/2/3.6</f>
        <v>0</v>
      </c>
      <c r="H8" s="17">
        <f>($E9-0)/2</f>
        <v>0</v>
      </c>
      <c r="I8" s="17" cm="1">
        <f t="array" ref="I8">Table1[Mass KG]*G8</f>
        <v>0</v>
      </c>
      <c r="J8" s="17" cm="1">
        <f t="array" ref="J8" xml:space="preserve"> IF(E8&gt;0,9.81*Table1[Mass KG]*Table1[Rolling ressistance coefficient],0)</f>
        <v>0</v>
      </c>
      <c r="K8" s="17" cm="1">
        <f t="array" ref="K8">0.5*Table1[Frontal area m^2]*Table1[Drag coefficient]*1.2*F8^2</f>
        <v>0</v>
      </c>
      <c r="L8" s="17">
        <f>K8+J8+I8</f>
        <v>0</v>
      </c>
      <c r="M8" s="17">
        <f>(L8*AC8)/1</f>
        <v>0</v>
      </c>
      <c r="N8" s="17"/>
      <c r="O8" s="17"/>
      <c r="P8" s="17">
        <v>-4464.9249709980777</v>
      </c>
      <c r="Q8" t="s">
        <v>24</v>
      </c>
      <c r="R8">
        <f>COUNT(E9:E597)</f>
        <v>589</v>
      </c>
      <c r="S8">
        <f>SUM(AA9:AA597)</f>
        <v>156</v>
      </c>
      <c r="T8" s="19">
        <f>SUM(AC9:AC597)</f>
        <v>3094.5277777777796</v>
      </c>
      <c r="U8" s="22">
        <f>S8/R8</f>
        <v>0.26485568760611206</v>
      </c>
      <c r="V8">
        <f>MAX(AB9:AB597)</f>
        <v>56.5</v>
      </c>
      <c r="W8" s="18">
        <f>T8/(R8-S8)*3.6</f>
        <v>25.728175519630501</v>
      </c>
      <c r="X8" s="18">
        <f>T8/R8*3.6</f>
        <v>18.913921901528024</v>
      </c>
      <c r="Y8" s="17">
        <f>MIN(G9:G597)</f>
        <v>-1.4722222222222223</v>
      </c>
      <c r="Z8" s="17">
        <f>MAX(G9:G597)</f>
        <v>1.4722222222222223</v>
      </c>
      <c r="AA8">
        <f>IF(E8&lt;1,1,0)</f>
        <v>1</v>
      </c>
      <c r="AB8" t="str">
        <f>IF(AA8=1,"",E8)</f>
        <v/>
      </c>
      <c r="AC8">
        <f>E8/3.6</f>
        <v>0</v>
      </c>
    </row>
    <row r="9" spans="2:29" x14ac:dyDescent="0.3">
      <c r="B9" s="3" t="s">
        <v>23</v>
      </c>
      <c r="C9" s="3">
        <v>1</v>
      </c>
      <c r="D9" s="3">
        <v>1</v>
      </c>
      <c r="E9" s="10">
        <v>0</v>
      </c>
      <c r="F9" s="23">
        <f t="shared" ref="F9:F72" si="0">E9*(1000/60^2)</f>
        <v>0</v>
      </c>
      <c r="G9" s="17">
        <f>($E10-$E8)/2/3.6</f>
        <v>0</v>
      </c>
      <c r="H9" s="17">
        <f>($E10-$E8)/2</f>
        <v>0</v>
      </c>
      <c r="I9" s="17" cm="1">
        <f t="array" ref="I9">Table1[Mass KG]*G9</f>
        <v>0</v>
      </c>
      <c r="J9" s="17" cm="1">
        <f t="array" ref="J9" xml:space="preserve"> IF(E9&gt;0,9.81*Table1[Mass KG]*Table1[Rolling ressistance coefficient],0)</f>
        <v>0</v>
      </c>
      <c r="K9" s="17" cm="1">
        <f t="array" ref="K9">0.5*Table1[Frontal area m^2]*Table1[Drag coefficient]*1.2*F9^2</f>
        <v>0</v>
      </c>
      <c r="L9" s="17">
        <f t="shared" ref="L9:L72" si="1">K9+J9+I9</f>
        <v>0</v>
      </c>
      <c r="M9" s="17">
        <f t="shared" ref="M9:M72" si="2">(L9*AC9)/1</f>
        <v>0</v>
      </c>
      <c r="N9" s="17">
        <f>((J9*AC9)/C9)</f>
        <v>0</v>
      </c>
      <c r="O9" s="17" cm="1">
        <f t="array" ref="O9">0.5*Table1[Mass KG]*F9^2</f>
        <v>0</v>
      </c>
      <c r="P9" s="17">
        <v>-4464.9249709980777</v>
      </c>
      <c r="Q9" t="s">
        <v>25</v>
      </c>
      <c r="R9">
        <f>COUNT(E598:E1030)</f>
        <v>433</v>
      </c>
      <c r="S9">
        <f>SUM(AA598:AA1030)</f>
        <v>48</v>
      </c>
      <c r="T9" s="19">
        <f>SUM(AC598:AC1030)</f>
        <v>4755.8888888888878</v>
      </c>
      <c r="U9" s="22">
        <f>S9/R9</f>
        <v>0.11085450346420324</v>
      </c>
      <c r="V9">
        <f>MAX(AB598:AB1030)</f>
        <v>76.599999999999994</v>
      </c>
      <c r="W9" s="18">
        <f>T9/(R9-S9)*3.6</f>
        <v>44.470649350649339</v>
      </c>
      <c r="X9" s="18">
        <f>T9/R9*3.6</f>
        <v>39.54087759815242</v>
      </c>
      <c r="Y9" s="17">
        <f>MIN(G598:G1030)</f>
        <v>-1.4861111111111109</v>
      </c>
      <c r="Z9" s="17">
        <f>MAX(G598:G1030)</f>
        <v>1.5694444444444444</v>
      </c>
      <c r="AA9">
        <f>IF(E9&lt;1,1,0)</f>
        <v>1</v>
      </c>
      <c r="AB9" t="str">
        <f>IF(AA9=1,"",E9)</f>
        <v/>
      </c>
      <c r="AC9">
        <f>E9/3.6</f>
        <v>0</v>
      </c>
    </row>
    <row r="10" spans="2:29" x14ac:dyDescent="0.3">
      <c r="B10" s="3" t="s">
        <v>23</v>
      </c>
      <c r="C10" s="3">
        <v>2</v>
      </c>
      <c r="D10" s="3">
        <v>2</v>
      </c>
      <c r="E10" s="10">
        <v>0</v>
      </c>
      <c r="F10" s="23">
        <f t="shared" si="0"/>
        <v>0</v>
      </c>
      <c r="G10" s="17">
        <f t="shared" ref="G10:G73" si="3">($E11-$E9)/2/3.6</f>
        <v>0</v>
      </c>
      <c r="H10" s="17">
        <f t="shared" ref="H10:H73" si="4">($E11-$E9)/2</f>
        <v>0</v>
      </c>
      <c r="I10" s="17" cm="1">
        <f t="array" ref="I10">Table1[Mass KG]*G10</f>
        <v>0</v>
      </c>
      <c r="J10" s="17" cm="1">
        <f t="array" ref="J10" xml:space="preserve"> IF(E10&gt;0,9.81*Table1[Mass KG]*Table1[Rolling ressistance coefficient],0)</f>
        <v>0</v>
      </c>
      <c r="K10" s="17" cm="1">
        <f t="array" ref="K10">0.5*Table1[Frontal area m^2]*Table1[Drag coefficient]*1.2*F10^2</f>
        <v>0</v>
      </c>
      <c r="L10" s="17">
        <f>K10+J10+I10</f>
        <v>0</v>
      </c>
      <c r="M10" s="17">
        <f t="shared" si="2"/>
        <v>0</v>
      </c>
      <c r="N10" s="17">
        <f t="shared" ref="N10:N73" si="5">((J10*AC10)/C10)+N9</f>
        <v>0</v>
      </c>
      <c r="O10" s="17" cm="1">
        <f t="array" ref="O10">(0.5*Table1[Mass KG]*E10^2)+O9</f>
        <v>0</v>
      </c>
      <c r="P10" s="17">
        <v>-4418.5459457488396</v>
      </c>
      <c r="Q10" t="s">
        <v>26</v>
      </c>
      <c r="R10">
        <f>COUNT(E1031:E1485)</f>
        <v>455</v>
      </c>
      <c r="S10">
        <f>SUM(AA1031:AA1485)</f>
        <v>31</v>
      </c>
      <c r="T10" s="19">
        <f>SUM(AC1031:AC1485)</f>
        <v>7157.8333333333421</v>
      </c>
      <c r="U10" s="22">
        <f>S10/R10</f>
        <v>6.8131868131868126E-2</v>
      </c>
      <c r="V10">
        <f>MAX(AB1031:AB1485)</f>
        <v>97.4</v>
      </c>
      <c r="W10" s="18">
        <f>T10/(R10-S10)*3.6</f>
        <v>60.774056603773666</v>
      </c>
      <c r="X10" s="18">
        <f>T10/R10*3.6</f>
        <v>56.633406593406662</v>
      </c>
      <c r="Y10" s="17">
        <f>MIN(G1031:G1485)</f>
        <v>-1.4861111111111109</v>
      </c>
      <c r="Z10" s="17">
        <f>MAX(G1031:G1485)</f>
        <v>1.5833333333333333</v>
      </c>
      <c r="AA10">
        <f>IF(E10&lt;1,1,0)</f>
        <v>1</v>
      </c>
      <c r="AB10" t="str">
        <f>IF(AA10=1,"",E10)</f>
        <v/>
      </c>
      <c r="AC10">
        <f>E10/3.6</f>
        <v>0</v>
      </c>
    </row>
    <row r="11" spans="2:29" x14ac:dyDescent="0.3">
      <c r="B11" s="3" t="s">
        <v>23</v>
      </c>
      <c r="C11" s="3">
        <v>3</v>
      </c>
      <c r="D11" s="3">
        <v>3</v>
      </c>
      <c r="E11" s="10">
        <v>0</v>
      </c>
      <c r="F11" s="23">
        <f t="shared" si="0"/>
        <v>0</v>
      </c>
      <c r="G11" s="17">
        <f t="shared" si="3"/>
        <v>0</v>
      </c>
      <c r="H11" s="17">
        <f t="shared" si="4"/>
        <v>0</v>
      </c>
      <c r="I11" s="17" cm="1">
        <f t="array" ref="I11">Table1[Mass KG]*G11</f>
        <v>0</v>
      </c>
      <c r="J11" s="17" cm="1">
        <f t="array" ref="J11" xml:space="preserve"> IF(E11&gt;0,9.81*Table1[Mass KG]*Table1[Rolling ressistance coefficient],0)</f>
        <v>0</v>
      </c>
      <c r="K11" s="17" cm="1">
        <f t="array" ref="K11">0.5*Table1[Frontal area m^2]*Table1[Drag coefficient]*1.2*F11^2</f>
        <v>0</v>
      </c>
      <c r="L11" s="17">
        <f t="shared" si="1"/>
        <v>0</v>
      </c>
      <c r="M11" s="17">
        <f t="shared" si="2"/>
        <v>0</v>
      </c>
      <c r="N11" s="17">
        <f>((J11*AC11)/C11)+N10</f>
        <v>0</v>
      </c>
      <c r="O11" s="17" cm="1">
        <f t="array" ref="O11">(0.5*Table1[Mass KG]*E11^2)+O10</f>
        <v>0</v>
      </c>
      <c r="P11" s="17">
        <v>-4159.7536817326363</v>
      </c>
      <c r="Q11" t="s">
        <v>27</v>
      </c>
      <c r="R11">
        <f>COUNT(E1486:E1808)</f>
        <v>323</v>
      </c>
      <c r="S11">
        <f>SUM(AA1486:AA1808)</f>
        <v>7</v>
      </c>
      <c r="T11" s="19">
        <f>SUM(AC1486:AC1808)</f>
        <v>8254.138888888885</v>
      </c>
      <c r="U11" s="22">
        <f>S11/R11</f>
        <v>2.1671826625386997E-2</v>
      </c>
      <c r="V11">
        <f>MAX(AB1486:AB1808)</f>
        <v>131.30000000000001</v>
      </c>
      <c r="W11" s="18">
        <f>T11/(R11-S11)*3.6</f>
        <v>94.034493670886036</v>
      </c>
      <c r="X11" s="18">
        <f>T11/R11*3.6</f>
        <v>91.996594427244545</v>
      </c>
      <c r="Y11" s="17">
        <f>MIN(G1486:G1808)</f>
        <v>-1.2083333333333333</v>
      </c>
      <c r="Z11" s="17">
        <f>MAX(G1486:G1808)</f>
        <v>1.0277777777777781</v>
      </c>
      <c r="AA11">
        <f>IF(E11&lt;1,1,0)</f>
        <v>1</v>
      </c>
      <c r="AB11" t="str">
        <f>IF(AA11=1,"",E11)</f>
        <v/>
      </c>
      <c r="AC11">
        <f>E11/3.6</f>
        <v>0</v>
      </c>
    </row>
    <row r="12" spans="2:29" x14ac:dyDescent="0.3">
      <c r="B12" s="3" t="s">
        <v>23</v>
      </c>
      <c r="C12" s="3">
        <v>4</v>
      </c>
      <c r="D12" s="3">
        <v>4</v>
      </c>
      <c r="E12" s="10">
        <v>0</v>
      </c>
      <c r="F12" s="23">
        <f t="shared" si="0"/>
        <v>0</v>
      </c>
      <c r="G12" s="17">
        <f t="shared" si="3"/>
        <v>0</v>
      </c>
      <c r="H12" s="17">
        <f t="shared" si="4"/>
        <v>0</v>
      </c>
      <c r="I12" s="17" cm="1">
        <f t="array" ref="I12">Table1[Mass KG]*G12</f>
        <v>0</v>
      </c>
      <c r="J12" s="17" cm="1">
        <f t="array" ref="J12" xml:space="preserve"> IF(E12&gt;0,9.81*Table1[Mass KG]*Table1[Rolling ressistance coefficient],0)</f>
        <v>0</v>
      </c>
      <c r="K12" s="17" cm="1">
        <f t="array" ref="K12">0.5*Table1[Frontal area m^2]*Table1[Drag coefficient]*1.2*F12^2</f>
        <v>0</v>
      </c>
      <c r="L12" s="17">
        <f t="shared" si="1"/>
        <v>0</v>
      </c>
      <c r="M12" s="17">
        <f t="shared" si="2"/>
        <v>0</v>
      </c>
      <c r="N12" s="17">
        <f t="shared" si="5"/>
        <v>0</v>
      </c>
      <c r="O12" s="17" cm="1">
        <f t="array" ref="O12">(0.5*Table1[Mass KG]*E12^2)+O11</f>
        <v>0</v>
      </c>
      <c r="P12" s="17">
        <v>-4135.0940245302199</v>
      </c>
      <c r="R12" s="14">
        <f>SUM(R8:R11)</f>
        <v>1800</v>
      </c>
      <c r="S12" s="14">
        <f>SUM(S8:S11)</f>
        <v>242</v>
      </c>
      <c r="T12" s="20">
        <f>SUM(T8:T11)</f>
        <v>23262.388888888898</v>
      </c>
      <c r="AA12">
        <f>IF(E12&lt;1,1,0)</f>
        <v>1</v>
      </c>
      <c r="AB12" t="str">
        <f>IF(AA12=1,"",E12)</f>
        <v/>
      </c>
      <c r="AC12">
        <f>E12/3.6</f>
        <v>0</v>
      </c>
    </row>
    <row r="13" spans="2:29" x14ac:dyDescent="0.3">
      <c r="B13" s="3" t="s">
        <v>23</v>
      </c>
      <c r="C13" s="3">
        <v>5</v>
      </c>
      <c r="D13" s="3">
        <v>5</v>
      </c>
      <c r="E13" s="10">
        <v>0</v>
      </c>
      <c r="F13" s="23">
        <f t="shared" si="0"/>
        <v>0</v>
      </c>
      <c r="G13" s="17">
        <f t="shared" si="3"/>
        <v>0</v>
      </c>
      <c r="H13" s="17">
        <f t="shared" si="4"/>
        <v>0</v>
      </c>
      <c r="I13" s="17" cm="1">
        <f t="array" ref="I13">Table1[Mass KG]*G13</f>
        <v>0</v>
      </c>
      <c r="J13" s="17" cm="1">
        <f t="array" ref="J13" xml:space="preserve"> IF(E13&gt;0,9.81*Table1[Mass KG]*Table1[Rolling ressistance coefficient],0)</f>
        <v>0</v>
      </c>
      <c r="K13" s="17" cm="1">
        <f t="array" ref="K13">0.5*Table1[Frontal area m^2]*Table1[Drag coefficient]*1.2*F13^2</f>
        <v>0</v>
      </c>
      <c r="L13" s="17">
        <f t="shared" si="1"/>
        <v>0</v>
      </c>
      <c r="M13" s="17">
        <f t="shared" si="2"/>
        <v>0</v>
      </c>
      <c r="N13" s="17">
        <f t="shared" si="5"/>
        <v>0</v>
      </c>
      <c r="O13" s="17" cm="1">
        <f t="array" ref="O13">(0.5*Table1[Mass KG]*E13^2)+O12</f>
        <v>0</v>
      </c>
      <c r="P13" s="17">
        <v>-4043.1655315324929</v>
      </c>
      <c r="AA13">
        <f>IF(E13&lt;1,1,0)</f>
        <v>1</v>
      </c>
      <c r="AB13" t="str">
        <f>IF(AA13=1,"",E13)</f>
        <v/>
      </c>
      <c r="AC13">
        <f>E13/3.6</f>
        <v>0</v>
      </c>
    </row>
    <row r="14" spans="2:29" x14ac:dyDescent="0.3">
      <c r="B14" s="3" t="s">
        <v>23</v>
      </c>
      <c r="C14" s="3">
        <v>6</v>
      </c>
      <c r="D14" s="3">
        <v>6</v>
      </c>
      <c r="E14" s="10">
        <v>0</v>
      </c>
      <c r="F14" s="23">
        <f t="shared" si="0"/>
        <v>0</v>
      </c>
      <c r="G14" s="17">
        <f t="shared" si="3"/>
        <v>0</v>
      </c>
      <c r="H14" s="17">
        <f t="shared" si="4"/>
        <v>0</v>
      </c>
      <c r="I14" s="17" cm="1">
        <f t="array" ref="I14">Table1[Mass KG]*G14</f>
        <v>0</v>
      </c>
      <c r="J14" s="17" cm="1">
        <f t="array" ref="J14" xml:space="preserve"> IF(E14&gt;0,9.81*Table1[Mass KG]*Table1[Rolling ressistance coefficient],0)</f>
        <v>0</v>
      </c>
      <c r="K14" s="17" cm="1">
        <f t="array" ref="K14">0.5*Table1[Frontal area m^2]*Table1[Drag coefficient]*1.2*F14^2</f>
        <v>0</v>
      </c>
      <c r="L14" s="17">
        <f t="shared" si="1"/>
        <v>0</v>
      </c>
      <c r="M14" s="17">
        <f t="shared" si="2"/>
        <v>0</v>
      </c>
      <c r="N14" s="17">
        <f t="shared" si="5"/>
        <v>0</v>
      </c>
      <c r="O14" s="17" cm="1">
        <f t="array" ref="O14">(0.5*Table1[Mass KG]*E14^2)+O13</f>
        <v>0</v>
      </c>
      <c r="P14" s="17">
        <v>-4015.3212823896024</v>
      </c>
      <c r="AA14">
        <f>IF(E14&lt;1,1,0)</f>
        <v>1</v>
      </c>
      <c r="AB14" t="str">
        <f>IF(AA14=1,"",E14)</f>
        <v/>
      </c>
      <c r="AC14">
        <f>E14/3.6</f>
        <v>0</v>
      </c>
    </row>
    <row r="15" spans="2:29" x14ac:dyDescent="0.3">
      <c r="B15" s="3" t="s">
        <v>23</v>
      </c>
      <c r="C15" s="3">
        <v>7</v>
      </c>
      <c r="D15" s="3">
        <v>7</v>
      </c>
      <c r="E15" s="10">
        <v>0</v>
      </c>
      <c r="F15" s="23">
        <f t="shared" si="0"/>
        <v>0</v>
      </c>
      <c r="G15" s="17">
        <f t="shared" si="3"/>
        <v>0</v>
      </c>
      <c r="H15" s="17">
        <f t="shared" si="4"/>
        <v>0</v>
      </c>
      <c r="I15" s="17" cm="1">
        <f t="array" ref="I15">Table1[Mass KG]*G15</f>
        <v>0</v>
      </c>
      <c r="J15" s="17" cm="1">
        <f t="array" ref="J15" xml:space="preserve"> IF(E15&gt;0,9.81*Table1[Mass KG]*Table1[Rolling ressistance coefficient],0)</f>
        <v>0</v>
      </c>
      <c r="K15" s="17" cm="1">
        <f t="array" ref="K15">0.5*Table1[Frontal area m^2]*Table1[Drag coefficient]*1.2*F15^2</f>
        <v>0</v>
      </c>
      <c r="L15" s="17">
        <f t="shared" si="1"/>
        <v>0</v>
      </c>
      <c r="M15" s="17">
        <f t="shared" si="2"/>
        <v>0</v>
      </c>
      <c r="N15" s="17">
        <f t="shared" si="5"/>
        <v>0</v>
      </c>
      <c r="O15" s="17" cm="1">
        <f t="array" ref="O15">(0.5*Table1[Mass KG]*E15^2)+O14</f>
        <v>0</v>
      </c>
      <c r="P15" s="17">
        <v>-3874.8480303044353</v>
      </c>
      <c r="AA15">
        <f>IF(E15&lt;1,1,0)</f>
        <v>1</v>
      </c>
      <c r="AB15" t="str">
        <f>IF(AA15=1,"",E15)</f>
        <v/>
      </c>
      <c r="AC15">
        <f>E15/3.6</f>
        <v>0</v>
      </c>
    </row>
    <row r="16" spans="2:29" x14ac:dyDescent="0.3">
      <c r="B16" s="3" t="s">
        <v>23</v>
      </c>
      <c r="C16" s="3">
        <v>8</v>
      </c>
      <c r="D16" s="3">
        <v>8</v>
      </c>
      <c r="E16" s="10">
        <v>0</v>
      </c>
      <c r="F16" s="23">
        <f t="shared" si="0"/>
        <v>0</v>
      </c>
      <c r="G16" s="17">
        <f t="shared" si="3"/>
        <v>0</v>
      </c>
      <c r="H16" s="17">
        <f t="shared" si="4"/>
        <v>0</v>
      </c>
      <c r="I16" s="17" cm="1">
        <f t="array" ref="I16">Table1[Mass KG]*G16</f>
        <v>0</v>
      </c>
      <c r="J16" s="17" cm="1">
        <f t="array" ref="J16" xml:space="preserve"> IF(E16&gt;0,9.81*Table1[Mass KG]*Table1[Rolling ressistance coefficient],0)</f>
        <v>0</v>
      </c>
      <c r="K16" s="17" cm="1">
        <f t="array" ref="K16">0.5*Table1[Frontal area m^2]*Table1[Drag coefficient]*1.2*F16^2</f>
        <v>0</v>
      </c>
      <c r="L16" s="17">
        <f t="shared" si="1"/>
        <v>0</v>
      </c>
      <c r="M16" s="17">
        <f t="shared" si="2"/>
        <v>0</v>
      </c>
      <c r="N16" s="17">
        <f t="shared" si="5"/>
        <v>0</v>
      </c>
      <c r="O16" s="17" cm="1">
        <f t="array" ref="O16">(0.5*Table1[Mass KG]*E16^2)+O15</f>
        <v>0</v>
      </c>
      <c r="P16" s="17">
        <v>-3874.8480303044353</v>
      </c>
      <c r="AA16">
        <f>IF(E16&lt;1,1,0)</f>
        <v>1</v>
      </c>
      <c r="AB16" t="str">
        <f>IF(AA16=1,"",E16)</f>
        <v/>
      </c>
      <c r="AC16">
        <f>E16/3.6</f>
        <v>0</v>
      </c>
    </row>
    <row r="17" spans="2:29" x14ac:dyDescent="0.3">
      <c r="B17" s="3" t="s">
        <v>23</v>
      </c>
      <c r="C17" s="3">
        <v>9</v>
      </c>
      <c r="D17" s="3">
        <v>9</v>
      </c>
      <c r="E17" s="10">
        <v>0</v>
      </c>
      <c r="F17" s="23">
        <f t="shared" si="0"/>
        <v>0</v>
      </c>
      <c r="G17" s="17">
        <f t="shared" si="3"/>
        <v>0</v>
      </c>
      <c r="H17" s="17">
        <f t="shared" si="4"/>
        <v>0</v>
      </c>
      <c r="I17" s="17" cm="1">
        <f t="array" ref="I17">Table1[Mass KG]*G17</f>
        <v>0</v>
      </c>
      <c r="J17" s="17" cm="1">
        <f t="array" ref="J17" xml:space="preserve"> IF(E17&gt;0,9.81*Table1[Mass KG]*Table1[Rolling ressistance coefficient],0)</f>
        <v>0</v>
      </c>
      <c r="K17" s="17" cm="1">
        <f t="array" ref="K17">0.5*Table1[Frontal area m^2]*Table1[Drag coefficient]*1.2*F17^2</f>
        <v>0</v>
      </c>
      <c r="L17" s="17">
        <f t="shared" si="1"/>
        <v>0</v>
      </c>
      <c r="M17" s="17">
        <f t="shared" si="2"/>
        <v>0</v>
      </c>
      <c r="N17" s="17">
        <f t="shared" si="5"/>
        <v>0</v>
      </c>
      <c r="O17" s="17" cm="1">
        <f t="array" ref="O17">(0.5*Table1[Mass KG]*E17^2)+O16</f>
        <v>0</v>
      </c>
      <c r="P17" s="17">
        <v>-3851.9217474588149</v>
      </c>
      <c r="AA17">
        <f>IF(E17&lt;1,1,0)</f>
        <v>1</v>
      </c>
      <c r="AB17" t="str">
        <f>IF(AA17=1,"",E17)</f>
        <v/>
      </c>
      <c r="AC17">
        <f>E17/3.6</f>
        <v>0</v>
      </c>
    </row>
    <row r="18" spans="2:29" x14ac:dyDescent="0.3">
      <c r="B18" s="3" t="s">
        <v>23</v>
      </c>
      <c r="C18" s="3">
        <v>10</v>
      </c>
      <c r="D18" s="3">
        <v>10</v>
      </c>
      <c r="E18" s="10">
        <v>0</v>
      </c>
      <c r="F18" s="23">
        <f t="shared" si="0"/>
        <v>0</v>
      </c>
      <c r="G18" s="17">
        <f t="shared" si="3"/>
        <v>0</v>
      </c>
      <c r="H18" s="17">
        <f t="shared" si="4"/>
        <v>0</v>
      </c>
      <c r="I18" s="17" cm="1">
        <f t="array" ref="I18">Table1[Mass KG]*G18</f>
        <v>0</v>
      </c>
      <c r="J18" s="17" cm="1">
        <f t="array" ref="J18" xml:space="preserve"> IF(E18&gt;0,9.81*Table1[Mass KG]*Table1[Rolling ressistance coefficient],0)</f>
        <v>0</v>
      </c>
      <c r="K18" s="17" cm="1">
        <f t="array" ref="K18">0.5*Table1[Frontal area m^2]*Table1[Drag coefficient]*1.2*F18^2</f>
        <v>0</v>
      </c>
      <c r="L18" s="17">
        <f t="shared" si="1"/>
        <v>0</v>
      </c>
      <c r="M18" s="17">
        <f t="shared" si="2"/>
        <v>0</v>
      </c>
      <c r="N18" s="17">
        <f t="shared" si="5"/>
        <v>0</v>
      </c>
      <c r="O18" s="17" cm="1">
        <f t="array" ref="O18">(0.5*Table1[Mass KG]*E18^2)+O17</f>
        <v>0</v>
      </c>
      <c r="P18" s="17">
        <v>-3824.6019204534823</v>
      </c>
      <c r="AA18">
        <f>IF(E18&lt;1,1,0)</f>
        <v>1</v>
      </c>
      <c r="AB18" t="str">
        <f>IF(AA18=1,"",E18)</f>
        <v/>
      </c>
      <c r="AC18">
        <f>E18/3.6</f>
        <v>0</v>
      </c>
    </row>
    <row r="19" spans="2:29" x14ac:dyDescent="0.3">
      <c r="B19" s="3" t="s">
        <v>23</v>
      </c>
      <c r="C19" s="3">
        <v>11</v>
      </c>
      <c r="D19" s="3">
        <v>11</v>
      </c>
      <c r="E19" s="10">
        <v>0</v>
      </c>
      <c r="F19" s="23">
        <f t="shared" si="0"/>
        <v>0</v>
      </c>
      <c r="G19" s="17">
        <f t="shared" si="3"/>
        <v>2.777777777777778E-2</v>
      </c>
      <c r="H19" s="17">
        <f t="shared" si="4"/>
        <v>0.1</v>
      </c>
      <c r="I19" s="17" cm="1">
        <f t="array" ref="I19">Table1[Mass KG]*G19</f>
        <v>7.9027777777777786</v>
      </c>
      <c r="J19" s="17" cm="1">
        <f t="array" ref="J19" xml:space="preserve"> IF(E19&gt;0,9.81*Table1[Mass KG]*Table1[Rolling ressistance coefficient],0)</f>
        <v>0</v>
      </c>
      <c r="K19" s="17" cm="1">
        <f t="array" ref="K19">0.5*Table1[Frontal area m^2]*Table1[Drag coefficient]*1.2*F19^2</f>
        <v>0</v>
      </c>
      <c r="L19" s="17">
        <f t="shared" si="1"/>
        <v>7.9027777777777786</v>
      </c>
      <c r="M19" s="17">
        <f t="shared" si="2"/>
        <v>0</v>
      </c>
      <c r="N19" s="17">
        <f t="shared" si="5"/>
        <v>0</v>
      </c>
      <c r="O19" s="17" cm="1">
        <f t="array" ref="O19">(0.5*Table1[Mass KG]*E19^2)+O18</f>
        <v>0</v>
      </c>
      <c r="P19" s="17">
        <v>-3785.8058331372345</v>
      </c>
      <c r="AA19">
        <f>IF(E19&lt;1,1,0)</f>
        <v>1</v>
      </c>
      <c r="AB19" t="str">
        <f>IF(AA19=1,"",E19)</f>
        <v/>
      </c>
      <c r="AC19">
        <f>E19/3.6</f>
        <v>0</v>
      </c>
    </row>
    <row r="20" spans="2:29" x14ac:dyDescent="0.3">
      <c r="B20" s="3" t="s">
        <v>23</v>
      </c>
      <c r="C20" s="3">
        <v>12</v>
      </c>
      <c r="D20" s="3">
        <v>12</v>
      </c>
      <c r="E20" s="10">
        <v>0.2</v>
      </c>
      <c r="F20" s="23">
        <f t="shared" si="0"/>
        <v>5.5555555555555559E-2</v>
      </c>
      <c r="G20" s="17">
        <f t="shared" si="3"/>
        <v>0.2361111111111111</v>
      </c>
      <c r="H20" s="17">
        <f t="shared" si="4"/>
        <v>0.85</v>
      </c>
      <c r="I20" s="17" cm="1">
        <f t="array" ref="I20">Table1[Mass KG]*G20</f>
        <v>67.173611111111114</v>
      </c>
      <c r="J20" s="17" cm="1">
        <f t="array" ref="J20" xml:space="preserve"> IF(E20&gt;0,9.81*Table1[Mass KG]*Table1[Rolling ressistance coefficient],0)</f>
        <v>28.746733500000001</v>
      </c>
      <c r="K20" s="17" cm="1">
        <f t="array" ref="K20">0.5*Table1[Frontal area m^2]*Table1[Drag coefficient]*1.2*F20^2</f>
        <v>1.1781595555555556E-3</v>
      </c>
      <c r="L20" s="17">
        <f t="shared" si="1"/>
        <v>95.92152277066667</v>
      </c>
      <c r="M20" s="17">
        <f t="shared" si="2"/>
        <v>5.32897348725926</v>
      </c>
      <c r="N20" s="17">
        <f t="shared" si="5"/>
        <v>0.13308672916666667</v>
      </c>
      <c r="O20" s="17" cm="1">
        <f t="array" ref="O20">(0.5*Table1[Mass KG]*E20^2)+O19</f>
        <v>5.6900000000000013</v>
      </c>
      <c r="P20" s="17">
        <v>-3654.1622380013328</v>
      </c>
      <c r="AA20">
        <f>IF(E20&lt;1,1,0)</f>
        <v>1</v>
      </c>
      <c r="AB20" t="str">
        <f>IF(AA20=1,"",E20)</f>
        <v/>
      </c>
      <c r="AC20">
        <f>E20/3.6</f>
        <v>5.5555555555555559E-2</v>
      </c>
    </row>
    <row r="21" spans="2:29" x14ac:dyDescent="0.3">
      <c r="B21" s="3" t="s">
        <v>23</v>
      </c>
      <c r="C21" s="3">
        <v>13</v>
      </c>
      <c r="D21" s="3">
        <v>13</v>
      </c>
      <c r="E21" s="10">
        <v>1.7</v>
      </c>
      <c r="F21" s="23">
        <f t="shared" si="0"/>
        <v>0.47222222222222221</v>
      </c>
      <c r="G21" s="17">
        <f t="shared" si="3"/>
        <v>0.72222222222222221</v>
      </c>
      <c r="H21" s="17">
        <f t="shared" si="4"/>
        <v>2.6</v>
      </c>
      <c r="I21" s="17" cm="1">
        <f t="array" ref="I21">Table1[Mass KG]*G21</f>
        <v>205.47222222222223</v>
      </c>
      <c r="J21" s="17" cm="1">
        <f t="array" ref="J21" xml:space="preserve"> IF(E21&gt;0,9.81*Table1[Mass KG]*Table1[Rolling ressistance coefficient],0)</f>
        <v>28.746733500000001</v>
      </c>
      <c r="K21" s="17" cm="1">
        <f t="array" ref="K21">0.5*Table1[Frontal area m^2]*Table1[Drag coefficient]*1.2*F21^2</f>
        <v>8.5122027888888868E-2</v>
      </c>
      <c r="L21" s="17">
        <f t="shared" si="1"/>
        <v>234.30407775011111</v>
      </c>
      <c r="M21" s="17">
        <f t="shared" si="2"/>
        <v>110.64359227088579</v>
      </c>
      <c r="N21" s="17">
        <f t="shared" si="5"/>
        <v>1.1773056810897435</v>
      </c>
      <c r="O21" s="17" cm="1">
        <f t="array" ref="O21">(0.5*Table1[Mass KG]*E21^2)+O20</f>
        <v>416.79249999999996</v>
      </c>
      <c r="P21" s="17">
        <v>-3614.3409883391751</v>
      </c>
      <c r="AA21">
        <f>IF(E21&lt;1,1,0)</f>
        <v>0</v>
      </c>
      <c r="AB21">
        <f>IF(AA21=1,"",E21)</f>
        <v>1.7</v>
      </c>
      <c r="AC21">
        <f>E21/3.6</f>
        <v>0.47222222222222221</v>
      </c>
    </row>
    <row r="22" spans="2:29" x14ac:dyDescent="0.3">
      <c r="B22" s="3" t="s">
        <v>23</v>
      </c>
      <c r="C22" s="3">
        <v>14</v>
      </c>
      <c r="D22" s="3">
        <v>14</v>
      </c>
      <c r="E22" s="10">
        <v>5.4</v>
      </c>
      <c r="F22" s="23">
        <f t="shared" si="0"/>
        <v>1.5000000000000002</v>
      </c>
      <c r="G22" s="17">
        <f t="shared" si="3"/>
        <v>1.1388888888888891</v>
      </c>
      <c r="H22" s="17">
        <f t="shared" si="4"/>
        <v>4.1000000000000005</v>
      </c>
      <c r="I22" s="17" cm="1">
        <f t="array" ref="I22">Table1[Mass KG]*G22</f>
        <v>324.01388888888891</v>
      </c>
      <c r="J22" s="17" cm="1">
        <f t="array" ref="J22" xml:space="preserve"> IF(E22&gt;0,9.81*Table1[Mass KG]*Table1[Rolling ressistance coefficient],0)</f>
        <v>28.746733500000001</v>
      </c>
      <c r="K22" s="17" cm="1">
        <f t="array" ref="K22">0.5*Table1[Frontal area m^2]*Table1[Drag coefficient]*1.2*F22^2</f>
        <v>0.8588783160000002</v>
      </c>
      <c r="L22" s="17">
        <f t="shared" si="1"/>
        <v>353.61950070488894</v>
      </c>
      <c r="M22" s="17">
        <f t="shared" si="2"/>
        <v>530.42925105733343</v>
      </c>
      <c r="N22" s="17">
        <f t="shared" si="5"/>
        <v>4.2573128418040289</v>
      </c>
      <c r="O22" s="17" cm="1">
        <f t="array" ref="O22">(0.5*Table1[Mass KG]*E22^2)+O21</f>
        <v>4564.8024999999998</v>
      </c>
      <c r="P22" s="17">
        <v>-3557.334733031249</v>
      </c>
      <c r="AA22">
        <f>IF(E22&lt;1,1,0)</f>
        <v>0</v>
      </c>
      <c r="AB22">
        <f>IF(AA22=1,"",E22)</f>
        <v>5.4</v>
      </c>
      <c r="AC22">
        <f>E22/3.6</f>
        <v>1.5</v>
      </c>
    </row>
    <row r="23" spans="2:29" x14ac:dyDescent="0.3">
      <c r="B23" s="3" t="s">
        <v>23</v>
      </c>
      <c r="C23" s="3">
        <v>15</v>
      </c>
      <c r="D23" s="3">
        <v>15</v>
      </c>
      <c r="E23" s="10">
        <v>9.9</v>
      </c>
      <c r="F23" s="23">
        <f t="shared" si="0"/>
        <v>2.75</v>
      </c>
      <c r="G23" s="17">
        <f t="shared" si="3"/>
        <v>1.0694444444444444</v>
      </c>
      <c r="H23" s="17">
        <f t="shared" si="4"/>
        <v>3.8499999999999996</v>
      </c>
      <c r="I23" s="17" cm="1">
        <f t="array" ref="I23">Table1[Mass KG]*G23</f>
        <v>304.25694444444446</v>
      </c>
      <c r="J23" s="17" cm="1">
        <f t="array" ref="J23" xml:space="preserve"> IF(E23&gt;0,9.81*Table1[Mass KG]*Table1[Rolling ressistance coefficient],0)</f>
        <v>28.746733500000001</v>
      </c>
      <c r="K23" s="17" cm="1">
        <f t="array" ref="K23">0.5*Table1[Frontal area m^2]*Table1[Drag coefficient]*1.2*F23^2</f>
        <v>2.8867854509999997</v>
      </c>
      <c r="L23" s="17">
        <f t="shared" si="1"/>
        <v>335.89046339544444</v>
      </c>
      <c r="M23" s="17">
        <f t="shared" si="2"/>
        <v>923.69877433747217</v>
      </c>
      <c r="N23" s="17">
        <f t="shared" si="5"/>
        <v>9.5275473168040286</v>
      </c>
      <c r="O23" s="17" cm="1">
        <f t="array" ref="O23">(0.5*Table1[Mass KG]*E23^2)+O22</f>
        <v>18506.724999999999</v>
      </c>
      <c r="P23" s="17">
        <v>-3465.2653666890651</v>
      </c>
      <c r="AA23">
        <f>IF(E23&lt;1,1,0)</f>
        <v>0</v>
      </c>
      <c r="AB23">
        <f>IF(AA23=1,"",E23)</f>
        <v>9.9</v>
      </c>
      <c r="AC23">
        <f>E23/3.6</f>
        <v>2.75</v>
      </c>
    </row>
    <row r="24" spans="2:29" x14ac:dyDescent="0.3">
      <c r="B24" s="3" t="s">
        <v>23</v>
      </c>
      <c r="C24" s="3">
        <v>16</v>
      </c>
      <c r="D24" s="3">
        <v>16</v>
      </c>
      <c r="E24" s="10">
        <v>13.1</v>
      </c>
      <c r="F24" s="23">
        <f t="shared" si="0"/>
        <v>3.6388888888888888</v>
      </c>
      <c r="G24" s="17">
        <f t="shared" si="3"/>
        <v>0.97222222222222199</v>
      </c>
      <c r="H24" s="17">
        <f t="shared" si="4"/>
        <v>3.4999999999999991</v>
      </c>
      <c r="I24" s="17" cm="1">
        <f t="array" ref="I24">Table1[Mass KG]*G24</f>
        <v>276.59722222222217</v>
      </c>
      <c r="J24" s="17" cm="1">
        <f t="array" ref="J24" xml:space="preserve"> IF(E24&gt;0,9.81*Table1[Mass KG]*Table1[Rolling ressistance coefficient],0)</f>
        <v>28.746733500000001</v>
      </c>
      <c r="K24" s="17" cm="1">
        <f t="array" ref="K24">0.5*Table1[Frontal area m^2]*Table1[Drag coefficient]*1.2*F24^2</f>
        <v>5.0545990332222219</v>
      </c>
      <c r="L24" s="17">
        <f t="shared" si="1"/>
        <v>310.39855475544437</v>
      </c>
      <c r="M24" s="17">
        <f t="shared" si="2"/>
        <v>1129.505852026756</v>
      </c>
      <c r="N24" s="17">
        <f t="shared" si="5"/>
        <v>16.065432887116529</v>
      </c>
      <c r="O24" s="17" cm="1">
        <f t="array" ref="O24">(0.5*Table1[Mass KG]*E24^2)+O23</f>
        <v>42918.247499999998</v>
      </c>
      <c r="P24" s="17">
        <v>-3434.0168684657683</v>
      </c>
      <c r="AA24">
        <f>IF(E24&lt;1,1,0)</f>
        <v>0</v>
      </c>
      <c r="AB24">
        <f>IF(AA24=1,"",E24)</f>
        <v>13.1</v>
      </c>
      <c r="AC24">
        <f>E24/3.6</f>
        <v>3.6388888888888888</v>
      </c>
    </row>
    <row r="25" spans="2:29" x14ac:dyDescent="0.3">
      <c r="B25" s="3" t="s">
        <v>23</v>
      </c>
      <c r="C25" s="3">
        <v>17</v>
      </c>
      <c r="D25" s="3">
        <v>17</v>
      </c>
      <c r="E25" s="10">
        <v>16.899999999999999</v>
      </c>
      <c r="F25" s="23">
        <f t="shared" si="0"/>
        <v>4.6944444444444446</v>
      </c>
      <c r="G25" s="17">
        <f t="shared" si="3"/>
        <v>1.1944444444444444</v>
      </c>
      <c r="H25" s="17">
        <f t="shared" si="4"/>
        <v>4.3</v>
      </c>
      <c r="I25" s="17" cm="1">
        <f t="array" ref="I25">Table1[Mass KG]*G25</f>
        <v>339.81944444444446</v>
      </c>
      <c r="J25" s="17" cm="1">
        <f t="array" ref="J25" xml:space="preserve"> IF(E25&gt;0,9.81*Table1[Mass KG]*Table1[Rolling ressistance coefficient],0)</f>
        <v>28.746733500000001</v>
      </c>
      <c r="K25" s="17" cm="1">
        <f t="array" ref="K25">0.5*Table1[Frontal area m^2]*Table1[Drag coefficient]*1.2*F25^2</f>
        <v>8.4123537665555546</v>
      </c>
      <c r="L25" s="17">
        <f t="shared" si="1"/>
        <v>376.97853171100002</v>
      </c>
      <c r="M25" s="17">
        <f t="shared" si="2"/>
        <v>1769.7047738655276</v>
      </c>
      <c r="N25" s="17">
        <f t="shared" si="5"/>
        <v>24.003664850351822</v>
      </c>
      <c r="O25" s="17" cm="1">
        <f t="array" ref="O25">(0.5*Table1[Mass KG]*E25^2)+O24</f>
        <v>83546.26999999999</v>
      </c>
      <c r="P25" s="17">
        <v>-3428.5110053524431</v>
      </c>
      <c r="AA25">
        <f>IF(E25&lt;1,1,0)</f>
        <v>0</v>
      </c>
      <c r="AB25">
        <f>IF(AA25=1,"",E25)</f>
        <v>16.899999999999999</v>
      </c>
      <c r="AC25">
        <f>E25/3.6</f>
        <v>4.6944444444444438</v>
      </c>
    </row>
    <row r="26" spans="2:29" x14ac:dyDescent="0.3">
      <c r="B26" s="3" t="s">
        <v>23</v>
      </c>
      <c r="C26" s="3">
        <v>18</v>
      </c>
      <c r="D26" s="3">
        <v>18</v>
      </c>
      <c r="E26" s="10">
        <v>21.7</v>
      </c>
      <c r="F26" s="23">
        <f t="shared" si="0"/>
        <v>6.0277777777777777</v>
      </c>
      <c r="G26" s="17">
        <f t="shared" si="3"/>
        <v>1.2638888888888891</v>
      </c>
      <c r="H26" s="17">
        <f t="shared" si="4"/>
        <v>4.5500000000000007</v>
      </c>
      <c r="I26" s="17" cm="1">
        <f t="array" ref="I26">Table1[Mass KG]*G26</f>
        <v>359.57638888888891</v>
      </c>
      <c r="J26" s="17" cm="1">
        <f t="array" ref="J26" xml:space="preserve"> IF(E26&gt;0,9.81*Table1[Mass KG]*Table1[Rolling ressistance coefficient],0)</f>
        <v>28.746733500000001</v>
      </c>
      <c r="K26" s="17" cm="1">
        <f t="array" ref="K26">0.5*Table1[Frontal area m^2]*Table1[Drag coefficient]*1.2*F26^2</f>
        <v>13.869588827888885</v>
      </c>
      <c r="L26" s="17">
        <f t="shared" si="1"/>
        <v>402.19271121677781</v>
      </c>
      <c r="M26" s="17">
        <f t="shared" si="2"/>
        <v>2424.3282870566886</v>
      </c>
      <c r="N26" s="17">
        <f t="shared" si="5"/>
        <v>33.630271593407379</v>
      </c>
      <c r="O26" s="17" cm="1">
        <f t="array" ref="O26">(0.5*Table1[Mass KG]*E26^2)+O25</f>
        <v>150530.3725</v>
      </c>
      <c r="P26" s="17">
        <v>-3330.6226931664723</v>
      </c>
      <c r="AA26">
        <f>IF(E26&lt;1,1,0)</f>
        <v>0</v>
      </c>
      <c r="AB26">
        <f>IF(AA26=1,"",E26)</f>
        <v>21.7</v>
      </c>
      <c r="AC26">
        <f>E26/3.6</f>
        <v>6.0277777777777777</v>
      </c>
    </row>
    <row r="27" spans="2:29" x14ac:dyDescent="0.3">
      <c r="B27" s="3" t="s">
        <v>23</v>
      </c>
      <c r="C27" s="3">
        <v>19</v>
      </c>
      <c r="D27" s="3">
        <v>19</v>
      </c>
      <c r="E27" s="10">
        <v>26</v>
      </c>
      <c r="F27" s="23">
        <f t="shared" si="0"/>
        <v>7.2222222222222223</v>
      </c>
      <c r="G27" s="17">
        <f t="shared" si="3"/>
        <v>0.80555555555555558</v>
      </c>
      <c r="H27" s="17">
        <f t="shared" si="4"/>
        <v>2.9000000000000004</v>
      </c>
      <c r="I27" s="17" cm="1">
        <f t="array" ref="I27">Table1[Mass KG]*G27</f>
        <v>229.18055555555557</v>
      </c>
      <c r="J27" s="17" cm="1">
        <f t="array" ref="J27" xml:space="preserve"> IF(E27&gt;0,9.81*Table1[Mass KG]*Table1[Rolling ressistance coefficient],0)</f>
        <v>28.746733500000001</v>
      </c>
      <c r="K27" s="17" cm="1">
        <f t="array" ref="K27">0.5*Table1[Frontal area m^2]*Table1[Drag coefficient]*1.2*F27^2</f>
        <v>19.910896488888888</v>
      </c>
      <c r="L27" s="17">
        <f t="shared" si="1"/>
        <v>277.83818554444446</v>
      </c>
      <c r="M27" s="17">
        <f t="shared" si="2"/>
        <v>2006.6091178209879</v>
      </c>
      <c r="N27" s="17">
        <f t="shared" si="5"/>
        <v>44.557392514460012</v>
      </c>
      <c r="O27" s="17" cm="1">
        <f t="array" ref="O27">(0.5*Table1[Mass KG]*E27^2)+O26</f>
        <v>246691.3725</v>
      </c>
      <c r="P27" s="17">
        <v>-3258.4153574822863</v>
      </c>
      <c r="AA27">
        <f>IF(E27&lt;1,1,0)</f>
        <v>0</v>
      </c>
      <c r="AB27">
        <f>IF(AA27=1,"",E27)</f>
        <v>26</v>
      </c>
      <c r="AC27">
        <f>E27/3.6</f>
        <v>7.2222222222222223</v>
      </c>
    </row>
    <row r="28" spans="2:29" x14ac:dyDescent="0.3">
      <c r="B28" s="3" t="s">
        <v>23</v>
      </c>
      <c r="C28" s="3">
        <v>20</v>
      </c>
      <c r="D28" s="3">
        <v>20</v>
      </c>
      <c r="E28" s="10">
        <v>27.5</v>
      </c>
      <c r="F28" s="23">
        <f t="shared" si="0"/>
        <v>7.6388888888888893</v>
      </c>
      <c r="G28" s="17">
        <f t="shared" si="3"/>
        <v>0.29166666666666685</v>
      </c>
      <c r="H28" s="17">
        <f t="shared" si="4"/>
        <v>1.0500000000000007</v>
      </c>
      <c r="I28" s="17" cm="1">
        <f t="array" ref="I28">Table1[Mass KG]*G28</f>
        <v>82.979166666666714</v>
      </c>
      <c r="J28" s="17" cm="1">
        <f t="array" ref="J28" xml:space="preserve"> IF(E28&gt;0,9.81*Table1[Mass KG]*Table1[Rolling ressistance coefficient],0)</f>
        <v>28.746733500000001</v>
      </c>
      <c r="K28" s="17" cm="1">
        <f t="array" ref="K28">0.5*Table1[Frontal area m^2]*Table1[Drag coefficient]*1.2*F28^2</f>
        <v>22.274579097222219</v>
      </c>
      <c r="L28" s="17">
        <f t="shared" si="1"/>
        <v>134.00047926388893</v>
      </c>
      <c r="M28" s="17">
        <f t="shared" si="2"/>
        <v>1023.6147721547071</v>
      </c>
      <c r="N28" s="17">
        <f t="shared" si="5"/>
        <v>55.53704767071001</v>
      </c>
      <c r="O28" s="17" cm="1">
        <f t="array" ref="O28">(0.5*Table1[Mass KG]*E28^2)+O27</f>
        <v>354267.935</v>
      </c>
      <c r="P28" s="17">
        <v>-3240.8793530960638</v>
      </c>
      <c r="AA28">
        <f>IF(E28&lt;1,1,0)</f>
        <v>0</v>
      </c>
      <c r="AB28">
        <f>IF(AA28=1,"",E28)</f>
        <v>27.5</v>
      </c>
      <c r="AC28">
        <f>E28/3.6</f>
        <v>7.6388888888888884</v>
      </c>
    </row>
    <row r="29" spans="2:29" x14ac:dyDescent="0.3">
      <c r="B29" s="3" t="s">
        <v>23</v>
      </c>
      <c r="C29" s="3">
        <v>21</v>
      </c>
      <c r="D29" s="3">
        <v>21</v>
      </c>
      <c r="E29" s="10">
        <v>28.1</v>
      </c>
      <c r="F29" s="23">
        <f t="shared" si="0"/>
        <v>7.8055555555555562</v>
      </c>
      <c r="G29" s="17">
        <f t="shared" si="3"/>
        <v>0.1111111111111112</v>
      </c>
      <c r="H29" s="17">
        <f t="shared" si="4"/>
        <v>0.40000000000000036</v>
      </c>
      <c r="I29" s="17" cm="1">
        <f t="array" ref="I29">Table1[Mass KG]*G29</f>
        <v>31.611111111111136</v>
      </c>
      <c r="J29" s="17" cm="1">
        <f t="array" ref="J29" xml:space="preserve"> IF(E29&gt;0,9.81*Table1[Mass KG]*Table1[Rolling ressistance coefficient],0)</f>
        <v>28.746733500000001</v>
      </c>
      <c r="K29" s="17" cm="1">
        <f t="array" ref="K29">0.5*Table1[Frontal area m^2]*Table1[Drag coefficient]*1.2*F29^2</f>
        <v>23.257164166555558</v>
      </c>
      <c r="L29" s="17">
        <f t="shared" si="1"/>
        <v>83.615008777666702</v>
      </c>
      <c r="M29" s="17">
        <f t="shared" si="2"/>
        <v>652.66159629234289</v>
      </c>
      <c r="N29" s="17">
        <f t="shared" si="5"/>
        <v>66.222010783805246</v>
      </c>
      <c r="O29" s="17" cm="1">
        <f t="array" ref="O29">(0.5*Table1[Mass KG]*E29^2)+O28</f>
        <v>466589.95750000002</v>
      </c>
      <c r="P29" s="17">
        <v>-3174.9890958214178</v>
      </c>
      <c r="AA29">
        <f>IF(E29&lt;1,1,0)</f>
        <v>0</v>
      </c>
      <c r="AB29">
        <f>IF(AA29=1,"",E29)</f>
        <v>28.1</v>
      </c>
      <c r="AC29">
        <f>E29/3.6</f>
        <v>7.8055555555555554</v>
      </c>
    </row>
    <row r="30" spans="2:29" x14ac:dyDescent="0.3">
      <c r="B30" s="3" t="s">
        <v>23</v>
      </c>
      <c r="C30" s="3">
        <v>22</v>
      </c>
      <c r="D30" s="3">
        <v>22</v>
      </c>
      <c r="E30" s="10">
        <v>28.3</v>
      </c>
      <c r="F30" s="23">
        <f t="shared" si="0"/>
        <v>7.8611111111111116</v>
      </c>
      <c r="G30" s="17">
        <f t="shared" si="3"/>
        <v>9.7222222222222127E-2</v>
      </c>
      <c r="H30" s="17">
        <f t="shared" si="4"/>
        <v>0.34999999999999964</v>
      </c>
      <c r="I30" s="17" cm="1">
        <f t="array" ref="I30">Table1[Mass KG]*G30</f>
        <v>27.659722222222197</v>
      </c>
      <c r="J30" s="17" cm="1">
        <f t="array" ref="J30" xml:space="preserve"> IF(E30&gt;0,9.81*Table1[Mass KG]*Table1[Rolling ressistance coefficient],0)</f>
        <v>28.746733500000001</v>
      </c>
      <c r="K30" s="17" cm="1">
        <f t="array" ref="K30">0.5*Table1[Frontal area m^2]*Table1[Drag coefficient]*1.2*F30^2</f>
        <v>23.589405161222221</v>
      </c>
      <c r="L30" s="17">
        <f t="shared" si="1"/>
        <v>79.995860883444422</v>
      </c>
      <c r="M30" s="17">
        <f t="shared" si="2"/>
        <v>628.85635083374359</v>
      </c>
      <c r="N30" s="17">
        <f t="shared" si="5"/>
        <v>76.493886516759787</v>
      </c>
      <c r="O30" s="17" cm="1">
        <f t="array" ref="O30">(0.5*Table1[Mass KG]*E30^2)+O29</f>
        <v>580516.56000000006</v>
      </c>
      <c r="P30" s="17">
        <v>-3140.822064967213</v>
      </c>
      <c r="AA30">
        <f>IF(E30&lt;1,1,0)</f>
        <v>0</v>
      </c>
      <c r="AB30">
        <f>IF(AA30=1,"",E30)</f>
        <v>28.3</v>
      </c>
      <c r="AC30">
        <f>E30/3.6</f>
        <v>7.8611111111111107</v>
      </c>
    </row>
    <row r="31" spans="2:29" x14ac:dyDescent="0.3">
      <c r="B31" s="3" t="s">
        <v>23</v>
      </c>
      <c r="C31" s="3">
        <v>23</v>
      </c>
      <c r="D31" s="3">
        <v>23</v>
      </c>
      <c r="E31" s="10">
        <v>28.8</v>
      </c>
      <c r="F31" s="23">
        <f t="shared" si="0"/>
        <v>8</v>
      </c>
      <c r="G31" s="17">
        <f t="shared" si="3"/>
        <v>0.1111111111111112</v>
      </c>
      <c r="H31" s="17">
        <f t="shared" si="4"/>
        <v>0.40000000000000036</v>
      </c>
      <c r="I31" s="17" cm="1">
        <f t="array" ref="I31">Table1[Mass KG]*G31</f>
        <v>31.611111111111136</v>
      </c>
      <c r="J31" s="17" cm="1">
        <f t="array" ref="J31" xml:space="preserve"> IF(E31&gt;0,9.81*Table1[Mass KG]*Table1[Rolling ressistance coefficient],0)</f>
        <v>28.746733500000001</v>
      </c>
      <c r="K31" s="17" cm="1">
        <f t="array" ref="K31">0.5*Table1[Frontal area m^2]*Table1[Drag coefficient]*1.2*F31^2</f>
        <v>24.430316543999997</v>
      </c>
      <c r="L31" s="17">
        <f t="shared" si="1"/>
        <v>84.78816115511114</v>
      </c>
      <c r="M31" s="17">
        <f t="shared" si="2"/>
        <v>678.30528924088912</v>
      </c>
      <c r="N31" s="17">
        <f t="shared" si="5"/>
        <v>86.492750342846747</v>
      </c>
      <c r="O31" s="17" cm="1">
        <f t="array" ref="O31">(0.5*Table1[Mass KG]*E31^2)+O30</f>
        <v>698504.4</v>
      </c>
      <c r="P31" s="17">
        <v>-3124.1423023333323</v>
      </c>
      <c r="AA31">
        <f>IF(E31&lt;1,1,0)</f>
        <v>0</v>
      </c>
      <c r="AB31">
        <f>IF(AA31=1,"",E31)</f>
        <v>28.8</v>
      </c>
      <c r="AC31">
        <f>E31/3.6</f>
        <v>8</v>
      </c>
    </row>
    <row r="32" spans="2:29" x14ac:dyDescent="0.3">
      <c r="B32" s="3" t="s">
        <v>23</v>
      </c>
      <c r="C32" s="3">
        <v>24</v>
      </c>
      <c r="D32" s="3">
        <v>24</v>
      </c>
      <c r="E32" s="10">
        <v>29.1</v>
      </c>
      <c r="F32" s="23">
        <f t="shared" si="0"/>
        <v>8.0833333333333339</v>
      </c>
      <c r="G32" s="17">
        <f t="shared" si="3"/>
        <v>0.27777777777777779</v>
      </c>
      <c r="H32" s="17">
        <f t="shared" si="4"/>
        <v>1</v>
      </c>
      <c r="I32" s="17" cm="1">
        <f t="array" ref="I32">Table1[Mass KG]*G32</f>
        <v>79.027777777777786</v>
      </c>
      <c r="J32" s="17" cm="1">
        <f t="array" ref="J32" xml:space="preserve"> IF(E32&gt;0,9.81*Table1[Mass KG]*Table1[Rolling ressistance coefficient],0)</f>
        <v>28.746733500000001</v>
      </c>
      <c r="K32" s="17" cm="1">
        <f t="array" ref="K32">0.5*Table1[Frontal area m^2]*Table1[Drag coefficient]*1.2*F32^2</f>
        <v>24.941932331</v>
      </c>
      <c r="L32" s="17">
        <f t="shared" si="1"/>
        <v>132.71644360877778</v>
      </c>
      <c r="M32" s="17">
        <f t="shared" si="2"/>
        <v>1072.7912525042871</v>
      </c>
      <c r="N32" s="17">
        <f t="shared" si="5"/>
        <v>96.174809889721743</v>
      </c>
      <c r="O32" s="17" cm="1">
        <f t="array" ref="O32">(0.5*Table1[Mass KG]*E32^2)+O31</f>
        <v>818963.12250000006</v>
      </c>
      <c r="P32" s="17">
        <v>-3113.4971969038302</v>
      </c>
      <c r="AA32">
        <f>IF(E32&lt;1,1,0)</f>
        <v>0</v>
      </c>
      <c r="AB32">
        <f>IF(AA32=1,"",E32)</f>
        <v>29.1</v>
      </c>
      <c r="AC32">
        <f>E32/3.6</f>
        <v>8.0833333333333339</v>
      </c>
    </row>
    <row r="33" spans="2:29" x14ac:dyDescent="0.3">
      <c r="B33" s="3" t="s">
        <v>23</v>
      </c>
      <c r="C33" s="3">
        <v>25</v>
      </c>
      <c r="D33" s="3">
        <v>25</v>
      </c>
      <c r="E33" s="10">
        <v>30.8</v>
      </c>
      <c r="F33" s="23">
        <f t="shared" si="0"/>
        <v>8.5555555555555554</v>
      </c>
      <c r="G33" s="17">
        <f t="shared" si="3"/>
        <v>0.38888888888888851</v>
      </c>
      <c r="H33" s="17">
        <f t="shared" si="4"/>
        <v>1.3999999999999986</v>
      </c>
      <c r="I33" s="17" cm="1">
        <f t="array" ref="I33">Table1[Mass KG]*G33</f>
        <v>110.63888888888879</v>
      </c>
      <c r="J33" s="17" cm="1">
        <f t="array" ref="J33" xml:space="preserve"> IF(E33&gt;0,9.81*Table1[Mass KG]*Table1[Rolling ressistance coefficient],0)</f>
        <v>28.746733500000001</v>
      </c>
      <c r="K33" s="17" cm="1">
        <f t="array" ref="K33">0.5*Table1[Frontal area m^2]*Table1[Drag coefficient]*1.2*F33^2</f>
        <v>27.941232019555553</v>
      </c>
      <c r="L33" s="17">
        <f t="shared" si="1"/>
        <v>167.32685440844435</v>
      </c>
      <c r="M33" s="17">
        <f t="shared" si="2"/>
        <v>1431.5741988278016</v>
      </c>
      <c r="N33" s="17">
        <f t="shared" si="5"/>
        <v>106.01258090972175</v>
      </c>
      <c r="O33" s="17" cm="1">
        <f t="array" ref="O33">(0.5*Table1[Mass KG]*E33^2)+O32</f>
        <v>953907.16250000009</v>
      </c>
      <c r="P33" s="17">
        <v>-3089.958400317787</v>
      </c>
      <c r="AA33">
        <f>IF(E33&lt;1,1,0)</f>
        <v>0</v>
      </c>
      <c r="AB33">
        <f>IF(AA33=1,"",E33)</f>
        <v>30.8</v>
      </c>
      <c r="AC33">
        <f>E33/3.6</f>
        <v>8.5555555555555554</v>
      </c>
    </row>
    <row r="34" spans="2:29" x14ac:dyDescent="0.3">
      <c r="B34" s="3" t="s">
        <v>23</v>
      </c>
      <c r="C34" s="3">
        <v>26</v>
      </c>
      <c r="D34" s="3">
        <v>26</v>
      </c>
      <c r="E34" s="10">
        <v>31.9</v>
      </c>
      <c r="F34" s="23">
        <f t="shared" si="0"/>
        <v>8.8611111111111107</v>
      </c>
      <c r="G34" s="17">
        <f t="shared" si="3"/>
        <v>0.45833333333333343</v>
      </c>
      <c r="H34" s="17">
        <f t="shared" si="4"/>
        <v>1.6500000000000004</v>
      </c>
      <c r="I34" s="17" cm="1">
        <f t="array" ref="I34">Table1[Mass KG]*G34</f>
        <v>130.39583333333337</v>
      </c>
      <c r="J34" s="17" cm="1">
        <f t="array" ref="J34" xml:space="preserve"> IF(E34&gt;0,9.81*Table1[Mass KG]*Table1[Rolling ressistance coefficient],0)</f>
        <v>28.746733500000001</v>
      </c>
      <c r="K34" s="17" cm="1">
        <f t="array" ref="K34">0.5*Table1[Frontal area m^2]*Table1[Drag coefficient]*1.2*F34^2</f>
        <v>29.972673633222215</v>
      </c>
      <c r="L34" s="17">
        <f t="shared" si="1"/>
        <v>189.11524046655558</v>
      </c>
      <c r="M34" s="17">
        <f t="shared" si="2"/>
        <v>1675.7711585786451</v>
      </c>
      <c r="N34" s="17">
        <f t="shared" si="5"/>
        <v>115.80981166452943</v>
      </c>
      <c r="O34" s="17" cm="1">
        <f t="array" ref="O34">(0.5*Table1[Mass KG]*E34^2)+O33</f>
        <v>1098662.1850000001</v>
      </c>
      <c r="P34" s="17">
        <v>-3060.2350371114576</v>
      </c>
      <c r="AA34">
        <f>IF(E34&lt;1,1,0)</f>
        <v>0</v>
      </c>
      <c r="AB34">
        <f>IF(AA34=1,"",E34)</f>
        <v>31.9</v>
      </c>
      <c r="AC34">
        <f>E34/3.6</f>
        <v>8.8611111111111107</v>
      </c>
    </row>
    <row r="35" spans="2:29" x14ac:dyDescent="0.3">
      <c r="B35" s="3" t="s">
        <v>23</v>
      </c>
      <c r="C35" s="3">
        <v>27</v>
      </c>
      <c r="D35" s="3">
        <v>27</v>
      </c>
      <c r="E35" s="10">
        <v>34.1</v>
      </c>
      <c r="F35" s="23">
        <f t="shared" si="0"/>
        <v>9.4722222222222232</v>
      </c>
      <c r="G35" s="17">
        <f t="shared" si="3"/>
        <v>0.65277777777777812</v>
      </c>
      <c r="H35" s="17">
        <f t="shared" si="4"/>
        <v>2.3500000000000014</v>
      </c>
      <c r="I35" s="17" cm="1">
        <f t="array" ref="I35">Table1[Mass KG]*G35</f>
        <v>185.71527777777789</v>
      </c>
      <c r="J35" s="17" cm="1">
        <f t="array" ref="J35" xml:space="preserve"> IF(E35&gt;0,9.81*Table1[Mass KG]*Table1[Rolling ressistance coefficient],0)</f>
        <v>28.746733500000001</v>
      </c>
      <c r="K35" s="17" cm="1">
        <f t="array" ref="K35">0.5*Table1[Frontal area m^2]*Table1[Drag coefficient]*1.2*F35^2</f>
        <v>34.24939281988889</v>
      </c>
      <c r="L35" s="17">
        <f t="shared" si="1"/>
        <v>248.71140409766679</v>
      </c>
      <c r="M35" s="17">
        <f t="shared" si="2"/>
        <v>2355.8496888140107</v>
      </c>
      <c r="N35" s="17">
        <f t="shared" si="5"/>
        <v>125.8948282524924</v>
      </c>
      <c r="O35" s="17" cm="1">
        <f t="array" ref="O35">(0.5*Table1[Mass KG]*E35^2)+O34</f>
        <v>1264071.9075000002</v>
      </c>
      <c r="P35" s="17">
        <v>-3029.9324893518515</v>
      </c>
      <c r="AA35">
        <f>IF(E35&lt;1,1,0)</f>
        <v>0</v>
      </c>
      <c r="AB35">
        <f>IF(AA35=1,"",E35)</f>
        <v>34.1</v>
      </c>
      <c r="AC35">
        <f>E35/3.6</f>
        <v>9.4722222222222232</v>
      </c>
    </row>
    <row r="36" spans="2:29" x14ac:dyDescent="0.3">
      <c r="B36" s="3" t="s">
        <v>23</v>
      </c>
      <c r="C36" s="3">
        <v>28</v>
      </c>
      <c r="D36" s="3">
        <v>28</v>
      </c>
      <c r="E36" s="10">
        <v>36.6</v>
      </c>
      <c r="F36" s="23">
        <f t="shared" si="0"/>
        <v>10.166666666666668</v>
      </c>
      <c r="G36" s="17">
        <f t="shared" si="3"/>
        <v>0.69444444444444442</v>
      </c>
      <c r="H36" s="17">
        <f t="shared" si="4"/>
        <v>2.5</v>
      </c>
      <c r="I36" s="17" cm="1">
        <f t="array" ref="I36">Table1[Mass KG]*G36</f>
        <v>197.56944444444443</v>
      </c>
      <c r="J36" s="17" cm="1">
        <f t="array" ref="J36" xml:space="preserve"> IF(E36&gt;0,9.81*Table1[Mass KG]*Table1[Rolling ressistance coefficient],0)</f>
        <v>28.746733500000001</v>
      </c>
      <c r="K36" s="17" cm="1">
        <f t="array" ref="K36">0.5*Table1[Frontal area m^2]*Table1[Drag coefficient]*1.2*F36^2</f>
        <v>39.455385356000001</v>
      </c>
      <c r="L36" s="17">
        <f t="shared" si="1"/>
        <v>265.77156330044443</v>
      </c>
      <c r="M36" s="17">
        <f t="shared" si="2"/>
        <v>2702.0108935545181</v>
      </c>
      <c r="N36" s="17">
        <f t="shared" si="5"/>
        <v>136.33263029713527</v>
      </c>
      <c r="O36" s="17" cm="1">
        <f t="array" ref="O36">(0.5*Table1[Mass KG]*E36^2)+O35</f>
        <v>1454624.3175000004</v>
      </c>
      <c r="P36" s="17">
        <v>-2879.2723006604942</v>
      </c>
      <c r="AA36">
        <f>IF(E36&lt;1,1,0)</f>
        <v>0</v>
      </c>
      <c r="AB36">
        <f>IF(AA36=1,"",E36)</f>
        <v>36.6</v>
      </c>
      <c r="AC36">
        <f>E36/3.6</f>
        <v>10.166666666666666</v>
      </c>
    </row>
    <row r="37" spans="2:29" x14ac:dyDescent="0.3">
      <c r="B37" s="3" t="s">
        <v>23</v>
      </c>
      <c r="C37" s="3">
        <v>29</v>
      </c>
      <c r="D37" s="3">
        <v>29</v>
      </c>
      <c r="E37" s="10">
        <v>39.1</v>
      </c>
      <c r="F37" s="23">
        <f t="shared" si="0"/>
        <v>10.861111111111112</v>
      </c>
      <c r="G37" s="17">
        <f t="shared" si="3"/>
        <v>0.65277777777777712</v>
      </c>
      <c r="H37" s="17">
        <f t="shared" si="4"/>
        <v>2.3499999999999979</v>
      </c>
      <c r="I37" s="17" cm="1">
        <f t="array" ref="I37">Table1[Mass KG]*G37</f>
        <v>185.7152777777776</v>
      </c>
      <c r="J37" s="17" cm="1">
        <f t="array" ref="J37" xml:space="preserve"> IF(E37&gt;0,9.81*Table1[Mass KG]*Table1[Rolling ressistance coefficient],0)</f>
        <v>28.746733500000001</v>
      </c>
      <c r="K37" s="17" cm="1">
        <f t="array" ref="K37">0.5*Table1[Frontal area m^2]*Table1[Drag coefficient]*1.2*F37^2</f>
        <v>45.029552753222227</v>
      </c>
      <c r="L37" s="17">
        <f t="shared" si="1"/>
        <v>259.49156403099983</v>
      </c>
      <c r="M37" s="17">
        <f t="shared" si="2"/>
        <v>2818.3667093366926</v>
      </c>
      <c r="N37" s="17">
        <f t="shared" si="5"/>
        <v>147.09888776696286</v>
      </c>
      <c r="O37" s="17" cm="1">
        <f t="array" ref="O37">(0.5*Table1[Mass KG]*E37^2)+O36</f>
        <v>1672097.5400000005</v>
      </c>
      <c r="P37" s="17">
        <v>-2841.7877175565923</v>
      </c>
      <c r="AA37">
        <f>IF(E37&lt;1,1,0)</f>
        <v>0</v>
      </c>
      <c r="AB37">
        <f>IF(AA37=1,"",E37)</f>
        <v>39.1</v>
      </c>
      <c r="AC37">
        <f>E37/3.6</f>
        <v>10.861111111111111</v>
      </c>
    </row>
    <row r="38" spans="2:29" x14ac:dyDescent="0.3">
      <c r="B38" s="3" t="s">
        <v>23</v>
      </c>
      <c r="C38" s="3">
        <v>30</v>
      </c>
      <c r="D38" s="3">
        <v>30</v>
      </c>
      <c r="E38" s="10">
        <v>41.3</v>
      </c>
      <c r="F38" s="23">
        <f t="shared" si="0"/>
        <v>11.472222222222221</v>
      </c>
      <c r="G38" s="17">
        <f t="shared" si="3"/>
        <v>0.47222222222222199</v>
      </c>
      <c r="H38" s="17">
        <f t="shared" si="4"/>
        <v>1.6999999999999993</v>
      </c>
      <c r="I38" s="17" cm="1">
        <f t="array" ref="I38">Table1[Mass KG]*G38</f>
        <v>134.34722222222214</v>
      </c>
      <c r="J38" s="17" cm="1">
        <f t="array" ref="J38" xml:space="preserve"> IF(E38&gt;0,9.81*Table1[Mass KG]*Table1[Rolling ressistance coefficient],0)</f>
        <v>28.746733500000001</v>
      </c>
      <c r="K38" s="17" cm="1">
        <f t="array" ref="K38">0.5*Table1[Frontal area m^2]*Table1[Drag coefficient]*1.2*F38^2</f>
        <v>50.239374307888873</v>
      </c>
      <c r="L38" s="17">
        <f t="shared" si="1"/>
        <v>213.33333003011103</v>
      </c>
      <c r="M38" s="17">
        <f t="shared" si="2"/>
        <v>2447.4073695121069</v>
      </c>
      <c r="N38" s="17">
        <f t="shared" si="5"/>
        <v>158.09185159612952</v>
      </c>
      <c r="O38" s="17" cm="1">
        <f t="array" ref="O38">(0.5*Table1[Mass KG]*E38^2)+O37</f>
        <v>1914731.9425000004</v>
      </c>
      <c r="P38" s="17">
        <v>-2788.7539846453337</v>
      </c>
      <c r="AA38">
        <f>IF(E38&lt;1,1,0)</f>
        <v>0</v>
      </c>
      <c r="AB38">
        <f>IF(AA38=1,"",E38)</f>
        <v>41.3</v>
      </c>
      <c r="AC38">
        <f>E38/3.6</f>
        <v>11.472222222222221</v>
      </c>
    </row>
    <row r="39" spans="2:29" x14ac:dyDescent="0.3">
      <c r="B39" s="3" t="s">
        <v>23</v>
      </c>
      <c r="C39" s="3">
        <v>31</v>
      </c>
      <c r="D39" s="3">
        <v>31</v>
      </c>
      <c r="E39" s="10">
        <v>42.5</v>
      </c>
      <c r="F39" s="23">
        <f t="shared" si="0"/>
        <v>11.805555555555555</v>
      </c>
      <c r="G39" s="17">
        <f t="shared" si="3"/>
        <v>0.27777777777777779</v>
      </c>
      <c r="H39" s="17">
        <f t="shared" si="4"/>
        <v>1</v>
      </c>
      <c r="I39" s="17" cm="1">
        <f t="array" ref="I39">Table1[Mass KG]*G39</f>
        <v>79.027777777777786</v>
      </c>
      <c r="J39" s="17" cm="1">
        <f t="array" ref="J39" xml:space="preserve"> IF(E39&gt;0,9.81*Table1[Mass KG]*Table1[Rolling ressistance coefficient],0)</f>
        <v>28.746733500000001</v>
      </c>
      <c r="K39" s="17" cm="1">
        <f t="array" ref="K39">0.5*Table1[Frontal area m^2]*Table1[Drag coefficient]*1.2*F39^2</f>
        <v>53.201267430555546</v>
      </c>
      <c r="L39" s="17">
        <f t="shared" si="1"/>
        <v>160.97577870833334</v>
      </c>
      <c r="M39" s="17">
        <f t="shared" si="2"/>
        <v>1900.4084986400462</v>
      </c>
      <c r="N39" s="17">
        <f t="shared" si="5"/>
        <v>169.03930835016178</v>
      </c>
      <c r="O39" s="17" cm="1">
        <f t="array" ref="O39">(0.5*Table1[Mass KG]*E39^2)+O38</f>
        <v>2171671.0050000004</v>
      </c>
      <c r="P39" s="17">
        <v>-2744.207560063252</v>
      </c>
      <c r="AA39">
        <f>IF(E39&lt;1,1,0)</f>
        <v>0</v>
      </c>
      <c r="AB39">
        <f>IF(AA39=1,"",E39)</f>
        <v>42.5</v>
      </c>
      <c r="AC39">
        <f>E39/3.6</f>
        <v>11.805555555555555</v>
      </c>
    </row>
    <row r="40" spans="2:29" x14ac:dyDescent="0.3">
      <c r="B40" s="3" t="s">
        <v>23</v>
      </c>
      <c r="C40" s="3">
        <v>32</v>
      </c>
      <c r="D40" s="3">
        <v>32</v>
      </c>
      <c r="E40" s="10">
        <v>43.3</v>
      </c>
      <c r="F40" s="23">
        <f t="shared" si="0"/>
        <v>12.027777777777777</v>
      </c>
      <c r="G40" s="17">
        <f t="shared" si="3"/>
        <v>0.19444444444444425</v>
      </c>
      <c r="H40" s="17">
        <f t="shared" si="4"/>
        <v>0.69999999999999929</v>
      </c>
      <c r="I40" s="17" cm="1">
        <f t="array" ref="I40">Table1[Mass KG]*G40</f>
        <v>55.319444444444393</v>
      </c>
      <c r="J40" s="17" cm="1">
        <f t="array" ref="J40" xml:space="preserve"> IF(E40&gt;0,9.81*Table1[Mass KG]*Table1[Rolling ressistance coefficient],0)</f>
        <v>28.746733500000001</v>
      </c>
      <c r="K40" s="17" cm="1">
        <f t="array" ref="K40">0.5*Table1[Frontal area m^2]*Table1[Drag coefficient]*1.2*F40^2</f>
        <v>55.222989227888867</v>
      </c>
      <c r="L40" s="17">
        <f t="shared" si="1"/>
        <v>139.28916717233326</v>
      </c>
      <c r="M40" s="17">
        <f t="shared" si="2"/>
        <v>1675.3391496005638</v>
      </c>
      <c r="N40" s="17">
        <f t="shared" si="5"/>
        <v>179.84428717438053</v>
      </c>
      <c r="O40" s="17" cm="1">
        <f t="array" ref="O40">(0.5*Table1[Mass KG]*E40^2)+O39</f>
        <v>2438374.1075000004</v>
      </c>
      <c r="P40" s="17">
        <v>-2702.1293081049384</v>
      </c>
      <c r="AA40">
        <f>IF(E40&lt;1,1,0)</f>
        <v>0</v>
      </c>
      <c r="AB40">
        <f>IF(AA40=1,"",E40)</f>
        <v>43.3</v>
      </c>
      <c r="AC40">
        <f>E40/3.6</f>
        <v>12.027777777777777</v>
      </c>
    </row>
    <row r="41" spans="2:29" x14ac:dyDescent="0.3">
      <c r="B41" s="3" t="s">
        <v>23</v>
      </c>
      <c r="C41" s="3">
        <v>33</v>
      </c>
      <c r="D41" s="3">
        <v>33</v>
      </c>
      <c r="E41" s="10">
        <v>43.9</v>
      </c>
      <c r="F41" s="23">
        <f t="shared" si="0"/>
        <v>12.194444444444445</v>
      </c>
      <c r="G41" s="17">
        <f t="shared" si="3"/>
        <v>0.15277777777777798</v>
      </c>
      <c r="H41" s="17">
        <f t="shared" si="4"/>
        <v>0.55000000000000071</v>
      </c>
      <c r="I41" s="17" cm="1">
        <f t="array" ref="I41">Table1[Mass KG]*G41</f>
        <v>43.465277777777835</v>
      </c>
      <c r="J41" s="17" cm="1">
        <f t="array" ref="J41" xml:space="preserve"> IF(E41&gt;0,9.81*Table1[Mass KG]*Table1[Rolling ressistance coefficient],0)</f>
        <v>28.746733500000001</v>
      </c>
      <c r="K41" s="17" cm="1">
        <f t="array" ref="K41">0.5*Table1[Frontal area m^2]*Table1[Drag coefficient]*1.2*F41^2</f>
        <v>56.76402192655555</v>
      </c>
      <c r="L41" s="17">
        <f t="shared" si="1"/>
        <v>128.97603320433339</v>
      </c>
      <c r="M41" s="17">
        <f t="shared" si="2"/>
        <v>1572.7910715750654</v>
      </c>
      <c r="N41" s="17">
        <f t="shared" si="5"/>
        <v>190.46702792059264</v>
      </c>
      <c r="O41" s="17" cm="1">
        <f t="array" ref="O41">(0.5*Table1[Mass KG]*E41^2)+O40</f>
        <v>2712519.7300000004</v>
      </c>
      <c r="P41" s="17">
        <v>-2701.4841420489979</v>
      </c>
      <c r="AA41">
        <f>IF(E41&lt;1,1,0)</f>
        <v>0</v>
      </c>
      <c r="AB41">
        <f>IF(AA41=1,"",E41)</f>
        <v>43.9</v>
      </c>
      <c r="AC41">
        <f>E41/3.6</f>
        <v>12.194444444444443</v>
      </c>
    </row>
    <row r="42" spans="2:29" x14ac:dyDescent="0.3">
      <c r="B42" s="3" t="s">
        <v>23</v>
      </c>
      <c r="C42" s="3">
        <v>34</v>
      </c>
      <c r="D42" s="3">
        <v>34</v>
      </c>
      <c r="E42" s="10">
        <v>44.4</v>
      </c>
      <c r="F42" s="23">
        <f t="shared" si="0"/>
        <v>12.333333333333334</v>
      </c>
      <c r="G42" s="17">
        <f t="shared" si="3"/>
        <v>8.3333333333333523E-2</v>
      </c>
      <c r="H42" s="17">
        <f t="shared" si="4"/>
        <v>0.30000000000000071</v>
      </c>
      <c r="I42" s="17" cm="1">
        <f t="array" ref="I42">Table1[Mass KG]*G42</f>
        <v>23.708333333333389</v>
      </c>
      <c r="J42" s="17" cm="1">
        <f t="array" ref="J42" xml:space="preserve"> IF(E42&gt;0,9.81*Table1[Mass KG]*Table1[Rolling ressistance coefficient],0)</f>
        <v>28.746733500000001</v>
      </c>
      <c r="K42" s="17" cm="1">
        <f t="array" ref="K42">0.5*Table1[Frontal area m^2]*Table1[Drag coefficient]*1.2*F42^2</f>
        <v>58.064415535999991</v>
      </c>
      <c r="L42" s="17">
        <f t="shared" si="1"/>
        <v>110.51948236933337</v>
      </c>
      <c r="M42" s="17">
        <f t="shared" si="2"/>
        <v>1363.0736158884449</v>
      </c>
      <c r="N42" s="17">
        <f t="shared" si="5"/>
        <v>200.89476458235734</v>
      </c>
      <c r="O42" s="17" cm="1">
        <f t="array" ref="O42">(0.5*Table1[Mass KG]*E42^2)+O41</f>
        <v>2992945.6900000004</v>
      </c>
      <c r="P42" s="17">
        <v>-2661.5997613530003</v>
      </c>
      <c r="AA42">
        <f>IF(E42&lt;1,1,0)</f>
        <v>0</v>
      </c>
      <c r="AB42">
        <f>IF(AA42=1,"",E42)</f>
        <v>44.4</v>
      </c>
      <c r="AC42">
        <f>E42/3.6</f>
        <v>12.333333333333332</v>
      </c>
    </row>
    <row r="43" spans="2:29" x14ac:dyDescent="0.3">
      <c r="B43" s="3" t="s">
        <v>23</v>
      </c>
      <c r="C43" s="3">
        <v>35</v>
      </c>
      <c r="D43" s="3">
        <v>35</v>
      </c>
      <c r="E43" s="10">
        <v>44.5</v>
      </c>
      <c r="F43" s="23">
        <f t="shared" si="0"/>
        <v>12.361111111111112</v>
      </c>
      <c r="G43" s="17">
        <f t="shared" si="3"/>
        <v>-2.7777777777777186E-2</v>
      </c>
      <c r="H43" s="17">
        <f t="shared" si="4"/>
        <v>-9.9999999999997868E-2</v>
      </c>
      <c r="I43" s="17" cm="1">
        <f t="array" ref="I43">Table1[Mass KG]*G43</f>
        <v>-7.9027777777776098</v>
      </c>
      <c r="J43" s="17" cm="1">
        <f t="array" ref="J43" xml:space="preserve"> IF(E43&gt;0,9.81*Table1[Mass KG]*Table1[Rolling ressistance coefficient],0)</f>
        <v>28.746733500000001</v>
      </c>
      <c r="K43" s="17" cm="1">
        <f t="array" ref="K43">0.5*Table1[Frontal area m^2]*Table1[Drag coefficient]*1.2*F43^2</f>
        <v>58.326261497222234</v>
      </c>
      <c r="L43" s="17">
        <f t="shared" si="1"/>
        <v>79.170217219444623</v>
      </c>
      <c r="M43" s="17">
        <f t="shared" si="2"/>
        <v>978.63185174035709</v>
      </c>
      <c r="N43" s="17">
        <f t="shared" si="5"/>
        <v>211.04738077878591</v>
      </c>
      <c r="O43" s="17" cm="1">
        <f t="array" ref="O43">(0.5*Table1[Mass KG]*E43^2)+O42</f>
        <v>3274636.2525000004</v>
      </c>
      <c r="P43" s="17">
        <v>-2646.0299131637994</v>
      </c>
      <c r="AA43">
        <f>IF(E43&lt;1,1,0)</f>
        <v>0</v>
      </c>
      <c r="AB43">
        <f>IF(AA43=1,"",E43)</f>
        <v>44.5</v>
      </c>
      <c r="AC43">
        <f>E43/3.6</f>
        <v>12.361111111111111</v>
      </c>
    </row>
    <row r="44" spans="2:29" x14ac:dyDescent="0.3">
      <c r="B44" s="3" t="s">
        <v>23</v>
      </c>
      <c r="C44" s="3">
        <v>36</v>
      </c>
      <c r="D44" s="3">
        <v>36</v>
      </c>
      <c r="E44" s="10">
        <v>44.2</v>
      </c>
      <c r="F44" s="23">
        <f t="shared" si="0"/>
        <v>12.277777777777779</v>
      </c>
      <c r="G44" s="17">
        <f t="shared" si="3"/>
        <v>-0.24999999999999961</v>
      </c>
      <c r="H44" s="17">
        <f t="shared" si="4"/>
        <v>-0.89999999999999858</v>
      </c>
      <c r="I44" s="17" cm="1">
        <f t="array" ref="I44">Table1[Mass KG]*G44</f>
        <v>-71.124999999999886</v>
      </c>
      <c r="J44" s="17" cm="1">
        <f t="array" ref="J44" xml:space="preserve"> IF(E44&gt;0,9.81*Table1[Mass KG]*Table1[Rolling ressistance coefficient],0)</f>
        <v>28.746733500000001</v>
      </c>
      <c r="K44" s="17" cm="1">
        <f t="array" ref="K44">0.5*Table1[Frontal area m^2]*Table1[Drag coefficient]*1.2*F44^2</f>
        <v>57.542490852888889</v>
      </c>
      <c r="L44" s="17">
        <f t="shared" si="1"/>
        <v>15.164224352889008</v>
      </c>
      <c r="M44" s="17">
        <f t="shared" si="2"/>
        <v>186.18297677713727</v>
      </c>
      <c r="N44" s="17">
        <f t="shared" si="5"/>
        <v>220.85143649406368</v>
      </c>
      <c r="O44" s="17" cm="1">
        <f t="array" ref="O44">(0.5*Table1[Mass KG]*E44^2)+O43</f>
        <v>3552541.5425000004</v>
      </c>
      <c r="P44" s="17">
        <v>-2622.358054464532</v>
      </c>
      <c r="AA44">
        <f>IF(E44&lt;1,1,0)</f>
        <v>0</v>
      </c>
      <c r="AB44">
        <f>IF(AA44=1,"",E44)</f>
        <v>44.2</v>
      </c>
      <c r="AC44">
        <f>E44/3.6</f>
        <v>12.277777777777779</v>
      </c>
    </row>
    <row r="45" spans="2:29" x14ac:dyDescent="0.3">
      <c r="B45" s="3" t="s">
        <v>23</v>
      </c>
      <c r="C45" s="3">
        <v>37</v>
      </c>
      <c r="D45" s="3">
        <v>37</v>
      </c>
      <c r="E45" s="10">
        <v>42.7</v>
      </c>
      <c r="F45" s="23">
        <f t="shared" si="0"/>
        <v>11.861111111111112</v>
      </c>
      <c r="G45" s="17">
        <f t="shared" si="3"/>
        <v>-0.59722222222222276</v>
      </c>
      <c r="H45" s="17">
        <f t="shared" si="4"/>
        <v>-2.1500000000000021</v>
      </c>
      <c r="I45" s="17" cm="1">
        <f t="array" ref="I45">Table1[Mass KG]*G45</f>
        <v>-169.90972222222237</v>
      </c>
      <c r="J45" s="17" cm="1">
        <f t="array" ref="J45" xml:space="preserve"> IF(E45&gt;0,9.81*Table1[Mass KG]*Table1[Rolling ressistance coefficient],0)</f>
        <v>28.746733500000001</v>
      </c>
      <c r="K45" s="17" cm="1">
        <f t="array" ref="K45">0.5*Table1[Frontal area m^2]*Table1[Drag coefficient]*1.2*F45^2</f>
        <v>53.703163401222227</v>
      </c>
      <c r="L45" s="17">
        <f t="shared" si="1"/>
        <v>-87.459825321000139</v>
      </c>
      <c r="M45" s="17">
        <f t="shared" si="2"/>
        <v>-1037.3707058907519</v>
      </c>
      <c r="N45" s="17">
        <f t="shared" si="5"/>
        <v>230.06679325419881</v>
      </c>
      <c r="O45" s="17" cm="1">
        <f t="array" ref="O45">(0.5*Table1[Mass KG]*E45^2)+O44</f>
        <v>3811904.5450000004</v>
      </c>
      <c r="P45" s="17">
        <v>-2592.9207061268717</v>
      </c>
      <c r="AA45">
        <f>IF(E45&lt;1,1,0)</f>
        <v>0</v>
      </c>
      <c r="AB45">
        <f>IF(AA45=1,"",E45)</f>
        <v>42.7</v>
      </c>
      <c r="AC45">
        <f>E45/3.6</f>
        <v>11.861111111111112</v>
      </c>
    </row>
    <row r="46" spans="2:29" x14ac:dyDescent="0.3">
      <c r="B46" s="3" t="s">
        <v>23</v>
      </c>
      <c r="C46" s="3">
        <v>38</v>
      </c>
      <c r="D46" s="3">
        <v>38</v>
      </c>
      <c r="E46" s="10">
        <v>39.9</v>
      </c>
      <c r="F46" s="23">
        <f t="shared" si="0"/>
        <v>11.083333333333334</v>
      </c>
      <c r="G46" s="17">
        <f t="shared" si="3"/>
        <v>-0.79166666666666707</v>
      </c>
      <c r="H46" s="17">
        <f t="shared" si="4"/>
        <v>-2.8500000000000014</v>
      </c>
      <c r="I46" s="17" cm="1">
        <f t="array" ref="I46">Table1[Mass KG]*G46</f>
        <v>-225.22916666666677</v>
      </c>
      <c r="J46" s="17" cm="1">
        <f t="array" ref="J46" xml:space="preserve"> IF(E46&gt;0,9.81*Table1[Mass KG]*Table1[Rolling ressistance coefficient],0)</f>
        <v>28.746733500000001</v>
      </c>
      <c r="K46" s="17" cm="1">
        <f t="array" ref="K46">0.5*Table1[Frontal area m^2]*Table1[Drag coefficient]*1.2*F46^2</f>
        <v>46.891044850999997</v>
      </c>
      <c r="L46" s="17">
        <f t="shared" si="1"/>
        <v>-149.59138831566679</v>
      </c>
      <c r="M46" s="17">
        <f t="shared" si="2"/>
        <v>-1657.9712204986402</v>
      </c>
      <c r="N46" s="17">
        <f t="shared" si="5"/>
        <v>238.4512571916988</v>
      </c>
      <c r="O46" s="17" cm="1">
        <f t="array" ref="O46">(0.5*Table1[Mass KG]*E46^2)+O45</f>
        <v>4038367.9675000003</v>
      </c>
      <c r="P46" s="17">
        <v>-2587.9780735370373</v>
      </c>
      <c r="AA46">
        <f>IF(E46&lt;1,1,0)</f>
        <v>0</v>
      </c>
      <c r="AB46">
        <f>IF(AA46=1,"",E46)</f>
        <v>39.9</v>
      </c>
      <c r="AC46">
        <f>E46/3.6</f>
        <v>11.083333333333332</v>
      </c>
    </row>
    <row r="47" spans="2:29" x14ac:dyDescent="0.3">
      <c r="B47" s="3" t="s">
        <v>23</v>
      </c>
      <c r="C47" s="3">
        <v>39</v>
      </c>
      <c r="D47" s="3">
        <v>39</v>
      </c>
      <c r="E47" s="10">
        <v>37</v>
      </c>
      <c r="F47" s="23">
        <f t="shared" si="0"/>
        <v>10.277777777777779</v>
      </c>
      <c r="G47" s="17">
        <f t="shared" si="3"/>
        <v>-0.73611111111111072</v>
      </c>
      <c r="H47" s="17">
        <f t="shared" si="4"/>
        <v>-2.6499999999999986</v>
      </c>
      <c r="I47" s="17" cm="1">
        <f t="array" ref="I47">Table1[Mass KG]*G47</f>
        <v>-209.423611111111</v>
      </c>
      <c r="J47" s="17" cm="1">
        <f t="array" ref="J47" xml:space="preserve"> IF(E47&gt;0,9.81*Table1[Mass KG]*Table1[Rolling ressistance coefficient],0)</f>
        <v>28.746733500000001</v>
      </c>
      <c r="K47" s="17" cm="1">
        <f t="array" ref="K47">0.5*Table1[Frontal area m^2]*Table1[Drag coefficient]*1.2*F47^2</f>
        <v>40.322510788888891</v>
      </c>
      <c r="L47" s="17">
        <f t="shared" si="1"/>
        <v>-140.35436682222212</v>
      </c>
      <c r="M47" s="17">
        <f t="shared" si="2"/>
        <v>-1442.530992339505</v>
      </c>
      <c r="N47" s="17">
        <f t="shared" si="5"/>
        <v>246.02696331349367</v>
      </c>
      <c r="O47" s="17" cm="1">
        <f t="array" ref="O47">(0.5*Table1[Mass KG]*E47^2)+O46</f>
        <v>4233108.2175000003</v>
      </c>
      <c r="P47" s="17">
        <v>-2582.041607000916</v>
      </c>
      <c r="AA47">
        <f>IF(E47&lt;1,1,0)</f>
        <v>0</v>
      </c>
      <c r="AB47">
        <f>IF(AA47=1,"",E47)</f>
        <v>37</v>
      </c>
      <c r="AC47">
        <f>E47/3.6</f>
        <v>10.277777777777777</v>
      </c>
    </row>
    <row r="48" spans="2:29" x14ac:dyDescent="0.3">
      <c r="B48" s="3" t="s">
        <v>23</v>
      </c>
      <c r="C48" s="3">
        <v>40</v>
      </c>
      <c r="D48" s="3">
        <v>40</v>
      </c>
      <c r="E48" s="10">
        <v>34.6</v>
      </c>
      <c r="F48" s="23">
        <f t="shared" si="0"/>
        <v>9.6111111111111125</v>
      </c>
      <c r="G48" s="17">
        <f t="shared" si="3"/>
        <v>-0.65277777777777812</v>
      </c>
      <c r="H48" s="17">
        <f t="shared" si="4"/>
        <v>-2.3500000000000014</v>
      </c>
      <c r="I48" s="17" cm="1">
        <f t="array" ref="I48">Table1[Mass KG]*G48</f>
        <v>-185.71527777777789</v>
      </c>
      <c r="J48" s="17" cm="1">
        <f t="array" ref="J48" xml:space="preserve"> IF(E48&gt;0,9.81*Table1[Mass KG]*Table1[Rolling ressistance coefficient],0)</f>
        <v>28.746733500000001</v>
      </c>
      <c r="K48" s="17" cm="1">
        <f t="array" ref="K48">0.5*Table1[Frontal area m^2]*Table1[Drag coefficient]*1.2*F48^2</f>
        <v>35.261137338222227</v>
      </c>
      <c r="L48" s="17">
        <f t="shared" si="1"/>
        <v>-121.70740693955565</v>
      </c>
      <c r="M48" s="17">
        <f t="shared" si="2"/>
        <v>-1169.7434111412849</v>
      </c>
      <c r="N48" s="17">
        <f t="shared" si="5"/>
        <v>252.93416455724366</v>
      </c>
      <c r="O48" s="17" cm="1">
        <f t="array" ref="O48">(0.5*Table1[Mass KG]*E48^2)+O47</f>
        <v>4403404.2275</v>
      </c>
      <c r="P48" s="17">
        <v>-2580.3424028300706</v>
      </c>
      <c r="AA48">
        <f>IF(E48&lt;1,1,0)</f>
        <v>0</v>
      </c>
      <c r="AB48">
        <f>IF(AA48=1,"",E48)</f>
        <v>34.6</v>
      </c>
      <c r="AC48">
        <f>E48/3.6</f>
        <v>9.6111111111111107</v>
      </c>
    </row>
    <row r="49" spans="2:29" x14ac:dyDescent="0.3">
      <c r="B49" s="3" t="s">
        <v>23</v>
      </c>
      <c r="C49" s="3">
        <v>41</v>
      </c>
      <c r="D49" s="3">
        <v>41</v>
      </c>
      <c r="E49" s="10">
        <v>32.299999999999997</v>
      </c>
      <c r="F49" s="23">
        <f t="shared" si="0"/>
        <v>8.9722222222222214</v>
      </c>
      <c r="G49" s="17">
        <f t="shared" si="3"/>
        <v>-0.7777777777777779</v>
      </c>
      <c r="H49" s="17">
        <f t="shared" si="4"/>
        <v>-2.8000000000000007</v>
      </c>
      <c r="I49" s="17" cm="1">
        <f t="array" ref="I49">Table1[Mass KG]*G49</f>
        <v>-221.2777777777778</v>
      </c>
      <c r="J49" s="17" cm="1">
        <f t="array" ref="J49" xml:space="preserve"> IF(E49&gt;0,9.81*Table1[Mass KG]*Table1[Rolling ressistance coefficient],0)</f>
        <v>28.746733500000001</v>
      </c>
      <c r="K49" s="17" cm="1">
        <f t="array" ref="K49">0.5*Table1[Frontal area m^2]*Table1[Drag coefficient]*1.2*F49^2</f>
        <v>30.729052067888876</v>
      </c>
      <c r="L49" s="17">
        <f t="shared" si="1"/>
        <v>-161.80199220988891</v>
      </c>
      <c r="M49" s="17">
        <f t="shared" si="2"/>
        <v>-1451.723430105392</v>
      </c>
      <c r="N49" s="17">
        <f t="shared" si="5"/>
        <v>259.2249470237071</v>
      </c>
      <c r="O49" s="17" cm="1">
        <f t="array" ref="O49">(0.5*Table1[Mass KG]*E49^2)+O48</f>
        <v>4551812.2300000004</v>
      </c>
      <c r="P49" s="17">
        <v>-2550.2116177816292</v>
      </c>
      <c r="AA49">
        <f>IF(E49&lt;1,1,0)</f>
        <v>0</v>
      </c>
      <c r="AB49">
        <f>IF(AA49=1,"",E49)</f>
        <v>32.299999999999997</v>
      </c>
      <c r="AC49">
        <f>E49/3.6</f>
        <v>8.9722222222222214</v>
      </c>
    </row>
    <row r="50" spans="2:29" x14ac:dyDescent="0.3">
      <c r="B50" s="3" t="s">
        <v>23</v>
      </c>
      <c r="C50" s="3">
        <v>42</v>
      </c>
      <c r="D50" s="3">
        <v>42</v>
      </c>
      <c r="E50" s="10">
        <v>29</v>
      </c>
      <c r="F50" s="23">
        <f t="shared" si="0"/>
        <v>8.0555555555555554</v>
      </c>
      <c r="G50" s="17">
        <f t="shared" si="3"/>
        <v>-0.99999999999999933</v>
      </c>
      <c r="H50" s="17">
        <f t="shared" si="4"/>
        <v>-3.5999999999999979</v>
      </c>
      <c r="I50" s="17" cm="1">
        <f t="array" ref="I50">Table1[Mass KG]*G50</f>
        <v>-284.49999999999983</v>
      </c>
      <c r="J50" s="17" cm="1">
        <f t="array" ref="J50" xml:space="preserve"> IF(E50&gt;0,9.81*Table1[Mass KG]*Table1[Rolling ressistance coefficient],0)</f>
        <v>28.746733500000001</v>
      </c>
      <c r="K50" s="17" cm="1">
        <f t="array" ref="K50">0.5*Table1[Frontal area m^2]*Table1[Drag coefficient]*1.2*F50^2</f>
        <v>24.770804655555551</v>
      </c>
      <c r="L50" s="17">
        <f t="shared" si="1"/>
        <v>-230.98246184444429</v>
      </c>
      <c r="M50" s="17">
        <f t="shared" si="2"/>
        <v>-1860.6920537469123</v>
      </c>
      <c r="N50" s="17">
        <f t="shared" si="5"/>
        <v>264.73854008918329</v>
      </c>
      <c r="O50" s="17" cm="1">
        <f t="array" ref="O50">(0.5*Table1[Mass KG]*E50^2)+O49</f>
        <v>4671444.4800000004</v>
      </c>
      <c r="P50" s="17">
        <v>-2530.4002659542862</v>
      </c>
      <c r="AA50">
        <f>IF(E50&lt;1,1,0)</f>
        <v>0</v>
      </c>
      <c r="AB50">
        <f>IF(AA50=1,"",E50)</f>
        <v>29</v>
      </c>
      <c r="AC50">
        <f>E50/3.6</f>
        <v>8.0555555555555554</v>
      </c>
    </row>
    <row r="51" spans="2:29" x14ac:dyDescent="0.3">
      <c r="B51" s="3" t="s">
        <v>23</v>
      </c>
      <c r="C51" s="3">
        <v>43</v>
      </c>
      <c r="D51" s="3">
        <v>43</v>
      </c>
      <c r="E51" s="10">
        <v>25.1</v>
      </c>
      <c r="F51" s="23">
        <f t="shared" si="0"/>
        <v>6.9722222222222232</v>
      </c>
      <c r="G51" s="17">
        <f t="shared" si="3"/>
        <v>-0.94444444444444453</v>
      </c>
      <c r="H51" s="17">
        <f t="shared" si="4"/>
        <v>-3.4000000000000004</v>
      </c>
      <c r="I51" s="17" cm="1">
        <f t="array" ref="I51">Table1[Mass KG]*G51</f>
        <v>-268.69444444444446</v>
      </c>
      <c r="J51" s="17" cm="1">
        <f t="array" ref="J51" xml:space="preserve"> IF(E51&gt;0,9.81*Table1[Mass KG]*Table1[Rolling ressistance coefficient],0)</f>
        <v>28.746733500000001</v>
      </c>
      <c r="K51" s="17" cm="1">
        <f t="array" ref="K51">0.5*Table1[Frontal area m^2]*Table1[Drag coefficient]*1.2*F51^2</f>
        <v>18.556307539888891</v>
      </c>
      <c r="L51" s="17">
        <f t="shared" si="1"/>
        <v>-221.39140340455555</v>
      </c>
      <c r="M51" s="17">
        <f t="shared" si="2"/>
        <v>-1543.5900626262066</v>
      </c>
      <c r="N51" s="17">
        <f t="shared" si="5"/>
        <v>269.39967065022978</v>
      </c>
      <c r="O51" s="17" cm="1">
        <f t="array" ref="O51">(0.5*Table1[Mass KG]*E51^2)+O50</f>
        <v>4761063.4025000008</v>
      </c>
      <c r="P51" s="17">
        <v>-2484.7076564472604</v>
      </c>
      <c r="AA51">
        <f>IF(E51&lt;1,1,0)</f>
        <v>0</v>
      </c>
      <c r="AB51">
        <f>IF(AA51=1,"",E51)</f>
        <v>25.1</v>
      </c>
      <c r="AC51">
        <f>E51/3.6</f>
        <v>6.9722222222222223</v>
      </c>
    </row>
    <row r="52" spans="2:29" x14ac:dyDescent="0.3">
      <c r="B52" s="3" t="s">
        <v>23</v>
      </c>
      <c r="C52" s="3">
        <v>44</v>
      </c>
      <c r="D52" s="3">
        <v>44</v>
      </c>
      <c r="E52" s="10">
        <v>22.2</v>
      </c>
      <c r="F52" s="23">
        <f t="shared" si="0"/>
        <v>6.166666666666667</v>
      </c>
      <c r="G52" s="17">
        <f t="shared" si="3"/>
        <v>-0.5833333333333337</v>
      </c>
      <c r="H52" s="17">
        <f t="shared" si="4"/>
        <v>-2.1000000000000014</v>
      </c>
      <c r="I52" s="17" cm="1">
        <f t="array" ref="I52">Table1[Mass KG]*G52</f>
        <v>-165.95833333333343</v>
      </c>
      <c r="J52" s="17" cm="1">
        <f t="array" ref="J52" xml:space="preserve"> IF(E52&gt;0,9.81*Table1[Mass KG]*Table1[Rolling ressistance coefficient],0)</f>
        <v>28.746733500000001</v>
      </c>
      <c r="K52" s="17" cm="1">
        <f t="array" ref="K52">0.5*Table1[Frontal area m^2]*Table1[Drag coefficient]*1.2*F52^2</f>
        <v>14.516103883999998</v>
      </c>
      <c r="L52" s="17">
        <f t="shared" si="1"/>
        <v>-122.69549594933343</v>
      </c>
      <c r="M52" s="17">
        <f t="shared" si="2"/>
        <v>-756.62222502088946</v>
      </c>
      <c r="N52" s="17">
        <f t="shared" si="5"/>
        <v>273.42856890591162</v>
      </c>
      <c r="O52" s="17" cm="1">
        <f t="array" ref="O52">(0.5*Table1[Mass KG]*E52^2)+O51</f>
        <v>4831169.892500001</v>
      </c>
      <c r="P52" s="17">
        <v>-2459.2468115462129</v>
      </c>
      <c r="AA52">
        <f>IF(E52&lt;1,1,0)</f>
        <v>0</v>
      </c>
      <c r="AB52">
        <f>IF(AA52=1,"",E52)</f>
        <v>22.2</v>
      </c>
      <c r="AC52">
        <f>E52/3.6</f>
        <v>6.1666666666666661</v>
      </c>
    </row>
    <row r="53" spans="2:29" x14ac:dyDescent="0.3">
      <c r="B53" s="3" t="s">
        <v>23</v>
      </c>
      <c r="C53" s="3">
        <v>45</v>
      </c>
      <c r="D53" s="3">
        <v>45</v>
      </c>
      <c r="E53" s="10">
        <v>20.9</v>
      </c>
      <c r="F53" s="23">
        <f t="shared" si="0"/>
        <v>5.8055555555555554</v>
      </c>
      <c r="G53" s="17">
        <f t="shared" si="3"/>
        <v>-0.25000000000000011</v>
      </c>
      <c r="H53" s="17">
        <f t="shared" si="4"/>
        <v>-0.90000000000000036</v>
      </c>
      <c r="I53" s="17" cm="1">
        <f t="array" ref="I53">Table1[Mass KG]*G53</f>
        <v>-71.125000000000028</v>
      </c>
      <c r="J53" s="17" cm="1">
        <f t="array" ref="J53" xml:space="preserve"> IF(E53&gt;0,9.81*Table1[Mass KG]*Table1[Rolling ressistance coefficient],0)</f>
        <v>28.746733500000001</v>
      </c>
      <c r="K53" s="17" cm="1">
        <f t="array" ref="K53">0.5*Table1[Frontal area m^2]*Table1[Drag coefficient]*1.2*F53^2</f>
        <v>12.865796886555554</v>
      </c>
      <c r="L53" s="17">
        <f t="shared" si="1"/>
        <v>-29.512469613444473</v>
      </c>
      <c r="M53" s="17">
        <f t="shared" si="2"/>
        <v>-171.33628192249708</v>
      </c>
      <c r="N53" s="17">
        <f t="shared" si="5"/>
        <v>277.13725242535605</v>
      </c>
      <c r="O53" s="17" cm="1">
        <f t="array" ref="O53">(0.5*Table1[Mass KG]*E53^2)+O52</f>
        <v>4893306.1150000012</v>
      </c>
      <c r="P53" s="17">
        <v>-2367.3890312685921</v>
      </c>
      <c r="AA53">
        <f>IF(E53&lt;1,1,0)</f>
        <v>0</v>
      </c>
      <c r="AB53">
        <f>IF(AA53=1,"",E53)</f>
        <v>20.9</v>
      </c>
      <c r="AC53">
        <f>E53/3.6</f>
        <v>5.8055555555555554</v>
      </c>
    </row>
    <row r="54" spans="2:29" x14ac:dyDescent="0.3">
      <c r="B54" s="3" t="s">
        <v>23</v>
      </c>
      <c r="C54" s="3">
        <v>46</v>
      </c>
      <c r="D54" s="3">
        <v>46</v>
      </c>
      <c r="E54" s="10">
        <v>20.399999999999999</v>
      </c>
      <c r="F54" s="23">
        <f t="shared" si="0"/>
        <v>5.666666666666667</v>
      </c>
      <c r="G54" s="17">
        <f t="shared" si="3"/>
        <v>-0.19444444444444425</v>
      </c>
      <c r="H54" s="17">
        <f t="shared" si="4"/>
        <v>-0.69999999999999929</v>
      </c>
      <c r="I54" s="17" cm="1">
        <f t="array" ref="I54">Table1[Mass KG]*G54</f>
        <v>-55.319444444444393</v>
      </c>
      <c r="J54" s="17" cm="1">
        <f t="array" ref="J54" xml:space="preserve"> IF(E54&gt;0,9.81*Table1[Mass KG]*Table1[Rolling ressistance coefficient],0)</f>
        <v>28.746733500000001</v>
      </c>
      <c r="K54" s="17" cm="1">
        <f t="array" ref="K54">0.5*Table1[Frontal area m^2]*Table1[Drag coefficient]*1.2*F54^2</f>
        <v>12.257572015999999</v>
      </c>
      <c r="L54" s="17">
        <f t="shared" si="1"/>
        <v>-14.315138928444391</v>
      </c>
      <c r="M54" s="17">
        <f t="shared" si="2"/>
        <v>-81.119120594518208</v>
      </c>
      <c r="N54" s="17">
        <f t="shared" si="5"/>
        <v>280.67851669709518</v>
      </c>
      <c r="O54" s="17" cm="1">
        <f t="array" ref="O54">(0.5*Table1[Mass KG]*E54^2)+O53</f>
        <v>4952504.8750000009</v>
      </c>
      <c r="P54" s="17">
        <v>-2350.6516030407684</v>
      </c>
      <c r="AA54">
        <f>IF(E54&lt;1,1,0)</f>
        <v>0</v>
      </c>
      <c r="AB54">
        <f>IF(AA54=1,"",E54)</f>
        <v>20.399999999999999</v>
      </c>
      <c r="AC54">
        <f>E54/3.6</f>
        <v>5.6666666666666661</v>
      </c>
    </row>
    <row r="55" spans="2:29" x14ac:dyDescent="0.3">
      <c r="B55" s="3" t="s">
        <v>23</v>
      </c>
      <c r="C55" s="3">
        <v>47</v>
      </c>
      <c r="D55" s="3">
        <v>47</v>
      </c>
      <c r="E55" s="10">
        <v>19.5</v>
      </c>
      <c r="F55" s="23">
        <f t="shared" si="0"/>
        <v>5.416666666666667</v>
      </c>
      <c r="G55" s="17">
        <f t="shared" si="3"/>
        <v>-0.27777777777777779</v>
      </c>
      <c r="H55" s="17">
        <f t="shared" si="4"/>
        <v>-1</v>
      </c>
      <c r="I55" s="17" cm="1">
        <f t="array" ref="I55">Table1[Mass KG]*G55</f>
        <v>-79.027777777777786</v>
      </c>
      <c r="J55" s="17" cm="1">
        <f t="array" ref="J55" xml:space="preserve"> IF(E55&gt;0,9.81*Table1[Mass KG]*Table1[Rolling ressistance coefficient],0)</f>
        <v>28.746733500000001</v>
      </c>
      <c r="K55" s="17" cm="1">
        <f t="array" ref="K55">0.5*Table1[Frontal area m^2]*Table1[Drag coefficient]*1.2*F55^2</f>
        <v>11.199879275000001</v>
      </c>
      <c r="L55" s="17">
        <f t="shared" si="1"/>
        <v>-39.08116500277778</v>
      </c>
      <c r="M55" s="17">
        <f t="shared" si="2"/>
        <v>-211.68964376504633</v>
      </c>
      <c r="N55" s="17">
        <f t="shared" si="5"/>
        <v>283.99152676358455</v>
      </c>
      <c r="O55" s="17" cm="1">
        <f t="array" ref="O55">(0.5*Table1[Mass KG]*E55^2)+O54</f>
        <v>5006595.4375000009</v>
      </c>
      <c r="P55" s="17">
        <v>-2350.6516030407684</v>
      </c>
      <c r="AA55">
        <f>IF(E55&lt;1,1,0)</f>
        <v>0</v>
      </c>
      <c r="AB55">
        <f>IF(AA55=1,"",E55)</f>
        <v>19.5</v>
      </c>
      <c r="AC55">
        <f>E55/3.6</f>
        <v>5.416666666666667</v>
      </c>
    </row>
    <row r="56" spans="2:29" x14ac:dyDescent="0.3">
      <c r="B56" s="3" t="s">
        <v>23</v>
      </c>
      <c r="C56" s="3">
        <v>48</v>
      </c>
      <c r="D56" s="3">
        <v>48</v>
      </c>
      <c r="E56" s="10">
        <v>18.399999999999999</v>
      </c>
      <c r="F56" s="23">
        <f t="shared" si="0"/>
        <v>5.1111111111111107</v>
      </c>
      <c r="G56" s="17">
        <f t="shared" si="3"/>
        <v>-0.23611111111111099</v>
      </c>
      <c r="H56" s="17">
        <f t="shared" si="4"/>
        <v>-0.84999999999999964</v>
      </c>
      <c r="I56" s="17" cm="1">
        <f t="array" ref="I56">Table1[Mass KG]*G56</f>
        <v>-67.173611111111072</v>
      </c>
      <c r="J56" s="17" cm="1">
        <f t="array" ref="J56" xml:space="preserve"> IF(E56&gt;0,9.81*Table1[Mass KG]*Table1[Rolling ressistance coefficient],0)</f>
        <v>28.746733500000001</v>
      </c>
      <c r="K56" s="17" cm="1">
        <f t="array" ref="K56">0.5*Table1[Frontal area m^2]*Table1[Drag coefficient]*1.2*F56^2</f>
        <v>9.9719424782222195</v>
      </c>
      <c r="L56" s="17">
        <f t="shared" si="1"/>
        <v>-28.454935132888849</v>
      </c>
      <c r="M56" s="17">
        <f t="shared" si="2"/>
        <v>-145.43633512365412</v>
      </c>
      <c r="N56" s="17">
        <f t="shared" si="5"/>
        <v>287.05252153441791</v>
      </c>
      <c r="O56" s="17" cm="1">
        <f t="array" ref="O56">(0.5*Table1[Mass KG]*E56^2)+O55</f>
        <v>5054755.5975000011</v>
      </c>
      <c r="P56" s="17">
        <v>-2337.4531529776777</v>
      </c>
      <c r="AA56">
        <f>IF(E56&lt;1,1,0)</f>
        <v>0</v>
      </c>
      <c r="AB56">
        <f>IF(AA56=1,"",E56)</f>
        <v>18.399999999999999</v>
      </c>
      <c r="AC56">
        <f>E56/3.6</f>
        <v>5.1111111111111107</v>
      </c>
    </row>
    <row r="57" spans="2:29" x14ac:dyDescent="0.3">
      <c r="B57" s="3" t="s">
        <v>23</v>
      </c>
      <c r="C57" s="3">
        <v>49</v>
      </c>
      <c r="D57" s="3">
        <v>49</v>
      </c>
      <c r="E57" s="10">
        <v>17.8</v>
      </c>
      <c r="F57" s="23">
        <f t="shared" si="0"/>
        <v>4.9444444444444446</v>
      </c>
      <c r="G57" s="17">
        <f t="shared" si="3"/>
        <v>-8.3333333333333037E-2</v>
      </c>
      <c r="H57" s="17">
        <f t="shared" si="4"/>
        <v>-0.29999999999999893</v>
      </c>
      <c r="I57" s="17" cm="1">
        <f t="array" ref="I57">Table1[Mass KG]*G57</f>
        <v>-23.70833333333325</v>
      </c>
      <c r="J57" s="17" cm="1">
        <f t="array" ref="J57" xml:space="preserve"> IF(E57&gt;0,9.81*Table1[Mass KG]*Table1[Rolling ressistance coefficient],0)</f>
        <v>28.746733500000001</v>
      </c>
      <c r="K57" s="17" cm="1">
        <f t="array" ref="K57">0.5*Table1[Frontal area m^2]*Table1[Drag coefficient]*1.2*F57^2</f>
        <v>9.3322018395555553</v>
      </c>
      <c r="L57" s="17">
        <f t="shared" si="1"/>
        <v>14.370602006222306</v>
      </c>
      <c r="M57" s="17">
        <f t="shared" si="2"/>
        <v>71.054643252988072</v>
      </c>
      <c r="N57" s="17">
        <f t="shared" si="5"/>
        <v>289.95326901911176</v>
      </c>
      <c r="O57" s="17" cm="1">
        <f t="array" ref="O57">(0.5*Table1[Mass KG]*E57^2)+O56</f>
        <v>5099826.0875000013</v>
      </c>
      <c r="P57" s="17">
        <v>-2332.8641915617281</v>
      </c>
      <c r="AA57">
        <f>IF(E57&lt;1,1,0)</f>
        <v>0</v>
      </c>
      <c r="AB57">
        <f>IF(AA57=1,"",E57)</f>
        <v>17.8</v>
      </c>
      <c r="AC57">
        <f>E57/3.6</f>
        <v>4.9444444444444446</v>
      </c>
    </row>
    <row r="58" spans="2:29" x14ac:dyDescent="0.3">
      <c r="B58" s="3" t="s">
        <v>23</v>
      </c>
      <c r="C58" s="3">
        <v>50</v>
      </c>
      <c r="D58" s="3">
        <v>50</v>
      </c>
      <c r="E58" s="10">
        <v>17.8</v>
      </c>
      <c r="F58" s="23">
        <f t="shared" si="0"/>
        <v>4.9444444444444446</v>
      </c>
      <c r="G58" s="17">
        <f t="shared" si="3"/>
        <v>-5.5555555555555851E-2</v>
      </c>
      <c r="H58" s="17">
        <f t="shared" si="4"/>
        <v>-0.20000000000000107</v>
      </c>
      <c r="I58" s="17" cm="1">
        <f t="array" ref="I58">Table1[Mass KG]*G58</f>
        <v>-15.805555555555639</v>
      </c>
      <c r="J58" s="17" cm="1">
        <f t="array" ref="J58" xml:space="preserve"> IF(E58&gt;0,9.81*Table1[Mass KG]*Table1[Rolling ressistance coefficient],0)</f>
        <v>28.746733500000001</v>
      </c>
      <c r="K58" s="17" cm="1">
        <f t="array" ref="K58">0.5*Table1[Frontal area m^2]*Table1[Drag coefficient]*1.2*F58^2</f>
        <v>9.3322018395555553</v>
      </c>
      <c r="L58" s="17">
        <f t="shared" si="1"/>
        <v>22.273379783999918</v>
      </c>
      <c r="M58" s="17">
        <f t="shared" si="2"/>
        <v>110.1294889319996</v>
      </c>
      <c r="N58" s="17">
        <f t="shared" si="5"/>
        <v>292.79600155411174</v>
      </c>
      <c r="O58" s="17" cm="1">
        <f t="array" ref="O58">(0.5*Table1[Mass KG]*E58^2)+O57</f>
        <v>5144896.5775000015</v>
      </c>
      <c r="P58" s="17">
        <v>-2325.8414665999167</v>
      </c>
      <c r="AA58">
        <f>IF(E58&lt;1,1,0)</f>
        <v>0</v>
      </c>
      <c r="AB58">
        <f>IF(AA58=1,"",E58)</f>
        <v>17.8</v>
      </c>
      <c r="AC58">
        <f>E58/3.6</f>
        <v>4.9444444444444446</v>
      </c>
    </row>
    <row r="59" spans="2:29" x14ac:dyDescent="0.3">
      <c r="B59" s="3" t="s">
        <v>23</v>
      </c>
      <c r="C59" s="3">
        <v>51</v>
      </c>
      <c r="D59" s="3">
        <v>51</v>
      </c>
      <c r="E59" s="10">
        <v>17.399999999999999</v>
      </c>
      <c r="F59" s="23">
        <f t="shared" si="0"/>
        <v>4.833333333333333</v>
      </c>
      <c r="G59" s="17">
        <f t="shared" si="3"/>
        <v>-0.29166666666666685</v>
      </c>
      <c r="H59" s="17">
        <f t="shared" si="4"/>
        <v>-1.0500000000000007</v>
      </c>
      <c r="I59" s="17" cm="1">
        <f t="array" ref="I59">Table1[Mass KG]*G59</f>
        <v>-82.979166666666714</v>
      </c>
      <c r="J59" s="17" cm="1">
        <f t="array" ref="J59" xml:space="preserve"> IF(E59&gt;0,9.81*Table1[Mass KG]*Table1[Rolling ressistance coefficient],0)</f>
        <v>28.746733500000001</v>
      </c>
      <c r="K59" s="17" cm="1">
        <f t="array" ref="K59">0.5*Table1[Frontal area m^2]*Table1[Drag coefficient]*1.2*F59^2</f>
        <v>8.9174896759999971</v>
      </c>
      <c r="L59" s="17">
        <f t="shared" si="1"/>
        <v>-45.314943490666714</v>
      </c>
      <c r="M59" s="17">
        <f t="shared" si="2"/>
        <v>-219.02222687155577</v>
      </c>
      <c r="N59" s="17">
        <f t="shared" si="5"/>
        <v>295.52036518646469</v>
      </c>
      <c r="O59" s="17" cm="1">
        <f t="array" ref="O59">(0.5*Table1[Mass KG]*E59^2)+O58</f>
        <v>5187964.1875000019</v>
      </c>
      <c r="P59" s="17">
        <v>-2319.6695122418978</v>
      </c>
      <c r="AA59">
        <f>IF(E59&lt;1,1,0)</f>
        <v>0</v>
      </c>
      <c r="AB59">
        <f>IF(AA59=1,"",E59)</f>
        <v>17.399999999999999</v>
      </c>
      <c r="AC59">
        <f>E59/3.6</f>
        <v>4.833333333333333</v>
      </c>
    </row>
    <row r="60" spans="2:29" x14ac:dyDescent="0.3">
      <c r="B60" s="3" t="s">
        <v>23</v>
      </c>
      <c r="C60" s="3">
        <v>52</v>
      </c>
      <c r="D60" s="3">
        <v>52</v>
      </c>
      <c r="E60" s="10">
        <v>15.7</v>
      </c>
      <c r="F60" s="23">
        <f t="shared" si="0"/>
        <v>4.3611111111111107</v>
      </c>
      <c r="G60" s="17">
        <f t="shared" si="3"/>
        <v>-0.5972222222222221</v>
      </c>
      <c r="H60" s="17">
        <f t="shared" si="4"/>
        <v>-2.1499999999999995</v>
      </c>
      <c r="I60" s="17" cm="1">
        <f t="array" ref="I60">Table1[Mass KG]*G60</f>
        <v>-169.9097222222222</v>
      </c>
      <c r="J60" s="17" cm="1">
        <f t="array" ref="J60" xml:space="preserve"> IF(E60&gt;0,9.81*Table1[Mass KG]*Table1[Rolling ressistance coefficient],0)</f>
        <v>28.746733500000001</v>
      </c>
      <c r="K60" s="17" cm="1">
        <f t="array" ref="K60">0.5*Table1[Frontal area m^2]*Table1[Drag coefficient]*1.2*F60^2</f>
        <v>7.2601137212222202</v>
      </c>
      <c r="L60" s="17">
        <f t="shared" si="1"/>
        <v>-133.90287500099998</v>
      </c>
      <c r="M60" s="17">
        <f t="shared" si="2"/>
        <v>-583.96531597658316</v>
      </c>
      <c r="N60" s="17">
        <f t="shared" si="5"/>
        <v>297.93128247252235</v>
      </c>
      <c r="O60" s="17" cm="1">
        <f t="array" ref="O60">(0.5*Table1[Mass KG]*E60^2)+O59</f>
        <v>5223027.3900000015</v>
      </c>
      <c r="P60" s="17">
        <v>-2297.8313011930586</v>
      </c>
      <c r="AA60">
        <f>IF(E60&lt;1,1,0)</f>
        <v>0</v>
      </c>
      <c r="AB60">
        <f>IF(AA60=1,"",E60)</f>
        <v>15.7</v>
      </c>
      <c r="AC60">
        <f>E60/3.6</f>
        <v>4.3611111111111107</v>
      </c>
    </row>
    <row r="61" spans="2:29" x14ac:dyDescent="0.3">
      <c r="B61" s="3" t="s">
        <v>23</v>
      </c>
      <c r="C61" s="3">
        <v>53</v>
      </c>
      <c r="D61" s="3">
        <v>53</v>
      </c>
      <c r="E61" s="10">
        <v>13.1</v>
      </c>
      <c r="F61" s="23">
        <f t="shared" si="0"/>
        <v>3.6388888888888888</v>
      </c>
      <c r="G61" s="17">
        <f t="shared" si="3"/>
        <v>-0.49999999999999994</v>
      </c>
      <c r="H61" s="17">
        <f t="shared" si="4"/>
        <v>-1.7999999999999998</v>
      </c>
      <c r="I61" s="17" cm="1">
        <f t="array" ref="I61">Table1[Mass KG]*G61</f>
        <v>-142.24999999999997</v>
      </c>
      <c r="J61" s="17" cm="1">
        <f t="array" ref="J61" xml:space="preserve"> IF(E61&gt;0,9.81*Table1[Mass KG]*Table1[Rolling ressistance coefficient],0)</f>
        <v>28.746733500000001</v>
      </c>
      <c r="K61" s="17" cm="1">
        <f t="array" ref="K61">0.5*Table1[Frontal area m^2]*Table1[Drag coefficient]*1.2*F61^2</f>
        <v>5.0545990332222219</v>
      </c>
      <c r="L61" s="17">
        <f t="shared" si="1"/>
        <v>-108.44866746677775</v>
      </c>
      <c r="M61" s="17">
        <f t="shared" si="2"/>
        <v>-394.63265105966349</v>
      </c>
      <c r="N61" s="17">
        <f t="shared" si="5"/>
        <v>299.90498377676766</v>
      </c>
      <c r="O61" s="17" cm="1">
        <f t="array" ref="O61">(0.5*Table1[Mass KG]*E61^2)+O60</f>
        <v>5247438.9125000015</v>
      </c>
      <c r="P61" s="17">
        <v>-2296.9252185263185</v>
      </c>
      <c r="AA61">
        <f>IF(E61&lt;1,1,0)</f>
        <v>0</v>
      </c>
      <c r="AB61">
        <f>IF(AA61=1,"",E61)</f>
        <v>13.1</v>
      </c>
      <c r="AC61">
        <f>E61/3.6</f>
        <v>3.6388888888888888</v>
      </c>
    </row>
    <row r="62" spans="2:29" x14ac:dyDescent="0.3">
      <c r="B62" s="3" t="s">
        <v>23</v>
      </c>
      <c r="C62" s="3">
        <v>54</v>
      </c>
      <c r="D62" s="3">
        <v>54</v>
      </c>
      <c r="E62" s="10">
        <v>12.1</v>
      </c>
      <c r="F62" s="23">
        <f t="shared" si="0"/>
        <v>3.3611111111111112</v>
      </c>
      <c r="G62" s="17">
        <f t="shared" si="3"/>
        <v>-0.15277777777777773</v>
      </c>
      <c r="H62" s="17">
        <f t="shared" si="4"/>
        <v>-0.54999999999999982</v>
      </c>
      <c r="I62" s="17" cm="1">
        <f t="array" ref="I62">Table1[Mass KG]*G62</f>
        <v>-43.465277777777764</v>
      </c>
      <c r="J62" s="17" cm="1">
        <f t="array" ref="J62" xml:space="preserve"> IF(E62&gt;0,9.81*Table1[Mass KG]*Table1[Rolling ressistance coefficient],0)</f>
        <v>28.746733500000001</v>
      </c>
      <c r="K62" s="17" cm="1">
        <f t="array" ref="K62">0.5*Table1[Frontal area m^2]*Table1[Drag coefficient]*1.2*F62^2</f>
        <v>4.3123585132222217</v>
      </c>
      <c r="L62" s="17">
        <f t="shared" si="1"/>
        <v>-10.406185764555538</v>
      </c>
      <c r="M62" s="17">
        <f t="shared" si="2"/>
        <v>-34.97634659753389</v>
      </c>
      <c r="N62" s="17">
        <f t="shared" si="5"/>
        <v>301.69426091334174</v>
      </c>
      <c r="O62" s="17" cm="1">
        <f t="array" ref="O62">(0.5*Table1[Mass KG]*E62^2)+O61</f>
        <v>5268265.7350000013</v>
      </c>
      <c r="P62" s="17">
        <v>-2273.6578714131938</v>
      </c>
      <c r="AA62">
        <f>IF(E62&lt;1,1,0)</f>
        <v>0</v>
      </c>
      <c r="AB62">
        <f>IF(AA62=1,"",E62)</f>
        <v>12.1</v>
      </c>
      <c r="AC62">
        <f>E62/3.6</f>
        <v>3.3611111111111107</v>
      </c>
    </row>
    <row r="63" spans="2:29" x14ac:dyDescent="0.3">
      <c r="B63" s="3" t="s">
        <v>23</v>
      </c>
      <c r="C63" s="3">
        <v>55</v>
      </c>
      <c r="D63" s="3">
        <v>55</v>
      </c>
      <c r="E63" s="10">
        <v>12</v>
      </c>
      <c r="F63" s="23">
        <f t="shared" si="0"/>
        <v>3.3333333333333335</v>
      </c>
      <c r="G63" s="17">
        <f t="shared" si="3"/>
        <v>-1.388888888888884E-2</v>
      </c>
      <c r="H63" s="17">
        <f t="shared" si="4"/>
        <v>-4.9999999999999822E-2</v>
      </c>
      <c r="I63" s="17" cm="1">
        <f t="array" ref="I63">Table1[Mass KG]*G63</f>
        <v>-3.9513888888888751</v>
      </c>
      <c r="J63" s="17" cm="1">
        <f t="array" ref="J63" xml:space="preserve"> IF(E63&gt;0,9.81*Table1[Mass KG]*Table1[Rolling ressistance coefficient],0)</f>
        <v>28.746733500000001</v>
      </c>
      <c r="K63" s="17" cm="1">
        <f t="array" ref="K63">0.5*Table1[Frontal area m^2]*Table1[Drag coefficient]*1.2*F63^2</f>
        <v>4.2413743999999998</v>
      </c>
      <c r="L63" s="17">
        <f t="shared" si="1"/>
        <v>29.036719011111128</v>
      </c>
      <c r="M63" s="17">
        <f t="shared" si="2"/>
        <v>96.789063370370414</v>
      </c>
      <c r="N63" s="17">
        <f t="shared" si="5"/>
        <v>303.43648718606903</v>
      </c>
      <c r="O63" s="17" cm="1">
        <f t="array" ref="O63">(0.5*Table1[Mass KG]*E63^2)+O62</f>
        <v>5288749.7350000013</v>
      </c>
      <c r="P63" s="17">
        <v>-2271.0950630912316</v>
      </c>
      <c r="AA63">
        <f>IF(E63&lt;1,1,0)</f>
        <v>0</v>
      </c>
      <c r="AB63">
        <f>IF(AA63=1,"",E63)</f>
        <v>12</v>
      </c>
      <c r="AC63">
        <f>E63/3.6</f>
        <v>3.333333333333333</v>
      </c>
    </row>
    <row r="64" spans="2:29" x14ac:dyDescent="0.3">
      <c r="B64" s="3" t="s">
        <v>23</v>
      </c>
      <c r="C64" s="3">
        <v>56</v>
      </c>
      <c r="D64" s="3">
        <v>56</v>
      </c>
      <c r="E64" s="10">
        <v>12</v>
      </c>
      <c r="F64" s="23">
        <f t="shared" si="0"/>
        <v>3.3333333333333335</v>
      </c>
      <c r="G64" s="17">
        <f t="shared" si="3"/>
        <v>0</v>
      </c>
      <c r="H64" s="17">
        <f t="shared" si="4"/>
        <v>0</v>
      </c>
      <c r="I64" s="17" cm="1">
        <f t="array" ref="I64">Table1[Mass KG]*G64</f>
        <v>0</v>
      </c>
      <c r="J64" s="17" cm="1">
        <f t="array" ref="J64" xml:space="preserve"> IF(E64&gt;0,9.81*Table1[Mass KG]*Table1[Rolling ressistance coefficient],0)</f>
        <v>28.746733500000001</v>
      </c>
      <c r="K64" s="17" cm="1">
        <f t="array" ref="K64">0.5*Table1[Frontal area m^2]*Table1[Drag coefficient]*1.2*F64^2</f>
        <v>4.2413743999999998</v>
      </c>
      <c r="L64" s="17">
        <f t="shared" si="1"/>
        <v>32.988107900000003</v>
      </c>
      <c r="M64" s="17">
        <f t="shared" si="2"/>
        <v>109.96035966666666</v>
      </c>
      <c r="N64" s="17">
        <f t="shared" si="5"/>
        <v>305.14760227535476</v>
      </c>
      <c r="O64" s="17" cm="1">
        <f t="array" ref="O64">(0.5*Table1[Mass KG]*E64^2)+O63</f>
        <v>5309233.7350000013</v>
      </c>
      <c r="P64" s="17">
        <v>-2257.2296129176034</v>
      </c>
      <c r="AA64">
        <f>IF(E64&lt;1,1,0)</f>
        <v>0</v>
      </c>
      <c r="AB64">
        <f>IF(AA64=1,"",E64)</f>
        <v>12</v>
      </c>
      <c r="AC64">
        <f>E64/3.6</f>
        <v>3.333333333333333</v>
      </c>
    </row>
    <row r="65" spans="2:29" x14ac:dyDescent="0.3">
      <c r="B65" s="3" t="s">
        <v>23</v>
      </c>
      <c r="C65" s="3">
        <v>57</v>
      </c>
      <c r="D65" s="3">
        <v>57</v>
      </c>
      <c r="E65" s="10">
        <v>12</v>
      </c>
      <c r="F65" s="23">
        <f t="shared" si="0"/>
        <v>3.3333333333333335</v>
      </c>
      <c r="G65" s="17">
        <f t="shared" si="3"/>
        <v>4.1666666666666761E-2</v>
      </c>
      <c r="H65" s="17">
        <f t="shared" si="4"/>
        <v>0.15000000000000036</v>
      </c>
      <c r="I65" s="17" cm="1">
        <f t="array" ref="I65">Table1[Mass KG]*G65</f>
        <v>11.854166666666694</v>
      </c>
      <c r="J65" s="17" cm="1">
        <f t="array" ref="J65" xml:space="preserve"> IF(E65&gt;0,9.81*Table1[Mass KG]*Table1[Rolling ressistance coefficient],0)</f>
        <v>28.746733500000001</v>
      </c>
      <c r="K65" s="17" cm="1">
        <f t="array" ref="K65">0.5*Table1[Frontal area m^2]*Table1[Drag coefficient]*1.2*F65^2</f>
        <v>4.2413743999999998</v>
      </c>
      <c r="L65" s="17">
        <f t="shared" si="1"/>
        <v>44.842274566666696</v>
      </c>
      <c r="M65" s="17">
        <f t="shared" si="2"/>
        <v>149.47424855555565</v>
      </c>
      <c r="N65" s="17">
        <f t="shared" si="5"/>
        <v>306.82869780167056</v>
      </c>
      <c r="O65" s="17" cm="1">
        <f t="array" ref="O65">(0.5*Table1[Mass KG]*E65^2)+O64</f>
        <v>5329717.7350000013</v>
      </c>
      <c r="P65" s="17">
        <v>-2230.7866452654321</v>
      </c>
      <c r="AA65">
        <f>IF(E65&lt;1,1,0)</f>
        <v>0</v>
      </c>
      <c r="AB65">
        <f>IF(AA65=1,"",E65)</f>
        <v>12</v>
      </c>
      <c r="AC65">
        <f>E65/3.6</f>
        <v>3.333333333333333</v>
      </c>
    </row>
    <row r="66" spans="2:29" x14ac:dyDescent="0.3">
      <c r="B66" s="3" t="s">
        <v>23</v>
      </c>
      <c r="C66" s="3">
        <v>58</v>
      </c>
      <c r="D66" s="3">
        <v>58</v>
      </c>
      <c r="E66" s="10">
        <v>12.3</v>
      </c>
      <c r="F66" s="23">
        <f t="shared" si="0"/>
        <v>3.416666666666667</v>
      </c>
      <c r="G66" s="17">
        <f t="shared" si="3"/>
        <v>8.3333333333333287E-2</v>
      </c>
      <c r="H66" s="17">
        <f t="shared" si="4"/>
        <v>0.29999999999999982</v>
      </c>
      <c r="I66" s="17" cm="1">
        <f t="array" ref="I66">Table1[Mass KG]*G66</f>
        <v>23.708333333333321</v>
      </c>
      <c r="J66" s="17" cm="1">
        <f t="array" ref="J66" xml:space="preserve"> IF(E66&gt;0,9.81*Table1[Mass KG]*Table1[Rolling ressistance coefficient],0)</f>
        <v>28.746733500000001</v>
      </c>
      <c r="K66" s="17" cm="1">
        <f t="array" ref="K66">0.5*Table1[Frontal area m^2]*Table1[Drag coefficient]*1.2*F66^2</f>
        <v>4.4560939790000003</v>
      </c>
      <c r="L66" s="17">
        <f t="shared" si="1"/>
        <v>56.911160812333321</v>
      </c>
      <c r="M66" s="17">
        <f t="shared" si="2"/>
        <v>194.44646610880554</v>
      </c>
      <c r="N66" s="17">
        <f t="shared" si="5"/>
        <v>308.52211170037748</v>
      </c>
      <c r="O66" s="17" cm="1">
        <f t="array" ref="O66">(0.5*Table1[Mass KG]*E66^2)+O65</f>
        <v>5351238.7375000017</v>
      </c>
      <c r="P66" s="17">
        <v>-2224.3869476481477</v>
      </c>
      <c r="AA66">
        <f>IF(E66&lt;1,1,0)</f>
        <v>0</v>
      </c>
      <c r="AB66">
        <f>IF(AA66=1,"",E66)</f>
        <v>12.3</v>
      </c>
      <c r="AC66">
        <f>E66/3.6</f>
        <v>3.416666666666667</v>
      </c>
    </row>
    <row r="67" spans="2:29" x14ac:dyDescent="0.3">
      <c r="B67" s="3" t="s">
        <v>23</v>
      </c>
      <c r="C67" s="3">
        <v>59</v>
      </c>
      <c r="D67" s="3">
        <v>59</v>
      </c>
      <c r="E67" s="10">
        <v>12.6</v>
      </c>
      <c r="F67" s="23">
        <f t="shared" si="0"/>
        <v>3.5</v>
      </c>
      <c r="G67" s="17">
        <f t="shared" si="3"/>
        <v>0.33333333333333315</v>
      </c>
      <c r="H67" s="17">
        <f t="shared" si="4"/>
        <v>1.1999999999999993</v>
      </c>
      <c r="I67" s="17" cm="1">
        <f t="array" ref="I67">Table1[Mass KG]*G67</f>
        <v>94.833333333333286</v>
      </c>
      <c r="J67" s="17" cm="1">
        <f t="array" ref="J67" xml:space="preserve"> IF(E67&gt;0,9.81*Table1[Mass KG]*Table1[Rolling ressistance coefficient],0)</f>
        <v>28.746733500000001</v>
      </c>
      <c r="K67" s="17" cm="1">
        <f t="array" ref="K67">0.5*Table1[Frontal area m^2]*Table1[Drag coefficient]*1.2*F67^2</f>
        <v>4.6761152759999991</v>
      </c>
      <c r="L67" s="17">
        <f t="shared" si="1"/>
        <v>128.25618210933328</v>
      </c>
      <c r="M67" s="17">
        <f t="shared" si="2"/>
        <v>448.89663738266648</v>
      </c>
      <c r="N67" s="17">
        <f t="shared" si="5"/>
        <v>310.22742639953003</v>
      </c>
      <c r="O67" s="17" cm="1">
        <f t="array" ref="O67">(0.5*Table1[Mass KG]*E67^2)+O66</f>
        <v>5373822.347500002</v>
      </c>
      <c r="P67" s="17">
        <v>-2183.6200119655814</v>
      </c>
      <c r="AA67">
        <f>IF(E67&lt;1,1,0)</f>
        <v>0</v>
      </c>
      <c r="AB67">
        <f>IF(AA67=1,"",E67)</f>
        <v>12.6</v>
      </c>
      <c r="AC67">
        <f>E67/3.6</f>
        <v>3.5</v>
      </c>
    </row>
    <row r="68" spans="2:29" x14ac:dyDescent="0.3">
      <c r="B68" s="3" t="s">
        <v>23</v>
      </c>
      <c r="C68" s="3">
        <v>60</v>
      </c>
      <c r="D68" s="3">
        <v>60</v>
      </c>
      <c r="E68" s="10">
        <v>14.7</v>
      </c>
      <c r="F68" s="23">
        <f t="shared" si="0"/>
        <v>4.083333333333333</v>
      </c>
      <c r="G68" s="17">
        <f t="shared" si="3"/>
        <v>0.37500000000000011</v>
      </c>
      <c r="H68" s="17">
        <f t="shared" si="4"/>
        <v>1.3500000000000005</v>
      </c>
      <c r="I68" s="17" cm="1">
        <f t="array" ref="I68">Table1[Mass KG]*G68</f>
        <v>106.68750000000003</v>
      </c>
      <c r="J68" s="17" cm="1">
        <f t="array" ref="J68" xml:space="preserve"> IF(E68&gt;0,9.81*Table1[Mass KG]*Table1[Rolling ressistance coefficient],0)</f>
        <v>28.746733500000001</v>
      </c>
      <c r="K68" s="17" cm="1">
        <f t="array" ref="K68">0.5*Table1[Frontal area m^2]*Table1[Drag coefficient]*1.2*F68^2</f>
        <v>6.3647124589999979</v>
      </c>
      <c r="L68" s="17">
        <f t="shared" si="1"/>
        <v>141.79894595900004</v>
      </c>
      <c r="M68" s="17">
        <f t="shared" si="2"/>
        <v>579.01236266591673</v>
      </c>
      <c r="N68" s="17">
        <f t="shared" si="5"/>
        <v>312.18380131828002</v>
      </c>
      <c r="O68" s="17" cm="1">
        <f t="array" ref="O68">(0.5*Table1[Mass KG]*E68^2)+O67</f>
        <v>5404561.1500000022</v>
      </c>
      <c r="P68" s="17">
        <v>-2180.8802070148636</v>
      </c>
      <c r="AA68">
        <f>IF(E68&lt;1,1,0)</f>
        <v>0</v>
      </c>
      <c r="AB68">
        <f>IF(AA68=1,"",E68)</f>
        <v>14.7</v>
      </c>
      <c r="AC68">
        <f>E68/3.6</f>
        <v>4.083333333333333</v>
      </c>
    </row>
    <row r="69" spans="2:29" x14ac:dyDescent="0.3">
      <c r="B69" s="3" t="s">
        <v>23</v>
      </c>
      <c r="C69" s="3">
        <v>61</v>
      </c>
      <c r="D69" s="3">
        <v>61</v>
      </c>
      <c r="E69" s="10">
        <v>15.3</v>
      </c>
      <c r="F69" s="23">
        <f t="shared" si="0"/>
        <v>4.25</v>
      </c>
      <c r="G69" s="17">
        <f t="shared" si="3"/>
        <v>0.16666666666666682</v>
      </c>
      <c r="H69" s="17">
        <f t="shared" si="4"/>
        <v>0.60000000000000053</v>
      </c>
      <c r="I69" s="17" cm="1">
        <f t="array" ref="I69">Table1[Mass KG]*G69</f>
        <v>47.416666666666714</v>
      </c>
      <c r="J69" s="17" cm="1">
        <f t="array" ref="J69" xml:space="preserve"> IF(E69&gt;0,9.81*Table1[Mass KG]*Table1[Rolling ressistance coefficient],0)</f>
        <v>28.746733500000001</v>
      </c>
      <c r="K69" s="17" cm="1">
        <f t="array" ref="K69">0.5*Table1[Frontal area m^2]*Table1[Drag coefficient]*1.2*F69^2</f>
        <v>6.8948842589999995</v>
      </c>
      <c r="L69" s="17">
        <f t="shared" si="1"/>
        <v>83.058284425666713</v>
      </c>
      <c r="M69" s="17">
        <f t="shared" si="2"/>
        <v>352.99770880908352</v>
      </c>
      <c r="N69" s="17">
        <f t="shared" si="5"/>
        <v>314.18664750475546</v>
      </c>
      <c r="O69" s="17" cm="1">
        <f t="array" ref="O69">(0.5*Table1[Mass KG]*E69^2)+O68</f>
        <v>5437860.4525000025</v>
      </c>
      <c r="P69" s="17">
        <v>-2170.5085568835275</v>
      </c>
      <c r="AA69">
        <f>IF(E69&lt;1,1,0)</f>
        <v>0</v>
      </c>
      <c r="AB69">
        <f>IF(AA69=1,"",E69)</f>
        <v>15.3</v>
      </c>
      <c r="AC69">
        <f>E69/3.6</f>
        <v>4.25</v>
      </c>
    </row>
    <row r="70" spans="2:29" x14ac:dyDescent="0.3">
      <c r="B70" s="3" t="s">
        <v>23</v>
      </c>
      <c r="C70" s="3">
        <v>62</v>
      </c>
      <c r="D70" s="3">
        <v>62</v>
      </c>
      <c r="E70" s="10">
        <v>15.9</v>
      </c>
      <c r="F70" s="23">
        <f t="shared" si="0"/>
        <v>4.416666666666667</v>
      </c>
      <c r="G70" s="17">
        <f t="shared" si="3"/>
        <v>0.12499999999999981</v>
      </c>
      <c r="H70" s="17">
        <f t="shared" si="4"/>
        <v>0.44999999999999929</v>
      </c>
      <c r="I70" s="17" cm="1">
        <f t="array" ref="I70">Table1[Mass KG]*G70</f>
        <v>35.562499999999943</v>
      </c>
      <c r="J70" s="17" cm="1">
        <f t="array" ref="J70" xml:space="preserve"> IF(E70&gt;0,9.81*Table1[Mass KG]*Table1[Rolling ressistance coefficient],0)</f>
        <v>28.746733500000001</v>
      </c>
      <c r="K70" s="17" cm="1">
        <f t="array" ref="K70">0.5*Table1[Frontal area m^2]*Table1[Drag coefficient]*1.2*F70^2</f>
        <v>7.4462629309999997</v>
      </c>
      <c r="L70" s="17">
        <f t="shared" si="1"/>
        <v>71.755496430999941</v>
      </c>
      <c r="M70" s="17">
        <f t="shared" si="2"/>
        <v>316.9201092369164</v>
      </c>
      <c r="N70" s="17">
        <f t="shared" si="5"/>
        <v>316.23446588580384</v>
      </c>
      <c r="O70" s="17" cm="1">
        <f t="array" ref="O70">(0.5*Table1[Mass KG]*E70^2)+O69</f>
        <v>5473822.6750000026</v>
      </c>
      <c r="P70" s="17">
        <v>-2163.9599843265833</v>
      </c>
      <c r="AA70">
        <f>IF(E70&lt;1,1,0)</f>
        <v>0</v>
      </c>
      <c r="AB70">
        <f>IF(AA70=1,"",E70)</f>
        <v>15.9</v>
      </c>
      <c r="AC70">
        <f>E70/3.6</f>
        <v>4.416666666666667</v>
      </c>
    </row>
    <row r="71" spans="2:29" x14ac:dyDescent="0.3">
      <c r="B71" s="3" t="s">
        <v>23</v>
      </c>
      <c r="C71" s="3">
        <v>63</v>
      </c>
      <c r="D71" s="3">
        <v>63</v>
      </c>
      <c r="E71" s="10">
        <v>16.2</v>
      </c>
      <c r="F71" s="23">
        <f t="shared" si="0"/>
        <v>4.5</v>
      </c>
      <c r="G71" s="17">
        <f t="shared" si="3"/>
        <v>0.16666666666666682</v>
      </c>
      <c r="H71" s="17">
        <f t="shared" si="4"/>
        <v>0.60000000000000053</v>
      </c>
      <c r="I71" s="17" cm="1">
        <f t="array" ref="I71">Table1[Mass KG]*G71</f>
        <v>47.416666666666714</v>
      </c>
      <c r="J71" s="17" cm="1">
        <f t="array" ref="J71" xml:space="preserve"> IF(E71&gt;0,9.81*Table1[Mass KG]*Table1[Rolling ressistance coefficient],0)</f>
        <v>28.746733500000001</v>
      </c>
      <c r="K71" s="17" cm="1">
        <f t="array" ref="K71">0.5*Table1[Frontal area m^2]*Table1[Drag coefficient]*1.2*F71^2</f>
        <v>7.7299048439999991</v>
      </c>
      <c r="L71" s="17">
        <f t="shared" si="1"/>
        <v>83.893305010666722</v>
      </c>
      <c r="M71" s="17">
        <f t="shared" si="2"/>
        <v>377.51987254800025</v>
      </c>
      <c r="N71" s="17">
        <f t="shared" si="5"/>
        <v>318.28780399294669</v>
      </c>
      <c r="O71" s="17" cm="1">
        <f t="array" ref="O71">(0.5*Table1[Mass KG]*E71^2)+O70</f>
        <v>5511154.7650000025</v>
      </c>
      <c r="P71" s="17">
        <v>-2076.9046853105197</v>
      </c>
      <c r="AA71">
        <f>IF(E71&lt;1,1,0)</f>
        <v>0</v>
      </c>
      <c r="AB71">
        <f>IF(AA71=1,"",E71)</f>
        <v>16.2</v>
      </c>
      <c r="AC71">
        <f>E71/3.6</f>
        <v>4.5</v>
      </c>
    </row>
    <row r="72" spans="2:29" x14ac:dyDescent="0.3">
      <c r="B72" s="3" t="s">
        <v>23</v>
      </c>
      <c r="C72" s="3">
        <v>64</v>
      </c>
      <c r="D72" s="3">
        <v>64</v>
      </c>
      <c r="E72" s="10">
        <v>17.100000000000001</v>
      </c>
      <c r="F72" s="23">
        <f t="shared" si="0"/>
        <v>4.7500000000000009</v>
      </c>
      <c r="G72" s="17">
        <f t="shared" si="3"/>
        <v>0.2222222222222224</v>
      </c>
      <c r="H72" s="17">
        <f t="shared" si="4"/>
        <v>0.80000000000000071</v>
      </c>
      <c r="I72" s="17" cm="1">
        <f t="array" ref="I72">Table1[Mass KG]*G72</f>
        <v>63.222222222222271</v>
      </c>
      <c r="J72" s="17" cm="1">
        <f t="array" ref="J72" xml:space="preserve"> IF(E72&gt;0,9.81*Table1[Mass KG]*Table1[Rolling ressistance coefficient],0)</f>
        <v>28.746733500000001</v>
      </c>
      <c r="K72" s="17" cm="1">
        <f t="array" ref="K72">0.5*Table1[Frontal area m^2]*Table1[Drag coefficient]*1.2*F72^2</f>
        <v>8.6126408910000016</v>
      </c>
      <c r="L72" s="17">
        <f t="shared" si="1"/>
        <v>100.58159661322227</v>
      </c>
      <c r="M72" s="17">
        <f t="shared" si="2"/>
        <v>477.76258391280578</v>
      </c>
      <c r="N72" s="17">
        <f t="shared" si="5"/>
        <v>320.42135061989984</v>
      </c>
      <c r="O72" s="17" cm="1">
        <f t="array" ref="O72">(0.5*Table1[Mass KG]*E72^2)+O71</f>
        <v>5552750.0875000022</v>
      </c>
      <c r="P72" s="17">
        <v>-2073.0510730535311</v>
      </c>
      <c r="AA72">
        <f>IF(E72&lt;1,1,0)</f>
        <v>0</v>
      </c>
      <c r="AB72">
        <f>IF(AA72=1,"",E72)</f>
        <v>17.100000000000001</v>
      </c>
      <c r="AC72">
        <f>E72/3.6</f>
        <v>4.75</v>
      </c>
    </row>
    <row r="73" spans="2:29" x14ac:dyDescent="0.3">
      <c r="B73" s="3" t="s">
        <v>23</v>
      </c>
      <c r="C73" s="3">
        <v>65</v>
      </c>
      <c r="D73" s="3">
        <v>65</v>
      </c>
      <c r="E73" s="10">
        <v>17.8</v>
      </c>
      <c r="F73" s="23">
        <f t="shared" ref="F73:F136" si="6">E73*(1000/60^2)</f>
        <v>4.9444444444444446</v>
      </c>
      <c r="G73" s="17">
        <f t="shared" si="3"/>
        <v>0.1388888888888889</v>
      </c>
      <c r="H73" s="17">
        <f t="shared" si="4"/>
        <v>0.5</v>
      </c>
      <c r="I73" s="17" cm="1">
        <f t="array" ref="I73">Table1[Mass KG]*G73</f>
        <v>39.513888888888893</v>
      </c>
      <c r="J73" s="17" cm="1">
        <f t="array" ref="J73" xml:space="preserve"> IF(E73&gt;0,9.81*Table1[Mass KG]*Table1[Rolling ressistance coefficient],0)</f>
        <v>28.746733500000001</v>
      </c>
      <c r="K73" s="17" cm="1">
        <f t="array" ref="K73">0.5*Table1[Frontal area m^2]*Table1[Drag coefficient]*1.2*F73^2</f>
        <v>9.3322018395555553</v>
      </c>
      <c r="L73" s="17">
        <f t="shared" ref="L73:L136" si="7">K73+J73+I73</f>
        <v>77.592824228444442</v>
      </c>
      <c r="M73" s="17">
        <f t="shared" ref="M73:M136" si="8">(L73*AC73)/1</f>
        <v>383.65340868508645</v>
      </c>
      <c r="N73" s="17">
        <f t="shared" si="5"/>
        <v>322.60806795451521</v>
      </c>
      <c r="O73" s="17" cm="1">
        <f t="array" ref="O73">(0.5*Table1[Mass KG]*E73^2)+O72</f>
        <v>5597820.5775000025</v>
      </c>
      <c r="P73" s="17">
        <v>-2020.6309690165917</v>
      </c>
      <c r="AA73">
        <f>IF(E73&lt;1,1,0)</f>
        <v>0</v>
      </c>
      <c r="AB73">
        <f>IF(AA73=1,"",E73)</f>
        <v>17.8</v>
      </c>
      <c r="AC73">
        <f>E73/3.6</f>
        <v>4.9444444444444446</v>
      </c>
    </row>
    <row r="74" spans="2:29" x14ac:dyDescent="0.3">
      <c r="B74" s="3" t="s">
        <v>23</v>
      </c>
      <c r="C74" s="3">
        <v>66</v>
      </c>
      <c r="D74" s="3">
        <v>66</v>
      </c>
      <c r="E74" s="10">
        <v>18.100000000000001</v>
      </c>
      <c r="F74" s="23">
        <f t="shared" si="6"/>
        <v>5.0277777777777786</v>
      </c>
      <c r="G74" s="17">
        <f t="shared" ref="G74:G137" si="9">($E75-$E73)/2/3.6</f>
        <v>8.3333333333333037E-2</v>
      </c>
      <c r="H74" s="17">
        <f t="shared" ref="H74:H137" si="10">($E75-$E73)/2</f>
        <v>0.29999999999999893</v>
      </c>
      <c r="I74" s="17" cm="1">
        <f t="array" ref="I74">Table1[Mass KG]*G74</f>
        <v>23.70833333333325</v>
      </c>
      <c r="J74" s="17" cm="1">
        <f t="array" ref="J74" xml:space="preserve"> IF(E74&gt;0,9.81*Table1[Mass KG]*Table1[Rolling ressistance coefficient],0)</f>
        <v>28.746733500000001</v>
      </c>
      <c r="K74" s="17" cm="1">
        <f t="array" ref="K74">0.5*Table1[Frontal area m^2]*Table1[Drag coefficient]*1.2*F74^2</f>
        <v>9.6494212998888909</v>
      </c>
      <c r="L74" s="17">
        <f t="shared" si="7"/>
        <v>62.104488133222141</v>
      </c>
      <c r="M74" s="17">
        <f t="shared" si="8"/>
        <v>312.24756533647798</v>
      </c>
      <c r="N74" s="17">
        <f t="shared" ref="N74:N137" si="11">((J74*AC74)/C74)+N73</f>
        <v>324.79794958898492</v>
      </c>
      <c r="O74" s="17" cm="1">
        <f t="array" ref="O74">(0.5*Table1[Mass KG]*E74^2)+O73</f>
        <v>5644423.1000000024</v>
      </c>
      <c r="P74" s="17">
        <v>-1991.5953121441464</v>
      </c>
      <c r="AA74">
        <f>IF(E74&lt;1,1,0)</f>
        <v>0</v>
      </c>
      <c r="AB74">
        <f>IF(AA74=1,"",E74)</f>
        <v>18.100000000000001</v>
      </c>
      <c r="AC74">
        <f>E74/3.6</f>
        <v>5.0277777777777777</v>
      </c>
    </row>
    <row r="75" spans="2:29" x14ac:dyDescent="0.3">
      <c r="B75" s="3" t="s">
        <v>23</v>
      </c>
      <c r="C75" s="3">
        <v>67</v>
      </c>
      <c r="D75" s="3">
        <v>67</v>
      </c>
      <c r="E75" s="10">
        <v>18.399999999999999</v>
      </c>
      <c r="F75" s="23">
        <f t="shared" si="6"/>
        <v>5.1111111111111107</v>
      </c>
      <c r="G75" s="17">
        <f t="shared" si="9"/>
        <v>0.30555555555555547</v>
      </c>
      <c r="H75" s="17">
        <f t="shared" si="10"/>
        <v>1.0999999999999996</v>
      </c>
      <c r="I75" s="17" cm="1">
        <f t="array" ref="I75">Table1[Mass KG]*G75</f>
        <v>86.930555555555529</v>
      </c>
      <c r="J75" s="17" cm="1">
        <f t="array" ref="J75" xml:space="preserve"> IF(E75&gt;0,9.81*Table1[Mass KG]*Table1[Rolling ressistance coefficient],0)</f>
        <v>28.746733500000001</v>
      </c>
      <c r="K75" s="17" cm="1">
        <f t="array" ref="K75">0.5*Table1[Frontal area m^2]*Table1[Drag coefficient]*1.2*F75^2</f>
        <v>9.9719424782222195</v>
      </c>
      <c r="L75" s="17">
        <f t="shared" si="7"/>
        <v>125.64923153377775</v>
      </c>
      <c r="M75" s="17">
        <f t="shared" si="8"/>
        <v>642.20718339486405</v>
      </c>
      <c r="N75" s="17">
        <f t="shared" si="11"/>
        <v>326.99090106659685</v>
      </c>
      <c r="O75" s="17" cm="1">
        <f t="array" ref="O75">(0.5*Table1[Mass KG]*E75^2)+O74</f>
        <v>5692583.2600000026</v>
      </c>
      <c r="P75" s="17">
        <v>-1972.4649488324458</v>
      </c>
      <c r="AA75">
        <f>IF(E75&lt;1,1,0)</f>
        <v>0</v>
      </c>
      <c r="AB75">
        <f>IF(AA75=1,"",E75)</f>
        <v>18.399999999999999</v>
      </c>
      <c r="AC75">
        <f>E75/3.6</f>
        <v>5.1111111111111107</v>
      </c>
    </row>
    <row r="76" spans="2:29" x14ac:dyDescent="0.3">
      <c r="B76" s="3" t="s">
        <v>23</v>
      </c>
      <c r="C76" s="3">
        <v>68</v>
      </c>
      <c r="D76" s="3">
        <v>68</v>
      </c>
      <c r="E76" s="10">
        <v>20.3</v>
      </c>
      <c r="F76" s="23">
        <f t="shared" si="6"/>
        <v>5.6388888888888893</v>
      </c>
      <c r="G76" s="17">
        <f t="shared" si="9"/>
        <v>0.66666666666666674</v>
      </c>
      <c r="H76" s="17">
        <f t="shared" si="10"/>
        <v>2.4000000000000004</v>
      </c>
      <c r="I76" s="17" cm="1">
        <f t="array" ref="I76">Table1[Mass KG]*G76</f>
        <v>189.66666666666669</v>
      </c>
      <c r="J76" s="17" cm="1">
        <f t="array" ref="J76" xml:space="preserve"> IF(E76&gt;0,9.81*Table1[Mass KG]*Table1[Rolling ressistance coefficient],0)</f>
        <v>28.746733500000001</v>
      </c>
      <c r="K76" s="17" cm="1">
        <f t="array" ref="K76">0.5*Table1[Frontal area m^2]*Table1[Drag coefficient]*1.2*F76^2</f>
        <v>12.137694281222222</v>
      </c>
      <c r="L76" s="17">
        <f t="shared" si="7"/>
        <v>230.55109444788891</v>
      </c>
      <c r="M76" s="17">
        <f t="shared" si="8"/>
        <v>1300.0520048033736</v>
      </c>
      <c r="N76" s="17">
        <f t="shared" si="11"/>
        <v>329.37471924490569</v>
      </c>
      <c r="O76" s="17" cm="1">
        <f t="array" ref="O76">(0.5*Table1[Mass KG]*E76^2)+O75</f>
        <v>5751203.0625000028</v>
      </c>
      <c r="P76" s="17">
        <v>-1943.42628386652</v>
      </c>
      <c r="AA76">
        <f>IF(E76&lt;1,1,0)</f>
        <v>0</v>
      </c>
      <c r="AB76">
        <f>IF(AA76=1,"",E76)</f>
        <v>20.3</v>
      </c>
      <c r="AC76">
        <f>E76/3.6</f>
        <v>5.6388888888888893</v>
      </c>
    </row>
    <row r="77" spans="2:29" x14ac:dyDescent="0.3">
      <c r="B77" s="3" t="s">
        <v>23</v>
      </c>
      <c r="C77" s="3">
        <v>69</v>
      </c>
      <c r="D77" s="3">
        <v>69</v>
      </c>
      <c r="E77" s="10">
        <v>23.2</v>
      </c>
      <c r="F77" s="23">
        <f t="shared" si="6"/>
        <v>6.4444444444444446</v>
      </c>
      <c r="G77" s="17">
        <f t="shared" si="9"/>
        <v>0.86111111111111094</v>
      </c>
      <c r="H77" s="17">
        <f t="shared" si="10"/>
        <v>3.0999999999999996</v>
      </c>
      <c r="I77" s="17" cm="1">
        <f t="array" ref="I77">Table1[Mass KG]*G77</f>
        <v>244.98611111111106</v>
      </c>
      <c r="J77" s="17" cm="1">
        <f t="array" ref="J77" xml:space="preserve"> IF(E77&gt;0,9.81*Table1[Mass KG]*Table1[Rolling ressistance coefficient],0)</f>
        <v>28.746733500000001</v>
      </c>
      <c r="K77" s="17" cm="1">
        <f t="array" ref="K77">0.5*Table1[Frontal area m^2]*Table1[Drag coefficient]*1.2*F77^2</f>
        <v>15.853314979555554</v>
      </c>
      <c r="L77" s="17">
        <f t="shared" si="7"/>
        <v>289.58615959066663</v>
      </c>
      <c r="M77" s="17">
        <f t="shared" si="8"/>
        <v>1866.2219173620736</v>
      </c>
      <c r="N77" s="17">
        <f t="shared" si="11"/>
        <v>332.05959934635496</v>
      </c>
      <c r="O77" s="17" cm="1">
        <f t="array" ref="O77">(0.5*Table1[Mass KG]*E77^2)+O76</f>
        <v>5827767.7025000025</v>
      </c>
      <c r="P77" s="17">
        <v>-1917.0007295740731</v>
      </c>
      <c r="AA77">
        <f>IF(E77&lt;1,1,0)</f>
        <v>0</v>
      </c>
      <c r="AB77">
        <f>IF(AA77=1,"",E77)</f>
        <v>23.2</v>
      </c>
      <c r="AC77">
        <f>E77/3.6</f>
        <v>6.4444444444444438</v>
      </c>
    </row>
    <row r="78" spans="2:29" x14ac:dyDescent="0.3">
      <c r="B78" s="3" t="s">
        <v>23</v>
      </c>
      <c r="C78" s="3">
        <v>70</v>
      </c>
      <c r="D78" s="3">
        <v>70</v>
      </c>
      <c r="E78" s="10">
        <v>26.5</v>
      </c>
      <c r="F78" s="23">
        <f t="shared" si="6"/>
        <v>7.3611111111111116</v>
      </c>
      <c r="G78" s="17">
        <f t="shared" si="9"/>
        <v>0.91666666666666685</v>
      </c>
      <c r="H78" s="17">
        <f t="shared" si="10"/>
        <v>3.3000000000000007</v>
      </c>
      <c r="I78" s="17" cm="1">
        <f t="array" ref="I78">Table1[Mass KG]*G78</f>
        <v>260.79166666666674</v>
      </c>
      <c r="J78" s="17" cm="1">
        <f t="array" ref="J78" xml:space="preserve"> IF(E78&gt;0,9.81*Table1[Mass KG]*Table1[Rolling ressistance coefficient],0)</f>
        <v>28.746733500000001</v>
      </c>
      <c r="K78" s="17" cm="1">
        <f t="array" ref="K78">0.5*Table1[Frontal area m^2]*Table1[Drag coefficient]*1.2*F78^2</f>
        <v>20.684063697222221</v>
      </c>
      <c r="L78" s="17">
        <f t="shared" si="7"/>
        <v>310.22246386388895</v>
      </c>
      <c r="M78" s="17">
        <f t="shared" si="8"/>
        <v>2283.582025664738</v>
      </c>
      <c r="N78" s="17">
        <f t="shared" si="11"/>
        <v>335.08256933742638</v>
      </c>
      <c r="O78" s="17" cm="1">
        <f t="array" ref="O78">(0.5*Table1[Mass KG]*E78^2)+O77</f>
        <v>5927662.7650000025</v>
      </c>
      <c r="P78" s="17">
        <v>-1910.6338124132478</v>
      </c>
      <c r="AA78">
        <f>IF(E78&lt;1,1,0)</f>
        <v>0</v>
      </c>
      <c r="AB78">
        <f>IF(AA78=1,"",E78)</f>
        <v>26.5</v>
      </c>
      <c r="AC78">
        <f>E78/3.6</f>
        <v>7.3611111111111107</v>
      </c>
    </row>
    <row r="79" spans="2:29" x14ac:dyDescent="0.3">
      <c r="B79" s="3" t="s">
        <v>23</v>
      </c>
      <c r="C79" s="3">
        <v>71</v>
      </c>
      <c r="D79" s="3">
        <v>71</v>
      </c>
      <c r="E79" s="10">
        <v>29.8</v>
      </c>
      <c r="F79" s="23">
        <f t="shared" si="6"/>
        <v>8.2777777777777786</v>
      </c>
      <c r="G79" s="17">
        <f t="shared" si="9"/>
        <v>0.84722222222222243</v>
      </c>
      <c r="H79" s="17">
        <f t="shared" si="10"/>
        <v>3.0500000000000007</v>
      </c>
      <c r="I79" s="17" cm="1">
        <f t="array" ref="I79">Table1[Mass KG]*G79</f>
        <v>241.03472222222229</v>
      </c>
      <c r="J79" s="17" cm="1">
        <f t="array" ref="J79" xml:space="preserve"> IF(E79&gt;0,9.81*Table1[Mass KG]*Table1[Rolling ressistance coefficient],0)</f>
        <v>28.746733500000001</v>
      </c>
      <c r="K79" s="17" cm="1">
        <f t="array" ref="K79">0.5*Table1[Frontal area m^2]*Table1[Drag coefficient]*1.2*F79^2</f>
        <v>26.156320292888893</v>
      </c>
      <c r="L79" s="17">
        <f t="shared" si="7"/>
        <v>295.93777601511118</v>
      </c>
      <c r="M79" s="17">
        <f t="shared" si="8"/>
        <v>2449.7071459028652</v>
      </c>
      <c r="N79" s="17">
        <f t="shared" si="11"/>
        <v>338.43410555925738</v>
      </c>
      <c r="O79" s="17" cm="1">
        <f t="array" ref="O79">(0.5*Table1[Mass KG]*E79^2)+O78</f>
        <v>6053986.4550000029</v>
      </c>
      <c r="P79" s="17">
        <v>-1895.6258321620967</v>
      </c>
      <c r="AA79">
        <f>IF(E79&lt;1,1,0)</f>
        <v>0</v>
      </c>
      <c r="AB79">
        <f>IF(AA79=1,"",E79)</f>
        <v>29.8</v>
      </c>
      <c r="AC79">
        <f>E79/3.6</f>
        <v>8.2777777777777786</v>
      </c>
    </row>
    <row r="80" spans="2:29" x14ac:dyDescent="0.3">
      <c r="B80" s="3" t="s">
        <v>23</v>
      </c>
      <c r="C80" s="3">
        <v>72</v>
      </c>
      <c r="D80" s="3">
        <v>72</v>
      </c>
      <c r="E80" s="10">
        <v>32.6</v>
      </c>
      <c r="F80" s="23">
        <f t="shared" si="6"/>
        <v>9.0555555555555571</v>
      </c>
      <c r="G80" s="17">
        <f t="shared" si="9"/>
        <v>0.63888888888888862</v>
      </c>
      <c r="H80" s="17">
        <f t="shared" si="10"/>
        <v>2.2999999999999989</v>
      </c>
      <c r="I80" s="17" cm="1">
        <f t="array" ref="I80">Table1[Mass KG]*G80</f>
        <v>181.7638888888888</v>
      </c>
      <c r="J80" s="17" cm="1">
        <f t="array" ref="J80" xml:space="preserve"> IF(E80&gt;0,9.81*Table1[Mass KG]*Table1[Rolling ressistance coefficient],0)</f>
        <v>28.746733500000001</v>
      </c>
      <c r="K80" s="17" cm="1">
        <f t="array" ref="K80">0.5*Table1[Frontal area m^2]*Table1[Drag coefficient]*1.2*F80^2</f>
        <v>31.302521231555563</v>
      </c>
      <c r="L80" s="17">
        <f t="shared" si="7"/>
        <v>241.81314362044435</v>
      </c>
      <c r="M80" s="17">
        <f t="shared" si="8"/>
        <v>2189.752356118468</v>
      </c>
      <c r="N80" s="17">
        <f t="shared" si="11"/>
        <v>342.04962836828514</v>
      </c>
      <c r="O80" s="17" cm="1">
        <f t="array" ref="O80">(0.5*Table1[Mass KG]*E80^2)+O79</f>
        <v>6205164.0650000032</v>
      </c>
      <c r="P80" s="17">
        <v>-1871.7806508048886</v>
      </c>
      <c r="AA80">
        <f>IF(E80&lt;1,1,0)</f>
        <v>0</v>
      </c>
      <c r="AB80">
        <f>IF(AA80=1,"",E80)</f>
        <v>32.6</v>
      </c>
      <c r="AC80">
        <f>E80/3.6</f>
        <v>9.0555555555555554</v>
      </c>
    </row>
    <row r="81" spans="2:29" x14ac:dyDescent="0.3">
      <c r="B81" s="3" t="s">
        <v>23</v>
      </c>
      <c r="C81" s="3">
        <v>73</v>
      </c>
      <c r="D81" s="3">
        <v>73</v>
      </c>
      <c r="E81" s="10">
        <v>34.4</v>
      </c>
      <c r="F81" s="23">
        <f t="shared" si="6"/>
        <v>9.5555555555555554</v>
      </c>
      <c r="G81" s="17">
        <f t="shared" si="9"/>
        <v>0.40277777777777757</v>
      </c>
      <c r="H81" s="17">
        <f t="shared" si="10"/>
        <v>1.4499999999999993</v>
      </c>
      <c r="I81" s="17" cm="1">
        <f t="array" ref="I81">Table1[Mass KG]*G81</f>
        <v>114.59027777777771</v>
      </c>
      <c r="J81" s="17" cm="1">
        <f t="array" ref="J81" xml:space="preserve"> IF(E81&gt;0,9.81*Table1[Mass KG]*Table1[Rolling ressistance coefficient],0)</f>
        <v>28.746733500000001</v>
      </c>
      <c r="K81" s="17" cm="1">
        <f t="array" ref="K81">0.5*Table1[Frontal area m^2]*Table1[Drag coefficient]*1.2*F81^2</f>
        <v>34.854672291555545</v>
      </c>
      <c r="L81" s="17">
        <f t="shared" si="7"/>
        <v>178.19168356933326</v>
      </c>
      <c r="M81" s="17">
        <f t="shared" si="8"/>
        <v>1702.72053188474</v>
      </c>
      <c r="N81" s="17">
        <f t="shared" si="11"/>
        <v>345.81251890253174</v>
      </c>
      <c r="O81" s="17" cm="1">
        <f t="array" ref="O81">(0.5*Table1[Mass KG]*E81^2)+O80</f>
        <v>6373497.0250000032</v>
      </c>
      <c r="P81" s="17">
        <v>-1862.6177012407404</v>
      </c>
      <c r="AA81">
        <f>IF(E81&lt;1,1,0)</f>
        <v>0</v>
      </c>
      <c r="AB81">
        <f>IF(AA81=1,"",E81)</f>
        <v>34.4</v>
      </c>
      <c r="AC81">
        <f>E81/3.6</f>
        <v>9.5555555555555554</v>
      </c>
    </row>
    <row r="82" spans="2:29" x14ac:dyDescent="0.3">
      <c r="B82" s="3" t="s">
        <v>23</v>
      </c>
      <c r="C82" s="3">
        <v>74</v>
      </c>
      <c r="D82" s="3">
        <v>74</v>
      </c>
      <c r="E82" s="10">
        <v>35.5</v>
      </c>
      <c r="F82" s="23">
        <f t="shared" si="6"/>
        <v>9.8611111111111107</v>
      </c>
      <c r="G82" s="17">
        <f t="shared" si="9"/>
        <v>0.27777777777777779</v>
      </c>
      <c r="H82" s="17">
        <f t="shared" si="10"/>
        <v>1</v>
      </c>
      <c r="I82" s="17" cm="1">
        <f t="array" ref="I82">Table1[Mass KG]*G82</f>
        <v>79.027777777777786</v>
      </c>
      <c r="J82" s="17" cm="1">
        <f t="array" ref="J82" xml:space="preserve"> IF(E82&gt;0,9.81*Table1[Mass KG]*Table1[Rolling ressistance coefficient],0)</f>
        <v>28.746733500000001</v>
      </c>
      <c r="K82" s="17" cm="1">
        <f t="array" ref="K82">0.5*Table1[Frontal area m^2]*Table1[Drag coefficient]*1.2*F82^2</f>
        <v>37.119389497222208</v>
      </c>
      <c r="L82" s="17">
        <f t="shared" si="7"/>
        <v>144.89390077499999</v>
      </c>
      <c r="M82" s="17">
        <f t="shared" si="8"/>
        <v>1428.8148548645831</v>
      </c>
      <c r="N82" s="17">
        <f t="shared" si="11"/>
        <v>349.64325853935605</v>
      </c>
      <c r="O82" s="17" cm="1">
        <f t="array" ref="O82">(0.5*Table1[Mass KG]*E82^2)+O81</f>
        <v>6552767.5875000032</v>
      </c>
      <c r="P82" s="17">
        <v>-1860.6920537469123</v>
      </c>
      <c r="AA82">
        <f>IF(E82&lt;1,1,0)</f>
        <v>0</v>
      </c>
      <c r="AB82">
        <f>IF(AA82=1,"",E82)</f>
        <v>35.5</v>
      </c>
      <c r="AC82">
        <f>E82/3.6</f>
        <v>9.8611111111111107</v>
      </c>
    </row>
    <row r="83" spans="2:29" x14ac:dyDescent="0.3">
      <c r="B83" s="3" t="s">
        <v>23</v>
      </c>
      <c r="C83" s="3">
        <v>75</v>
      </c>
      <c r="D83" s="3">
        <v>75</v>
      </c>
      <c r="E83" s="10">
        <v>36.4</v>
      </c>
      <c r="F83" s="23">
        <f t="shared" si="6"/>
        <v>10.111111111111111</v>
      </c>
      <c r="G83" s="17">
        <f t="shared" si="9"/>
        <v>0.26388888888888867</v>
      </c>
      <c r="H83" s="17">
        <f t="shared" si="10"/>
        <v>0.94999999999999929</v>
      </c>
      <c r="I83" s="17" cm="1">
        <f t="array" ref="I83">Table1[Mass KG]*G83</f>
        <v>75.076388888888829</v>
      </c>
      <c r="J83" s="17" cm="1">
        <f t="array" ref="J83" xml:space="preserve"> IF(E83&gt;0,9.81*Table1[Mass KG]*Table1[Rolling ressistance coefficient],0)</f>
        <v>28.746733500000001</v>
      </c>
      <c r="K83" s="17" cm="1">
        <f t="array" ref="K83">0.5*Table1[Frontal area m^2]*Table1[Drag coefficient]*1.2*F83^2</f>
        <v>39.02535711822221</v>
      </c>
      <c r="L83" s="17">
        <f t="shared" si="7"/>
        <v>142.84847950711105</v>
      </c>
      <c r="M83" s="17">
        <f t="shared" si="8"/>
        <v>1444.3568483496783</v>
      </c>
      <c r="N83" s="17">
        <f t="shared" si="11"/>
        <v>353.51874409268936</v>
      </c>
      <c r="O83" s="17" cm="1">
        <f t="array" ref="O83">(0.5*Table1[Mass KG]*E83^2)+O82</f>
        <v>6741243.1475000028</v>
      </c>
      <c r="P83" s="17">
        <v>-1860.6920537469123</v>
      </c>
      <c r="AA83">
        <f>IF(E83&lt;1,1,0)</f>
        <v>0</v>
      </c>
      <c r="AB83">
        <f>IF(AA83=1,"",E83)</f>
        <v>36.4</v>
      </c>
      <c r="AC83">
        <f>E83/3.6</f>
        <v>10.111111111111111</v>
      </c>
    </row>
    <row r="84" spans="2:29" x14ac:dyDescent="0.3">
      <c r="B84" s="3" t="s">
        <v>23</v>
      </c>
      <c r="C84" s="3">
        <v>76</v>
      </c>
      <c r="D84" s="3">
        <v>76</v>
      </c>
      <c r="E84" s="10">
        <v>37.4</v>
      </c>
      <c r="F84" s="23">
        <f t="shared" si="6"/>
        <v>10.388888888888889</v>
      </c>
      <c r="G84" s="17">
        <f t="shared" si="9"/>
        <v>0.29166666666666685</v>
      </c>
      <c r="H84" s="17">
        <f t="shared" si="10"/>
        <v>1.0500000000000007</v>
      </c>
      <c r="I84" s="17" cm="1">
        <f t="array" ref="I84">Table1[Mass KG]*G84</f>
        <v>82.979166666666714</v>
      </c>
      <c r="J84" s="17" cm="1">
        <f t="array" ref="J84" xml:space="preserve"> IF(E84&gt;0,9.81*Table1[Mass KG]*Table1[Rolling ressistance coefficient],0)</f>
        <v>28.746733500000001</v>
      </c>
      <c r="K84" s="17" cm="1">
        <f t="array" ref="K84">0.5*Table1[Frontal area m^2]*Table1[Drag coefficient]*1.2*F84^2</f>
        <v>41.199061498222221</v>
      </c>
      <c r="L84" s="17">
        <f t="shared" si="7"/>
        <v>152.92496166488894</v>
      </c>
      <c r="M84" s="17">
        <f t="shared" si="8"/>
        <v>1588.7204350741238</v>
      </c>
      <c r="N84" s="17">
        <f t="shared" si="11"/>
        <v>357.4483048854525</v>
      </c>
      <c r="O84" s="17" cm="1">
        <f t="array" ref="O84">(0.5*Table1[Mass KG]*E84^2)+O83</f>
        <v>6940216.7575000031</v>
      </c>
      <c r="P84" s="17">
        <v>-1831.5818287444158</v>
      </c>
      <c r="AA84">
        <f>IF(E84&lt;1,1,0)</f>
        <v>0</v>
      </c>
      <c r="AB84">
        <f>IF(AA84=1,"",E84)</f>
        <v>37.4</v>
      </c>
      <c r="AC84">
        <f>E84/3.6</f>
        <v>10.388888888888888</v>
      </c>
    </row>
    <row r="85" spans="2:29" x14ac:dyDescent="0.3">
      <c r="B85" s="3" t="s">
        <v>23</v>
      </c>
      <c r="C85" s="3">
        <v>77</v>
      </c>
      <c r="D85" s="3">
        <v>77</v>
      </c>
      <c r="E85" s="10">
        <v>38.5</v>
      </c>
      <c r="F85" s="23">
        <f t="shared" si="6"/>
        <v>10.694444444444445</v>
      </c>
      <c r="G85" s="17">
        <f t="shared" si="9"/>
        <v>0.26388888888888867</v>
      </c>
      <c r="H85" s="17">
        <f t="shared" si="10"/>
        <v>0.94999999999999929</v>
      </c>
      <c r="I85" s="17" cm="1">
        <f t="array" ref="I85">Table1[Mass KG]*G85</f>
        <v>75.076388888888829</v>
      </c>
      <c r="J85" s="17" cm="1">
        <f t="array" ref="J85" xml:space="preserve"> IF(E85&gt;0,9.81*Table1[Mass KG]*Table1[Rolling ressistance coefficient],0)</f>
        <v>28.746733500000001</v>
      </c>
      <c r="K85" s="17" cm="1">
        <f t="array" ref="K85">0.5*Table1[Frontal area m^2]*Table1[Drag coefficient]*1.2*F85^2</f>
        <v>43.658175030555547</v>
      </c>
      <c r="L85" s="17">
        <f t="shared" si="7"/>
        <v>147.48129741944439</v>
      </c>
      <c r="M85" s="17">
        <f t="shared" si="8"/>
        <v>1577.2305418468359</v>
      </c>
      <c r="N85" s="17">
        <f t="shared" si="11"/>
        <v>361.44090676045249</v>
      </c>
      <c r="O85" s="17" cm="1">
        <f t="array" ref="O85">(0.5*Table1[Mass KG]*E85^2)+O84</f>
        <v>7151066.8200000031</v>
      </c>
      <c r="P85" s="17">
        <v>-1827.4229721554561</v>
      </c>
      <c r="AA85">
        <f>IF(E85&lt;1,1,0)</f>
        <v>0</v>
      </c>
      <c r="AB85">
        <f>IF(AA85=1,"",E85)</f>
        <v>38.5</v>
      </c>
      <c r="AC85">
        <f>E85/3.6</f>
        <v>10.694444444444445</v>
      </c>
    </row>
    <row r="86" spans="2:29" x14ac:dyDescent="0.3">
      <c r="B86" s="3" t="s">
        <v>23</v>
      </c>
      <c r="C86" s="3">
        <v>78</v>
      </c>
      <c r="D86" s="3">
        <v>78</v>
      </c>
      <c r="E86" s="10">
        <v>39.299999999999997</v>
      </c>
      <c r="F86" s="23">
        <f t="shared" si="6"/>
        <v>10.916666666666666</v>
      </c>
      <c r="G86" s="17">
        <f t="shared" si="9"/>
        <v>0.1388888888888889</v>
      </c>
      <c r="H86" s="17">
        <f t="shared" si="10"/>
        <v>0.5</v>
      </c>
      <c r="I86" s="17" cm="1">
        <f t="array" ref="I86">Table1[Mass KG]*G86</f>
        <v>39.513888888888893</v>
      </c>
      <c r="J86" s="17" cm="1">
        <f t="array" ref="J86" xml:space="preserve"> IF(E86&gt;0,9.81*Table1[Mass KG]*Table1[Rolling ressistance coefficient],0)</f>
        <v>28.746733500000001</v>
      </c>
      <c r="K86" s="17" cm="1">
        <f t="array" ref="K86">0.5*Table1[Frontal area m^2]*Table1[Drag coefficient]*1.2*F86^2</f>
        <v>45.491391298999986</v>
      </c>
      <c r="L86" s="17">
        <f t="shared" si="7"/>
        <v>113.75201368788888</v>
      </c>
      <c r="M86" s="17">
        <f t="shared" si="8"/>
        <v>1241.7928160927868</v>
      </c>
      <c r="N86" s="17">
        <f t="shared" si="11"/>
        <v>365.46422095756787</v>
      </c>
      <c r="O86" s="17" cm="1">
        <f t="array" ref="O86">(0.5*Table1[Mass KG]*E86^2)+O85</f>
        <v>7370770.5225000028</v>
      </c>
      <c r="P86" s="17">
        <v>-1822.9686474910122</v>
      </c>
      <c r="AA86">
        <f>IF(E86&lt;1,1,0)</f>
        <v>0</v>
      </c>
      <c r="AB86">
        <f>IF(AA86=1,"",E86)</f>
        <v>39.299999999999997</v>
      </c>
      <c r="AC86">
        <f>E86/3.6</f>
        <v>10.916666666666666</v>
      </c>
    </row>
    <row r="87" spans="2:29" x14ac:dyDescent="0.3">
      <c r="B87" s="3" t="s">
        <v>23</v>
      </c>
      <c r="C87" s="3">
        <v>79</v>
      </c>
      <c r="D87" s="3">
        <v>79</v>
      </c>
      <c r="E87" s="10">
        <v>39.5</v>
      </c>
      <c r="F87" s="23">
        <f t="shared" si="6"/>
        <v>10.972222222222223</v>
      </c>
      <c r="G87" s="17">
        <f t="shared" si="9"/>
        <v>-4.1666666666666269E-2</v>
      </c>
      <c r="H87" s="17">
        <f t="shared" si="10"/>
        <v>-0.14999999999999858</v>
      </c>
      <c r="I87" s="17" cm="1">
        <f t="array" ref="I87">Table1[Mass KG]*G87</f>
        <v>-11.854166666666554</v>
      </c>
      <c r="J87" s="17" cm="1">
        <f t="array" ref="J87" xml:space="preserve"> IF(E87&gt;0,9.81*Table1[Mass KG]*Table1[Rolling ressistance coefficient],0)</f>
        <v>28.746733500000001</v>
      </c>
      <c r="K87" s="17" cm="1">
        <f t="array" ref="K87">0.5*Table1[Frontal area m^2]*Table1[Drag coefficient]*1.2*F87^2</f>
        <v>45.955586163888889</v>
      </c>
      <c r="L87" s="17">
        <f t="shared" si="7"/>
        <v>62.848152997222329</v>
      </c>
      <c r="M87" s="17">
        <f t="shared" si="8"/>
        <v>689.5839009417449</v>
      </c>
      <c r="N87" s="17">
        <f t="shared" si="11"/>
        <v>369.45682283256787</v>
      </c>
      <c r="O87" s="17" cm="1">
        <f t="array" ref="O87">(0.5*Table1[Mass KG]*E87^2)+O86</f>
        <v>7592716.0850000028</v>
      </c>
      <c r="P87" s="17">
        <v>-1761.8701959444443</v>
      </c>
      <c r="AA87">
        <f>IF(E87&lt;1,1,0)</f>
        <v>0</v>
      </c>
      <c r="AB87">
        <f>IF(AA87=1,"",E87)</f>
        <v>39.5</v>
      </c>
      <c r="AC87">
        <f>E87/3.6</f>
        <v>10.972222222222221</v>
      </c>
    </row>
    <row r="88" spans="2:29" x14ac:dyDescent="0.3">
      <c r="B88" s="3" t="s">
        <v>23</v>
      </c>
      <c r="C88" s="3">
        <v>80</v>
      </c>
      <c r="D88" s="3">
        <v>80</v>
      </c>
      <c r="E88" s="10">
        <v>39</v>
      </c>
      <c r="F88" s="23">
        <f t="shared" si="6"/>
        <v>10.833333333333334</v>
      </c>
      <c r="G88" s="17">
        <f t="shared" si="9"/>
        <v>-0.1388888888888889</v>
      </c>
      <c r="H88" s="17">
        <f t="shared" si="10"/>
        <v>-0.5</v>
      </c>
      <c r="I88" s="17" cm="1">
        <f t="array" ref="I88">Table1[Mass KG]*G88</f>
        <v>-39.513888888888893</v>
      </c>
      <c r="J88" s="17" cm="1">
        <f t="array" ref="J88" xml:space="preserve"> IF(E88&gt;0,9.81*Table1[Mass KG]*Table1[Rolling ressistance coefficient],0)</f>
        <v>28.746733500000001</v>
      </c>
      <c r="K88" s="17" cm="1">
        <f t="array" ref="K88">0.5*Table1[Frontal area m^2]*Table1[Drag coefficient]*1.2*F88^2</f>
        <v>44.799517100000003</v>
      </c>
      <c r="L88" s="17">
        <f t="shared" si="7"/>
        <v>34.032361711111115</v>
      </c>
      <c r="M88" s="17">
        <f t="shared" si="8"/>
        <v>368.68391853703707</v>
      </c>
      <c r="N88" s="17">
        <f t="shared" si="11"/>
        <v>373.34960966069286</v>
      </c>
      <c r="O88" s="17" cm="1">
        <f t="array" ref="O88">(0.5*Table1[Mass KG]*E88^2)+O87</f>
        <v>7809078.3350000028</v>
      </c>
      <c r="P88" s="17">
        <v>-1761.5267316010406</v>
      </c>
      <c r="AA88">
        <f>IF(E88&lt;1,1,0)</f>
        <v>0</v>
      </c>
      <c r="AB88">
        <f>IF(AA88=1,"",E88)</f>
        <v>39</v>
      </c>
      <c r="AC88">
        <f>E88/3.6</f>
        <v>10.833333333333334</v>
      </c>
    </row>
    <row r="89" spans="2:29" x14ac:dyDescent="0.3">
      <c r="B89" s="3" t="s">
        <v>23</v>
      </c>
      <c r="C89" s="3">
        <v>81</v>
      </c>
      <c r="D89" s="3">
        <v>81</v>
      </c>
      <c r="E89" s="10">
        <v>38.5</v>
      </c>
      <c r="F89" s="23">
        <f t="shared" si="6"/>
        <v>10.694444444444445</v>
      </c>
      <c r="G89" s="17">
        <f t="shared" si="9"/>
        <v>-0.23611111111111149</v>
      </c>
      <c r="H89" s="17">
        <f t="shared" si="10"/>
        <v>-0.85000000000000142</v>
      </c>
      <c r="I89" s="17" cm="1">
        <f t="array" ref="I89">Table1[Mass KG]*G89</f>
        <v>-67.173611111111214</v>
      </c>
      <c r="J89" s="17" cm="1">
        <f t="array" ref="J89" xml:space="preserve"> IF(E89&gt;0,9.81*Table1[Mass KG]*Table1[Rolling ressistance coefficient],0)</f>
        <v>28.746733500000001</v>
      </c>
      <c r="K89" s="17" cm="1">
        <f t="array" ref="K89">0.5*Table1[Frontal area m^2]*Table1[Drag coefficient]*1.2*F89^2</f>
        <v>43.658175030555547</v>
      </c>
      <c r="L89" s="17">
        <f t="shared" si="7"/>
        <v>5.2312974194443314</v>
      </c>
      <c r="M89" s="17">
        <f t="shared" si="8"/>
        <v>55.945819624612987</v>
      </c>
      <c r="N89" s="17">
        <f t="shared" si="11"/>
        <v>377.14504601100151</v>
      </c>
      <c r="O89" s="17" cm="1">
        <f t="array" ref="O89">(0.5*Table1[Mass KG]*E89^2)+O88</f>
        <v>8019928.3975000028</v>
      </c>
      <c r="P89" s="17">
        <v>-1757.0506671581763</v>
      </c>
      <c r="AA89">
        <f>IF(E89&lt;1,1,0)</f>
        <v>0</v>
      </c>
      <c r="AB89">
        <f>IF(AA89=1,"",E89)</f>
        <v>38.5</v>
      </c>
      <c r="AC89">
        <f>E89/3.6</f>
        <v>10.694444444444445</v>
      </c>
    </row>
    <row r="90" spans="2:29" x14ac:dyDescent="0.3">
      <c r="B90" s="3" t="s">
        <v>23</v>
      </c>
      <c r="C90" s="3">
        <v>82</v>
      </c>
      <c r="D90" s="3">
        <v>82</v>
      </c>
      <c r="E90" s="10">
        <v>37.299999999999997</v>
      </c>
      <c r="F90" s="23">
        <f t="shared" si="6"/>
        <v>10.361111111111111</v>
      </c>
      <c r="G90" s="17">
        <f t="shared" si="9"/>
        <v>-0.20833333333333331</v>
      </c>
      <c r="H90" s="17">
        <f t="shared" si="10"/>
        <v>-0.75</v>
      </c>
      <c r="I90" s="17" cm="1">
        <f t="array" ref="I90">Table1[Mass KG]*G90</f>
        <v>-59.270833333333329</v>
      </c>
      <c r="J90" s="17" cm="1">
        <f t="array" ref="J90" xml:space="preserve"> IF(E90&gt;0,9.81*Table1[Mass KG]*Table1[Rolling ressistance coefficient],0)</f>
        <v>28.746733500000001</v>
      </c>
      <c r="K90" s="17" cm="1">
        <f t="array" ref="K90">0.5*Table1[Frontal area m^2]*Table1[Drag coefficient]*1.2*F90^2</f>
        <v>40.979040201222212</v>
      </c>
      <c r="L90" s="17">
        <f t="shared" si="7"/>
        <v>10.454940367888881</v>
      </c>
      <c r="M90" s="17">
        <f t="shared" si="8"/>
        <v>108.32479881173757</v>
      </c>
      <c r="N90" s="17">
        <f t="shared" si="11"/>
        <v>380.77733991191616</v>
      </c>
      <c r="O90" s="17" cm="1">
        <f t="array" ref="O90">(0.5*Table1[Mass KG]*E90^2)+O89</f>
        <v>8217839.4000000032</v>
      </c>
      <c r="P90" s="17">
        <v>-1749.4554980926041</v>
      </c>
      <c r="AA90">
        <f>IF(E90&lt;1,1,0)</f>
        <v>0</v>
      </c>
      <c r="AB90">
        <f>IF(AA90=1,"",E90)</f>
        <v>37.299999999999997</v>
      </c>
      <c r="AC90">
        <f>E90/3.6</f>
        <v>10.361111111111111</v>
      </c>
    </row>
    <row r="91" spans="2:29" x14ac:dyDescent="0.3">
      <c r="B91" s="3" t="s">
        <v>23</v>
      </c>
      <c r="C91" s="3">
        <v>83</v>
      </c>
      <c r="D91" s="3">
        <v>83</v>
      </c>
      <c r="E91" s="10">
        <v>37</v>
      </c>
      <c r="F91" s="23">
        <f t="shared" si="6"/>
        <v>10.277777777777779</v>
      </c>
      <c r="G91" s="17">
        <f t="shared" si="9"/>
        <v>-8.3333333333332538E-2</v>
      </c>
      <c r="H91" s="17">
        <f t="shared" si="10"/>
        <v>-0.29999999999999716</v>
      </c>
      <c r="I91" s="17" cm="1">
        <f t="array" ref="I91">Table1[Mass KG]*G91</f>
        <v>-23.708333333333108</v>
      </c>
      <c r="J91" s="17" cm="1">
        <f t="array" ref="J91" xml:space="preserve"> IF(E91&gt;0,9.81*Table1[Mass KG]*Table1[Rolling ressistance coefficient],0)</f>
        <v>28.746733500000001</v>
      </c>
      <c r="K91" s="17" cm="1">
        <f t="array" ref="K91">0.5*Table1[Frontal area m^2]*Table1[Drag coefficient]*1.2*F91^2</f>
        <v>40.322510788888891</v>
      </c>
      <c r="L91" s="17">
        <f t="shared" si="7"/>
        <v>45.360910955555788</v>
      </c>
      <c r="M91" s="17">
        <f t="shared" si="8"/>
        <v>466.20936259876777</v>
      </c>
      <c r="N91" s="17">
        <f t="shared" si="11"/>
        <v>384.3370090534824</v>
      </c>
      <c r="O91" s="17" cm="1">
        <f t="array" ref="O91">(0.5*Table1[Mass KG]*E91^2)+O90</f>
        <v>8412579.6500000022</v>
      </c>
      <c r="P91" s="17">
        <v>-1734.3103763895651</v>
      </c>
      <c r="AA91">
        <f>IF(E91&lt;1,1,0)</f>
        <v>0</v>
      </c>
      <c r="AB91">
        <f>IF(AA91=1,"",E91)</f>
        <v>37</v>
      </c>
      <c r="AC91">
        <f>E91/3.6</f>
        <v>10.277777777777777</v>
      </c>
    </row>
    <row r="92" spans="2:29" x14ac:dyDescent="0.3">
      <c r="B92" s="3" t="s">
        <v>23</v>
      </c>
      <c r="C92" s="3">
        <v>84</v>
      </c>
      <c r="D92" s="3">
        <v>84</v>
      </c>
      <c r="E92" s="10">
        <v>36.700000000000003</v>
      </c>
      <c r="F92" s="23">
        <f t="shared" si="6"/>
        <v>10.194444444444446</v>
      </c>
      <c r="G92" s="17">
        <f t="shared" si="9"/>
        <v>-0.15277777777777798</v>
      </c>
      <c r="H92" s="17">
        <f t="shared" si="10"/>
        <v>-0.55000000000000071</v>
      </c>
      <c r="I92" s="17" cm="1">
        <f t="array" ref="I92">Table1[Mass KG]*G92</f>
        <v>-43.465277777777835</v>
      </c>
      <c r="J92" s="17" cm="1">
        <f t="array" ref="J92" xml:space="preserve"> IF(E92&gt;0,9.81*Table1[Mass KG]*Table1[Rolling ressistance coefficient],0)</f>
        <v>28.746733500000001</v>
      </c>
      <c r="K92" s="17" cm="1">
        <f t="array" ref="K92">0.5*Table1[Frontal area m^2]*Table1[Drag coefficient]*1.2*F92^2</f>
        <v>39.671283094555562</v>
      </c>
      <c r="L92" s="17">
        <f t="shared" si="7"/>
        <v>24.952738816777732</v>
      </c>
      <c r="M92" s="17">
        <f t="shared" si="8"/>
        <v>254.37930960437299</v>
      </c>
      <c r="N92" s="17">
        <f t="shared" si="11"/>
        <v>387.82578259663717</v>
      </c>
      <c r="O92" s="17" cm="1">
        <f t="array" ref="O92">(0.5*Table1[Mass KG]*E92^2)+O91</f>
        <v>8604174.7525000013</v>
      </c>
      <c r="P92" s="17">
        <v>-1700.5273845063698</v>
      </c>
      <c r="AA92">
        <f>IF(E92&lt;1,1,0)</f>
        <v>0</v>
      </c>
      <c r="AB92">
        <f>IF(AA92=1,"",E92)</f>
        <v>36.700000000000003</v>
      </c>
      <c r="AC92">
        <f>E92/3.6</f>
        <v>10.194444444444445</v>
      </c>
    </row>
    <row r="93" spans="2:29" x14ac:dyDescent="0.3">
      <c r="B93" s="3" t="s">
        <v>23</v>
      </c>
      <c r="C93" s="3">
        <v>85</v>
      </c>
      <c r="D93" s="3">
        <v>85</v>
      </c>
      <c r="E93" s="10">
        <v>35.9</v>
      </c>
      <c r="F93" s="23">
        <f t="shared" si="6"/>
        <v>9.9722222222222214</v>
      </c>
      <c r="G93" s="17">
        <f t="shared" si="9"/>
        <v>-0.19444444444444522</v>
      </c>
      <c r="H93" s="17">
        <f t="shared" si="10"/>
        <v>-0.70000000000000284</v>
      </c>
      <c r="I93" s="17" cm="1">
        <f t="array" ref="I93">Table1[Mass KG]*G93</f>
        <v>-55.319444444444663</v>
      </c>
      <c r="J93" s="17" cm="1">
        <f t="array" ref="J93" xml:space="preserve"> IF(E93&gt;0,9.81*Table1[Mass KG]*Table1[Rolling ressistance coefficient],0)</f>
        <v>28.746733500000001</v>
      </c>
      <c r="K93" s="17" cm="1">
        <f t="array" ref="K93">0.5*Table1[Frontal area m^2]*Table1[Drag coefficient]*1.2*F93^2</f>
        <v>37.960595419888875</v>
      </c>
      <c r="L93" s="17">
        <f t="shared" si="7"/>
        <v>11.387884475444217</v>
      </c>
      <c r="M93" s="17">
        <f t="shared" si="8"/>
        <v>113.56251463012427</v>
      </c>
      <c r="N93" s="17">
        <f t="shared" si="11"/>
        <v>391.19835688634305</v>
      </c>
      <c r="O93" s="17" cm="1">
        <f t="array" ref="O93">(0.5*Table1[Mass KG]*E93^2)+O92</f>
        <v>8787507.9750000015</v>
      </c>
      <c r="P93" s="17">
        <v>-1671.1243111635565</v>
      </c>
      <c r="AA93">
        <f>IF(E93&lt;1,1,0)</f>
        <v>0</v>
      </c>
      <c r="AB93">
        <f>IF(AA93=1,"",E93)</f>
        <v>35.9</v>
      </c>
      <c r="AC93">
        <f>E93/3.6</f>
        <v>9.9722222222222214</v>
      </c>
    </row>
    <row r="94" spans="2:29" x14ac:dyDescent="0.3">
      <c r="B94" s="3" t="s">
        <v>23</v>
      </c>
      <c r="C94" s="3">
        <v>86</v>
      </c>
      <c r="D94" s="3">
        <v>86</v>
      </c>
      <c r="E94" s="10">
        <v>35.299999999999997</v>
      </c>
      <c r="F94" s="23">
        <f t="shared" si="6"/>
        <v>9.8055555555555554</v>
      </c>
      <c r="G94" s="17">
        <f t="shared" si="9"/>
        <v>-0.18055555555555516</v>
      </c>
      <c r="H94" s="17">
        <f t="shared" si="10"/>
        <v>-0.64999999999999858</v>
      </c>
      <c r="I94" s="17" cm="1">
        <f t="array" ref="I94">Table1[Mass KG]*G94</f>
        <v>-51.368055555555443</v>
      </c>
      <c r="J94" s="17" cm="1">
        <f t="array" ref="J94" xml:space="preserve"> IF(E94&gt;0,9.81*Table1[Mass KG]*Table1[Rolling ressistance coefficient],0)</f>
        <v>28.746733500000001</v>
      </c>
      <c r="K94" s="17" cm="1">
        <f t="array" ref="K94">0.5*Table1[Frontal area m^2]*Table1[Drag coefficient]*1.2*F94^2</f>
        <v>36.702321014555551</v>
      </c>
      <c r="L94" s="17">
        <f t="shared" si="7"/>
        <v>14.080998959000112</v>
      </c>
      <c r="M94" s="17">
        <f t="shared" si="8"/>
        <v>138.07201757019556</v>
      </c>
      <c r="N94" s="17">
        <f t="shared" si="11"/>
        <v>394.47600447209885</v>
      </c>
      <c r="O94" s="17" cm="1">
        <f t="array" ref="O94">(0.5*Table1[Mass KG]*E94^2)+O93</f>
        <v>8964764.2775000017</v>
      </c>
      <c r="P94" s="17">
        <v>-1661.7951611621238</v>
      </c>
      <c r="AA94">
        <f>IF(E94&lt;1,1,0)</f>
        <v>0</v>
      </c>
      <c r="AB94">
        <f>IF(AA94=1,"",E94)</f>
        <v>35.299999999999997</v>
      </c>
      <c r="AC94">
        <f>E94/3.6</f>
        <v>9.8055555555555554</v>
      </c>
    </row>
    <row r="95" spans="2:29" x14ac:dyDescent="0.3">
      <c r="B95" s="3" t="s">
        <v>23</v>
      </c>
      <c r="C95" s="3">
        <v>87</v>
      </c>
      <c r="D95" s="3">
        <v>87</v>
      </c>
      <c r="E95" s="10">
        <v>34.6</v>
      </c>
      <c r="F95" s="23">
        <f t="shared" si="6"/>
        <v>9.6111111111111125</v>
      </c>
      <c r="G95" s="17">
        <f t="shared" si="9"/>
        <v>-0.15277777777777699</v>
      </c>
      <c r="H95" s="17">
        <f t="shared" si="10"/>
        <v>-0.54999999999999716</v>
      </c>
      <c r="I95" s="17" cm="1">
        <f t="array" ref="I95">Table1[Mass KG]*G95</f>
        <v>-43.465277777777551</v>
      </c>
      <c r="J95" s="17" cm="1">
        <f t="array" ref="J95" xml:space="preserve"> IF(E95&gt;0,9.81*Table1[Mass KG]*Table1[Rolling ressistance coefficient],0)</f>
        <v>28.746733500000001</v>
      </c>
      <c r="K95" s="17" cm="1">
        <f t="array" ref="K95">0.5*Table1[Frontal area m^2]*Table1[Drag coefficient]*1.2*F95^2</f>
        <v>35.261137338222227</v>
      </c>
      <c r="L95" s="17">
        <f t="shared" si="7"/>
        <v>20.54259306044468</v>
      </c>
      <c r="M95" s="17">
        <f t="shared" si="8"/>
        <v>197.43714441427386</v>
      </c>
      <c r="N95" s="17">
        <f t="shared" si="11"/>
        <v>397.65172918186897</v>
      </c>
      <c r="O95" s="17" cm="1">
        <f t="array" ref="O95">(0.5*Table1[Mass KG]*E95^2)+O94</f>
        <v>9135060.2875000015</v>
      </c>
      <c r="P95" s="17">
        <v>-1657.9712204986402</v>
      </c>
      <c r="AA95">
        <f>IF(E95&lt;1,1,0)</f>
        <v>0</v>
      </c>
      <c r="AB95">
        <f>IF(AA95=1,"",E95)</f>
        <v>34.6</v>
      </c>
      <c r="AC95">
        <f>E95/3.6</f>
        <v>9.6111111111111107</v>
      </c>
    </row>
    <row r="96" spans="2:29" x14ac:dyDescent="0.3">
      <c r="B96" s="3" t="s">
        <v>23</v>
      </c>
      <c r="C96" s="3">
        <v>88</v>
      </c>
      <c r="D96" s="3">
        <v>88</v>
      </c>
      <c r="E96" s="10">
        <v>34.200000000000003</v>
      </c>
      <c r="F96" s="23">
        <f t="shared" si="6"/>
        <v>9.5000000000000018</v>
      </c>
      <c r="G96" s="17">
        <f t="shared" si="9"/>
        <v>-0.37500000000000039</v>
      </c>
      <c r="H96" s="17">
        <f t="shared" si="10"/>
        <v>-1.3500000000000014</v>
      </c>
      <c r="I96" s="17" cm="1">
        <f t="array" ref="I96">Table1[Mass KG]*G96</f>
        <v>-106.68750000000011</v>
      </c>
      <c r="J96" s="17" cm="1">
        <f t="array" ref="J96" xml:space="preserve"> IF(E96&gt;0,9.81*Table1[Mass KG]*Table1[Rolling ressistance coefficient],0)</f>
        <v>28.746733500000001</v>
      </c>
      <c r="K96" s="17" cm="1">
        <f t="array" ref="K96">0.5*Table1[Frontal area m^2]*Table1[Drag coefficient]*1.2*F96^2</f>
        <v>34.450563564000007</v>
      </c>
      <c r="L96" s="17">
        <f t="shared" si="7"/>
        <v>-43.490202936000102</v>
      </c>
      <c r="M96" s="17">
        <f t="shared" si="8"/>
        <v>-413.15692789200097</v>
      </c>
      <c r="N96" s="17">
        <f t="shared" si="11"/>
        <v>400.75506973016445</v>
      </c>
      <c r="O96" s="17" cm="1">
        <f t="array" ref="O96">(0.5*Table1[Mass KG]*E96^2)+O95</f>
        <v>9301441.5775000006</v>
      </c>
      <c r="P96" s="17">
        <v>-1648.2933425258259</v>
      </c>
      <c r="AA96">
        <f>IF(E96&lt;1,1,0)</f>
        <v>0</v>
      </c>
      <c r="AB96">
        <f>IF(AA96=1,"",E96)</f>
        <v>34.200000000000003</v>
      </c>
      <c r="AC96">
        <f>E96/3.6</f>
        <v>9.5</v>
      </c>
    </row>
    <row r="97" spans="2:29" x14ac:dyDescent="0.3">
      <c r="B97" s="3" t="s">
        <v>23</v>
      </c>
      <c r="C97" s="3">
        <v>89</v>
      </c>
      <c r="D97" s="3">
        <v>89</v>
      </c>
      <c r="E97" s="10">
        <v>31.9</v>
      </c>
      <c r="F97" s="23">
        <f t="shared" si="6"/>
        <v>8.8611111111111107</v>
      </c>
      <c r="G97" s="17">
        <f t="shared" si="9"/>
        <v>-0.95833333333333359</v>
      </c>
      <c r="H97" s="17">
        <f t="shared" si="10"/>
        <v>-3.4500000000000011</v>
      </c>
      <c r="I97" s="17" cm="1">
        <f t="array" ref="I97">Table1[Mass KG]*G97</f>
        <v>-272.64583333333343</v>
      </c>
      <c r="J97" s="17" cm="1">
        <f t="array" ref="J97" xml:space="preserve"> IF(E97&gt;0,9.81*Table1[Mass KG]*Table1[Rolling ressistance coefficient],0)</f>
        <v>28.746733500000001</v>
      </c>
      <c r="K97" s="17" cm="1">
        <f t="array" ref="K97">0.5*Table1[Frontal area m^2]*Table1[Drag coefficient]*1.2*F97^2</f>
        <v>29.972673633222215</v>
      </c>
      <c r="L97" s="17">
        <f t="shared" si="7"/>
        <v>-213.92642620011122</v>
      </c>
      <c r="M97" s="17">
        <f t="shared" si="8"/>
        <v>-1895.6258321620967</v>
      </c>
      <c r="N97" s="17">
        <f t="shared" si="11"/>
        <v>403.61718208550155</v>
      </c>
      <c r="O97" s="17" cm="1">
        <f t="array" ref="O97">(0.5*Table1[Mass KG]*E97^2)+O96</f>
        <v>9446196.6000000015</v>
      </c>
      <c r="P97" s="17">
        <v>-1638.6920673761319</v>
      </c>
      <c r="AA97">
        <f>IF(E97&lt;1,1,0)</f>
        <v>0</v>
      </c>
      <c r="AB97">
        <f>IF(AA97=1,"",E97)</f>
        <v>31.9</v>
      </c>
      <c r="AC97">
        <f>E97/3.6</f>
        <v>8.8611111111111107</v>
      </c>
    </row>
    <row r="98" spans="2:29" x14ac:dyDescent="0.3">
      <c r="B98" s="3" t="s">
        <v>23</v>
      </c>
      <c r="C98" s="3">
        <v>90</v>
      </c>
      <c r="D98" s="3">
        <v>90</v>
      </c>
      <c r="E98" s="10">
        <v>27.3</v>
      </c>
      <c r="F98" s="23">
        <f t="shared" si="6"/>
        <v>7.5833333333333339</v>
      </c>
      <c r="G98" s="17">
        <f t="shared" si="9"/>
        <v>-1.3749999999999998</v>
      </c>
      <c r="H98" s="17">
        <f t="shared" si="10"/>
        <v>-4.9499999999999993</v>
      </c>
      <c r="I98" s="17" cm="1">
        <f t="array" ref="I98">Table1[Mass KG]*G98</f>
        <v>-391.18749999999994</v>
      </c>
      <c r="J98" s="17" cm="1">
        <f t="array" ref="J98" xml:space="preserve"> IF(E98&gt;0,9.81*Table1[Mass KG]*Table1[Rolling ressistance coefficient],0)</f>
        <v>28.746733500000001</v>
      </c>
      <c r="K98" s="17" cm="1">
        <f t="array" ref="K98">0.5*Table1[Frontal area m^2]*Table1[Drag coefficient]*1.2*F98^2</f>
        <v>21.951763378999999</v>
      </c>
      <c r="L98" s="17">
        <f t="shared" si="7"/>
        <v>-340.48900312099994</v>
      </c>
      <c r="M98" s="17">
        <f t="shared" si="8"/>
        <v>-2582.041607000916</v>
      </c>
      <c r="N98" s="17">
        <f t="shared" si="11"/>
        <v>406.03936055633488</v>
      </c>
      <c r="O98" s="17" cm="1">
        <f t="array" ref="O98">(0.5*Table1[Mass KG]*E98^2)+O97</f>
        <v>9552214.102500001</v>
      </c>
      <c r="P98" s="17">
        <v>-1630.0607560510402</v>
      </c>
      <c r="AA98">
        <f>IF(E98&lt;1,1,0)</f>
        <v>0</v>
      </c>
      <c r="AB98">
        <f>IF(AA98=1,"",E98)</f>
        <v>27.3</v>
      </c>
      <c r="AC98">
        <f>E98/3.6</f>
        <v>7.583333333333333</v>
      </c>
    </row>
    <row r="99" spans="2:29" x14ac:dyDescent="0.3">
      <c r="B99" s="3" t="s">
        <v>23</v>
      </c>
      <c r="C99" s="3">
        <v>91</v>
      </c>
      <c r="D99" s="3">
        <v>91</v>
      </c>
      <c r="E99" s="10">
        <v>22</v>
      </c>
      <c r="F99" s="23">
        <f t="shared" si="6"/>
        <v>6.1111111111111116</v>
      </c>
      <c r="G99" s="17">
        <f t="shared" si="9"/>
        <v>-1.4305555555555556</v>
      </c>
      <c r="H99" s="17">
        <f t="shared" si="10"/>
        <v>-5.15</v>
      </c>
      <c r="I99" s="17" cm="1">
        <f t="array" ref="I99">Table1[Mass KG]*G99</f>
        <v>-406.99305555555554</v>
      </c>
      <c r="J99" s="17" cm="1">
        <f t="array" ref="J99" xml:space="preserve"> IF(E99&gt;0,9.81*Table1[Mass KG]*Table1[Rolling ressistance coefficient],0)</f>
        <v>28.746733500000001</v>
      </c>
      <c r="K99" s="17" cm="1">
        <f t="array" ref="K99">0.5*Table1[Frontal area m^2]*Table1[Drag coefficient]*1.2*F99^2</f>
        <v>14.255730622222222</v>
      </c>
      <c r="L99" s="17">
        <f t="shared" si="7"/>
        <v>-363.99059143333329</v>
      </c>
      <c r="M99" s="17">
        <f t="shared" si="8"/>
        <v>-2224.3869476481477</v>
      </c>
      <c r="N99" s="17">
        <f t="shared" si="11"/>
        <v>407.96984937501622</v>
      </c>
      <c r="O99" s="17" cm="1">
        <f t="array" ref="O99">(0.5*Table1[Mass KG]*E99^2)+O98</f>
        <v>9621063.102500001</v>
      </c>
      <c r="P99" s="17">
        <v>-1618.9590996281975</v>
      </c>
      <c r="AA99">
        <f>IF(E99&lt;1,1,0)</f>
        <v>0</v>
      </c>
      <c r="AB99">
        <f>IF(AA99=1,"",E99)</f>
        <v>22</v>
      </c>
      <c r="AC99">
        <f>E99/3.6</f>
        <v>6.1111111111111107</v>
      </c>
    </row>
    <row r="100" spans="2:29" x14ac:dyDescent="0.3">
      <c r="B100" s="3" t="s">
        <v>23</v>
      </c>
      <c r="C100" s="3">
        <v>92</v>
      </c>
      <c r="D100" s="3">
        <v>92</v>
      </c>
      <c r="E100" s="10">
        <v>17</v>
      </c>
      <c r="F100" s="23">
        <f t="shared" si="6"/>
        <v>4.7222222222222223</v>
      </c>
      <c r="G100" s="17">
        <f t="shared" si="9"/>
        <v>-1.0833333333333335</v>
      </c>
      <c r="H100" s="17">
        <f t="shared" si="10"/>
        <v>-3.9000000000000004</v>
      </c>
      <c r="I100" s="17" cm="1">
        <f t="array" ref="I100">Table1[Mass KG]*G100</f>
        <v>-308.20833333333337</v>
      </c>
      <c r="J100" s="17" cm="1">
        <f t="array" ref="J100" xml:space="preserve"> IF(E100&gt;0,9.81*Table1[Mass KG]*Table1[Rolling ressistance coefficient],0)</f>
        <v>28.746733500000001</v>
      </c>
      <c r="K100" s="17" cm="1">
        <f t="array" ref="K100">0.5*Table1[Frontal area m^2]*Table1[Drag coefficient]*1.2*F100^2</f>
        <v>8.5122027888888869</v>
      </c>
      <c r="L100" s="17">
        <f t="shared" si="7"/>
        <v>-270.94939704444448</v>
      </c>
      <c r="M100" s="17">
        <f t="shared" si="8"/>
        <v>-1279.4832638209878</v>
      </c>
      <c r="N100" s="17">
        <f t="shared" si="11"/>
        <v>409.44537615490754</v>
      </c>
      <c r="O100" s="17" cm="1">
        <f t="array" ref="O100">(0.5*Table1[Mass KG]*E100^2)+O99</f>
        <v>9662173.352500001</v>
      </c>
      <c r="P100" s="17">
        <v>-1606.1740269366412</v>
      </c>
      <c r="AA100">
        <f>IF(E100&lt;1,1,0)</f>
        <v>0</v>
      </c>
      <c r="AB100">
        <f>IF(AA100=1,"",E100)</f>
        <v>17</v>
      </c>
      <c r="AC100">
        <f>E100/3.6</f>
        <v>4.7222222222222223</v>
      </c>
    </row>
    <row r="101" spans="2:29" x14ac:dyDescent="0.3">
      <c r="B101" s="3" t="s">
        <v>23</v>
      </c>
      <c r="C101" s="3">
        <v>93</v>
      </c>
      <c r="D101" s="3">
        <v>93</v>
      </c>
      <c r="E101" s="10">
        <v>14.2</v>
      </c>
      <c r="F101" s="23">
        <f t="shared" si="6"/>
        <v>3.9444444444444446</v>
      </c>
      <c r="G101" s="17">
        <f t="shared" si="9"/>
        <v>-0.69444444444444442</v>
      </c>
      <c r="H101" s="17">
        <f t="shared" si="10"/>
        <v>-2.5</v>
      </c>
      <c r="I101" s="17" cm="1">
        <f t="array" ref="I101">Table1[Mass KG]*G101</f>
        <v>-197.56944444444443</v>
      </c>
      <c r="J101" s="17" cm="1">
        <f t="array" ref="J101" xml:space="preserve"> IF(E101&gt;0,9.81*Table1[Mass KG]*Table1[Rolling ressistance coefficient],0)</f>
        <v>28.746733500000001</v>
      </c>
      <c r="K101" s="17" cm="1">
        <f t="array" ref="K101">0.5*Table1[Frontal area m^2]*Table1[Drag coefficient]*1.2*F101^2</f>
        <v>5.9391023195555555</v>
      </c>
      <c r="L101" s="17">
        <f t="shared" si="7"/>
        <v>-162.88360862488886</v>
      </c>
      <c r="M101" s="17">
        <f t="shared" si="8"/>
        <v>-642.48534513150605</v>
      </c>
      <c r="N101" s="17">
        <f t="shared" si="11"/>
        <v>410.66462231888602</v>
      </c>
      <c r="O101" s="17" cm="1">
        <f t="array" ref="O101">(0.5*Table1[Mass KG]*E101^2)+O100</f>
        <v>9690856.6425000001</v>
      </c>
      <c r="P101" s="17">
        <v>-1602.8312138697818</v>
      </c>
      <c r="AA101">
        <f>IF(E101&lt;1,1,0)</f>
        <v>0</v>
      </c>
      <c r="AB101">
        <f>IF(AA101=1,"",E101)</f>
        <v>14.2</v>
      </c>
      <c r="AC101">
        <f>E101/3.6</f>
        <v>3.9444444444444442</v>
      </c>
    </row>
    <row r="102" spans="2:29" x14ac:dyDescent="0.3">
      <c r="B102" s="3" t="s">
        <v>23</v>
      </c>
      <c r="C102" s="3">
        <v>94</v>
      </c>
      <c r="D102" s="3">
        <v>94</v>
      </c>
      <c r="E102" s="10">
        <v>12</v>
      </c>
      <c r="F102" s="23">
        <f t="shared" si="6"/>
        <v>3.3333333333333335</v>
      </c>
      <c r="G102" s="17">
        <f t="shared" si="9"/>
        <v>-0.70833333333333326</v>
      </c>
      <c r="H102" s="17">
        <f t="shared" si="10"/>
        <v>-2.5499999999999998</v>
      </c>
      <c r="I102" s="17" cm="1">
        <f t="array" ref="I102">Table1[Mass KG]*G102</f>
        <v>-201.52083333333331</v>
      </c>
      <c r="J102" s="17" cm="1">
        <f t="array" ref="J102" xml:space="preserve"> IF(E102&gt;0,9.81*Table1[Mass KG]*Table1[Rolling ressistance coefficient],0)</f>
        <v>28.746733500000001</v>
      </c>
      <c r="K102" s="17" cm="1">
        <f t="array" ref="K102">0.5*Table1[Frontal area m^2]*Table1[Drag coefficient]*1.2*F102^2</f>
        <v>4.2413743999999998</v>
      </c>
      <c r="L102" s="17">
        <f t="shared" si="7"/>
        <v>-168.53272543333333</v>
      </c>
      <c r="M102" s="17">
        <f t="shared" si="8"/>
        <v>-561.77575144444438</v>
      </c>
      <c r="N102" s="17">
        <f t="shared" si="11"/>
        <v>411.68401003165195</v>
      </c>
      <c r="O102" s="17" cm="1">
        <f t="array" ref="O102">(0.5*Table1[Mass KG]*E102^2)+O101</f>
        <v>9711340.6425000001</v>
      </c>
      <c r="P102" s="17">
        <v>-1588.6550889955772</v>
      </c>
      <c r="AA102">
        <f>IF(E102&lt;1,1,0)</f>
        <v>0</v>
      </c>
      <c r="AB102">
        <f>IF(AA102=1,"",E102)</f>
        <v>12</v>
      </c>
      <c r="AC102">
        <f>E102/3.6</f>
        <v>3.333333333333333</v>
      </c>
    </row>
    <row r="103" spans="2:29" x14ac:dyDescent="0.3">
      <c r="B103" s="3" t="s">
        <v>23</v>
      </c>
      <c r="C103" s="3">
        <v>95</v>
      </c>
      <c r="D103" s="3">
        <v>95</v>
      </c>
      <c r="E103" s="10">
        <v>9.1</v>
      </c>
      <c r="F103" s="23">
        <f t="shared" si="6"/>
        <v>2.5277777777777777</v>
      </c>
      <c r="G103" s="17">
        <f t="shared" si="9"/>
        <v>-0.86111111111111116</v>
      </c>
      <c r="H103" s="17">
        <f t="shared" si="10"/>
        <v>-3.1</v>
      </c>
      <c r="I103" s="17" cm="1">
        <f t="array" ref="I103">Table1[Mass KG]*G103</f>
        <v>-244.98611111111111</v>
      </c>
      <c r="J103" s="17" cm="1">
        <f t="array" ref="J103" xml:space="preserve"> IF(E103&gt;0,9.81*Table1[Mass KG]*Table1[Rolling ressistance coefficient],0)</f>
        <v>28.746733500000001</v>
      </c>
      <c r="K103" s="17" cm="1">
        <f t="array" ref="K103">0.5*Table1[Frontal area m^2]*Table1[Drag coefficient]*1.2*F103^2</f>
        <v>2.4390848198888881</v>
      </c>
      <c r="L103" s="17">
        <f t="shared" si="7"/>
        <v>-213.80029279122223</v>
      </c>
      <c r="M103" s="17">
        <f t="shared" si="8"/>
        <v>-540.43962900003396</v>
      </c>
      <c r="N103" s="17">
        <f t="shared" si="11"/>
        <v>412.44890849612563</v>
      </c>
      <c r="O103" s="17" cm="1">
        <f t="array" ref="O103">(0.5*Table1[Mass KG]*E103^2)+O102</f>
        <v>9723120.3650000002</v>
      </c>
      <c r="P103" s="17">
        <v>-1585.4830263576785</v>
      </c>
      <c r="AA103">
        <f>IF(E103&lt;1,1,0)</f>
        <v>0</v>
      </c>
      <c r="AB103">
        <f>IF(AA103=1,"",E103)</f>
        <v>9.1</v>
      </c>
      <c r="AC103">
        <f>E103/3.6</f>
        <v>2.5277777777777777</v>
      </c>
    </row>
    <row r="104" spans="2:29" x14ac:dyDescent="0.3">
      <c r="B104" s="3" t="s">
        <v>23</v>
      </c>
      <c r="C104" s="3">
        <v>96</v>
      </c>
      <c r="D104" s="3">
        <v>96</v>
      </c>
      <c r="E104" s="10">
        <v>5.8</v>
      </c>
      <c r="F104" s="23">
        <f t="shared" si="6"/>
        <v>1.6111111111111112</v>
      </c>
      <c r="G104" s="17">
        <f t="shared" si="9"/>
        <v>-0.76388888888888884</v>
      </c>
      <c r="H104" s="17">
        <f t="shared" si="10"/>
        <v>-2.75</v>
      </c>
      <c r="I104" s="17" cm="1">
        <f t="array" ref="I104">Table1[Mass KG]*G104</f>
        <v>-217.32638888888889</v>
      </c>
      <c r="J104" s="17" cm="1">
        <f t="array" ref="J104" xml:space="preserve"> IF(E104&gt;0,9.81*Table1[Mass KG]*Table1[Rolling ressistance coefficient],0)</f>
        <v>28.746733500000001</v>
      </c>
      <c r="K104" s="17" cm="1">
        <f t="array" ref="K104">0.5*Table1[Frontal area m^2]*Table1[Drag coefficient]*1.2*F104^2</f>
        <v>0.99083218622222213</v>
      </c>
      <c r="L104" s="17">
        <f t="shared" si="7"/>
        <v>-187.58882320266667</v>
      </c>
      <c r="M104" s="17">
        <f t="shared" si="8"/>
        <v>-302.22643738207404</v>
      </c>
      <c r="N104" s="17">
        <f t="shared" si="11"/>
        <v>412.93134788935481</v>
      </c>
      <c r="O104" s="17" cm="1">
        <f t="array" ref="O104">(0.5*Table1[Mass KG]*E104^2)+O103</f>
        <v>9727905.6549999993</v>
      </c>
      <c r="P104" s="17">
        <v>-1585.4351874432007</v>
      </c>
      <c r="AA104">
        <f>IF(E104&lt;1,1,0)</f>
        <v>0</v>
      </c>
      <c r="AB104">
        <f>IF(AA104=1,"",E104)</f>
        <v>5.8</v>
      </c>
      <c r="AC104">
        <f>E104/3.6</f>
        <v>1.6111111111111109</v>
      </c>
    </row>
    <row r="105" spans="2:29" x14ac:dyDescent="0.3">
      <c r="B105" s="3" t="s">
        <v>23</v>
      </c>
      <c r="C105" s="3">
        <v>97</v>
      </c>
      <c r="D105" s="3">
        <v>97</v>
      </c>
      <c r="E105" s="10">
        <v>3.6</v>
      </c>
      <c r="F105" s="23">
        <f t="shared" si="6"/>
        <v>1</v>
      </c>
      <c r="G105" s="17">
        <f t="shared" si="9"/>
        <v>-0.49999999999999994</v>
      </c>
      <c r="H105" s="17">
        <f t="shared" si="10"/>
        <v>-1.7999999999999998</v>
      </c>
      <c r="I105" s="17" cm="1">
        <f t="array" ref="I105">Table1[Mass KG]*G105</f>
        <v>-142.24999999999997</v>
      </c>
      <c r="J105" s="17" cm="1">
        <f t="array" ref="J105" xml:space="preserve"> IF(E105&gt;0,9.81*Table1[Mass KG]*Table1[Rolling ressistance coefficient],0)</f>
        <v>28.746733500000001</v>
      </c>
      <c r="K105" s="17" cm="1">
        <f t="array" ref="K105">0.5*Table1[Frontal area m^2]*Table1[Drag coefficient]*1.2*F105^2</f>
        <v>0.38172369599999995</v>
      </c>
      <c r="L105" s="17">
        <f t="shared" si="7"/>
        <v>-113.12154280399997</v>
      </c>
      <c r="M105" s="17">
        <f t="shared" si="8"/>
        <v>-113.12154280399997</v>
      </c>
      <c r="N105" s="17">
        <f t="shared" si="11"/>
        <v>413.22770596667442</v>
      </c>
      <c r="O105" s="17" cm="1">
        <f t="array" ref="O105">(0.5*Table1[Mass KG]*E105^2)+O104</f>
        <v>9729749.2149999999</v>
      </c>
      <c r="P105" s="17">
        <v>-1566.7962367753184</v>
      </c>
      <c r="AA105">
        <f>IF(E105&lt;1,1,0)</f>
        <v>0</v>
      </c>
      <c r="AB105">
        <f>IF(AA105=1,"",E105)</f>
        <v>3.6</v>
      </c>
      <c r="AC105">
        <f>E105/3.6</f>
        <v>1</v>
      </c>
    </row>
    <row r="106" spans="2:29" x14ac:dyDescent="0.3">
      <c r="B106" s="3" t="s">
        <v>23</v>
      </c>
      <c r="C106" s="3">
        <v>98</v>
      </c>
      <c r="D106" s="3">
        <v>98</v>
      </c>
      <c r="E106" s="10">
        <v>2.2000000000000002</v>
      </c>
      <c r="F106" s="23">
        <f t="shared" si="6"/>
        <v>0.61111111111111116</v>
      </c>
      <c r="G106" s="17">
        <f t="shared" si="9"/>
        <v>-0.5</v>
      </c>
      <c r="H106" s="17">
        <f t="shared" si="10"/>
        <v>-1.8</v>
      </c>
      <c r="I106" s="17" cm="1">
        <f t="array" ref="I106">Table1[Mass KG]*G106</f>
        <v>-142.25</v>
      </c>
      <c r="J106" s="17" cm="1">
        <f t="array" ref="J106" xml:space="preserve"> IF(E106&gt;0,9.81*Table1[Mass KG]*Table1[Rolling ressistance coefficient],0)</f>
        <v>28.746733500000001</v>
      </c>
      <c r="K106" s="17" cm="1">
        <f t="array" ref="K106">0.5*Table1[Frontal area m^2]*Table1[Drag coefficient]*1.2*F106^2</f>
        <v>0.14255730622222221</v>
      </c>
      <c r="L106" s="17">
        <f t="shared" si="7"/>
        <v>-113.36070919377778</v>
      </c>
      <c r="M106" s="17">
        <f t="shared" si="8"/>
        <v>-69.275988951753092</v>
      </c>
      <c r="N106" s="17">
        <f t="shared" si="11"/>
        <v>413.40696564269484</v>
      </c>
      <c r="O106" s="17" cm="1">
        <f t="array" ref="O106">(0.5*Table1[Mass KG]*E106^2)+O105</f>
        <v>9730437.7050000001</v>
      </c>
      <c r="P106" s="17">
        <v>-1560.6534104314405</v>
      </c>
      <c r="AA106">
        <f>IF(E106&lt;1,1,0)</f>
        <v>0</v>
      </c>
      <c r="AB106">
        <f>IF(AA106=1,"",E106)</f>
        <v>2.2000000000000002</v>
      </c>
      <c r="AC106">
        <f>E106/3.6</f>
        <v>0.61111111111111116</v>
      </c>
    </row>
    <row r="107" spans="2:29" x14ac:dyDescent="0.3">
      <c r="B107" s="3" t="s">
        <v>23</v>
      </c>
      <c r="C107" s="3">
        <v>99</v>
      </c>
      <c r="D107" s="3">
        <v>99</v>
      </c>
      <c r="E107" s="10">
        <v>0</v>
      </c>
      <c r="F107" s="23">
        <f t="shared" si="6"/>
        <v>0</v>
      </c>
      <c r="G107" s="17">
        <f t="shared" si="9"/>
        <v>-0.30555555555555558</v>
      </c>
      <c r="H107" s="17">
        <f t="shared" si="10"/>
        <v>-1.1000000000000001</v>
      </c>
      <c r="I107" s="17" cm="1">
        <f t="array" ref="I107">Table1[Mass KG]*G107</f>
        <v>-86.930555555555557</v>
      </c>
      <c r="J107" s="17" cm="1">
        <f t="array" ref="J107" xml:space="preserve"> IF(E107&gt;0,9.81*Table1[Mass KG]*Table1[Rolling ressistance coefficient],0)</f>
        <v>0</v>
      </c>
      <c r="K107" s="17" cm="1">
        <f t="array" ref="K107">0.5*Table1[Frontal area m^2]*Table1[Drag coefficient]*1.2*F107^2</f>
        <v>0</v>
      </c>
      <c r="L107" s="17">
        <f t="shared" si="7"/>
        <v>-86.930555555555557</v>
      </c>
      <c r="M107" s="17">
        <f t="shared" si="8"/>
        <v>0</v>
      </c>
      <c r="N107" s="17">
        <f t="shared" si="11"/>
        <v>413.40696564269484</v>
      </c>
      <c r="O107" s="17" cm="1">
        <f t="array" ref="O107">(0.5*Table1[Mass KG]*E107^2)+O106</f>
        <v>9730437.7050000001</v>
      </c>
      <c r="P107" s="17">
        <v>-1544.4863542629441</v>
      </c>
      <c r="AA107">
        <f>IF(E107&lt;1,1,0)</f>
        <v>1</v>
      </c>
      <c r="AB107" t="str">
        <f>IF(AA107=1,"",E107)</f>
        <v/>
      </c>
      <c r="AC107">
        <f>E107/3.6</f>
        <v>0</v>
      </c>
    </row>
    <row r="108" spans="2:29" x14ac:dyDescent="0.3">
      <c r="B108" s="3" t="s">
        <v>23</v>
      </c>
      <c r="C108" s="3">
        <v>100</v>
      </c>
      <c r="D108" s="3">
        <v>100</v>
      </c>
      <c r="E108" s="10">
        <v>0</v>
      </c>
      <c r="F108" s="23">
        <f t="shared" si="6"/>
        <v>0</v>
      </c>
      <c r="G108" s="17">
        <f t="shared" si="9"/>
        <v>0</v>
      </c>
      <c r="H108" s="17">
        <f t="shared" si="10"/>
        <v>0</v>
      </c>
      <c r="I108" s="17" cm="1">
        <f t="array" ref="I108">Table1[Mass KG]*G108</f>
        <v>0</v>
      </c>
      <c r="J108" s="17" cm="1">
        <f t="array" ref="J108" xml:space="preserve"> IF(E108&gt;0,9.81*Table1[Mass KG]*Table1[Rolling ressistance coefficient],0)</f>
        <v>0</v>
      </c>
      <c r="K108" s="17" cm="1">
        <f t="array" ref="K108">0.5*Table1[Frontal area m^2]*Table1[Drag coefficient]*1.2*F108^2</f>
        <v>0</v>
      </c>
      <c r="L108" s="17">
        <f t="shared" si="7"/>
        <v>0</v>
      </c>
      <c r="M108" s="17">
        <f t="shared" si="8"/>
        <v>0</v>
      </c>
      <c r="N108" s="17">
        <f t="shared" si="11"/>
        <v>413.40696564269484</v>
      </c>
      <c r="O108" s="17" cm="1">
        <f t="array" ref="O108">(0.5*Table1[Mass KG]*E108^2)+O107</f>
        <v>9730437.7050000001</v>
      </c>
      <c r="P108" s="17">
        <v>-1543.5900626262066</v>
      </c>
      <c r="AA108">
        <f>IF(E108&lt;1,1,0)</f>
        <v>1</v>
      </c>
      <c r="AB108" t="str">
        <f>IF(AA108=1,"",E108)</f>
        <v/>
      </c>
      <c r="AC108">
        <f>E108/3.6</f>
        <v>0</v>
      </c>
    </row>
    <row r="109" spans="2:29" x14ac:dyDescent="0.3">
      <c r="B109" s="3" t="s">
        <v>23</v>
      </c>
      <c r="C109" s="3">
        <v>101</v>
      </c>
      <c r="D109" s="3">
        <v>101</v>
      </c>
      <c r="E109" s="10">
        <v>0</v>
      </c>
      <c r="F109" s="23">
        <f t="shared" si="6"/>
        <v>0</v>
      </c>
      <c r="G109" s="17">
        <f t="shared" si="9"/>
        <v>0</v>
      </c>
      <c r="H109" s="17">
        <f t="shared" si="10"/>
        <v>0</v>
      </c>
      <c r="I109" s="17" cm="1">
        <f t="array" ref="I109">Table1[Mass KG]*G109</f>
        <v>0</v>
      </c>
      <c r="J109" s="17" cm="1">
        <f t="array" ref="J109" xml:space="preserve"> IF(E109&gt;0,9.81*Table1[Mass KG]*Table1[Rolling ressistance coefficient],0)</f>
        <v>0</v>
      </c>
      <c r="K109" s="17" cm="1">
        <f t="array" ref="K109">0.5*Table1[Frontal area m^2]*Table1[Drag coefficient]*1.2*F109^2</f>
        <v>0</v>
      </c>
      <c r="L109" s="17">
        <f t="shared" si="7"/>
        <v>0</v>
      </c>
      <c r="M109" s="17">
        <f t="shared" si="8"/>
        <v>0</v>
      </c>
      <c r="N109" s="17">
        <f t="shared" si="11"/>
        <v>413.40696564269484</v>
      </c>
      <c r="O109" s="17" cm="1">
        <f t="array" ref="O109">(0.5*Table1[Mass KG]*E109^2)+O108</f>
        <v>9730437.7050000001</v>
      </c>
      <c r="P109" s="17">
        <v>-1543.5900626262066</v>
      </c>
      <c r="AA109">
        <f>IF(E109&lt;1,1,0)</f>
        <v>1</v>
      </c>
      <c r="AB109" t="str">
        <f>IF(AA109=1,"",E109)</f>
        <v/>
      </c>
      <c r="AC109">
        <f>E109/3.6</f>
        <v>0</v>
      </c>
    </row>
    <row r="110" spans="2:29" x14ac:dyDescent="0.3">
      <c r="B110" s="3" t="s">
        <v>23</v>
      </c>
      <c r="C110" s="3">
        <v>102</v>
      </c>
      <c r="D110" s="3">
        <v>102</v>
      </c>
      <c r="E110" s="10">
        <v>0</v>
      </c>
      <c r="F110" s="23">
        <f t="shared" si="6"/>
        <v>0</v>
      </c>
      <c r="G110" s="17">
        <f t="shared" si="9"/>
        <v>0</v>
      </c>
      <c r="H110" s="17">
        <f t="shared" si="10"/>
        <v>0</v>
      </c>
      <c r="I110" s="17" cm="1">
        <f t="array" ref="I110">Table1[Mass KG]*G110</f>
        <v>0</v>
      </c>
      <c r="J110" s="17" cm="1">
        <f t="array" ref="J110" xml:space="preserve"> IF(E110&gt;0,9.81*Table1[Mass KG]*Table1[Rolling ressistance coefficient],0)</f>
        <v>0</v>
      </c>
      <c r="K110" s="17" cm="1">
        <f t="array" ref="K110">0.5*Table1[Frontal area m^2]*Table1[Drag coefficient]*1.2*F110^2</f>
        <v>0</v>
      </c>
      <c r="L110" s="17">
        <f t="shared" si="7"/>
        <v>0</v>
      </c>
      <c r="M110" s="17">
        <f t="shared" si="8"/>
        <v>0</v>
      </c>
      <c r="N110" s="17">
        <f t="shared" si="11"/>
        <v>413.40696564269484</v>
      </c>
      <c r="O110" s="17" cm="1">
        <f t="array" ref="O110">(0.5*Table1[Mass KG]*E110^2)+O109</f>
        <v>9730437.7050000001</v>
      </c>
      <c r="P110" s="17">
        <v>-1534.4329018580252</v>
      </c>
      <c r="AA110">
        <f>IF(E110&lt;1,1,0)</f>
        <v>1</v>
      </c>
      <c r="AB110" t="str">
        <f>IF(AA110=1,"",E110)</f>
        <v/>
      </c>
      <c r="AC110">
        <f>E110/3.6</f>
        <v>0</v>
      </c>
    </row>
    <row r="111" spans="2:29" x14ac:dyDescent="0.3">
      <c r="B111" s="3" t="s">
        <v>23</v>
      </c>
      <c r="C111" s="3">
        <v>103</v>
      </c>
      <c r="D111" s="3">
        <v>103</v>
      </c>
      <c r="E111" s="10">
        <v>0</v>
      </c>
      <c r="F111" s="23">
        <f t="shared" si="6"/>
        <v>0</v>
      </c>
      <c r="G111" s="17">
        <f t="shared" si="9"/>
        <v>0</v>
      </c>
      <c r="H111" s="17">
        <f t="shared" si="10"/>
        <v>0</v>
      </c>
      <c r="I111" s="17" cm="1">
        <f t="array" ref="I111">Table1[Mass KG]*G111</f>
        <v>0</v>
      </c>
      <c r="J111" s="17" cm="1">
        <f t="array" ref="J111" xml:space="preserve"> IF(E111&gt;0,9.81*Table1[Mass KG]*Table1[Rolling ressistance coefficient],0)</f>
        <v>0</v>
      </c>
      <c r="K111" s="17" cm="1">
        <f t="array" ref="K111">0.5*Table1[Frontal area m^2]*Table1[Drag coefficient]*1.2*F111^2</f>
        <v>0</v>
      </c>
      <c r="L111" s="17">
        <f t="shared" si="7"/>
        <v>0</v>
      </c>
      <c r="M111" s="17">
        <f t="shared" si="8"/>
        <v>0</v>
      </c>
      <c r="N111" s="17">
        <f t="shared" si="11"/>
        <v>413.40696564269484</v>
      </c>
      <c r="O111" s="17" cm="1">
        <f t="array" ref="O111">(0.5*Table1[Mass KG]*E111^2)+O110</f>
        <v>9730437.7050000001</v>
      </c>
      <c r="P111" s="17">
        <v>-1517.7120416863702</v>
      </c>
      <c r="AA111">
        <f>IF(E111&lt;1,1,0)</f>
        <v>1</v>
      </c>
      <c r="AB111" t="str">
        <f>IF(AA111=1,"",E111)</f>
        <v/>
      </c>
      <c r="AC111">
        <f>E111/3.6</f>
        <v>0</v>
      </c>
    </row>
    <row r="112" spans="2:29" x14ac:dyDescent="0.3">
      <c r="B112" s="3" t="s">
        <v>23</v>
      </c>
      <c r="C112" s="3">
        <v>104</v>
      </c>
      <c r="D112" s="3">
        <v>104</v>
      </c>
      <c r="E112" s="10">
        <v>0</v>
      </c>
      <c r="F112" s="23">
        <f t="shared" si="6"/>
        <v>0</v>
      </c>
      <c r="G112" s="17">
        <f t="shared" si="9"/>
        <v>0</v>
      </c>
      <c r="H112" s="17">
        <f t="shared" si="10"/>
        <v>0</v>
      </c>
      <c r="I112" s="17" cm="1">
        <f t="array" ref="I112">Table1[Mass KG]*G112</f>
        <v>0</v>
      </c>
      <c r="J112" s="17" cm="1">
        <f t="array" ref="J112" xml:space="preserve"> IF(E112&gt;0,9.81*Table1[Mass KG]*Table1[Rolling ressistance coefficient],0)</f>
        <v>0</v>
      </c>
      <c r="K112" s="17" cm="1">
        <f t="array" ref="K112">0.5*Table1[Frontal area m^2]*Table1[Drag coefficient]*1.2*F112^2</f>
        <v>0</v>
      </c>
      <c r="L112" s="17">
        <f t="shared" si="7"/>
        <v>0</v>
      </c>
      <c r="M112" s="17">
        <f t="shared" si="8"/>
        <v>0</v>
      </c>
      <c r="N112" s="17">
        <f t="shared" si="11"/>
        <v>413.40696564269484</v>
      </c>
      <c r="O112" s="17" cm="1">
        <f t="array" ref="O112">(0.5*Table1[Mass KG]*E112^2)+O111</f>
        <v>9730437.7050000001</v>
      </c>
      <c r="P112" s="17">
        <v>-1517.4706179688069</v>
      </c>
      <c r="AA112">
        <f>IF(E112&lt;1,1,0)</f>
        <v>1</v>
      </c>
      <c r="AB112" t="str">
        <f>IF(AA112=1,"",E112)</f>
        <v/>
      </c>
      <c r="AC112">
        <f>E112/3.6</f>
        <v>0</v>
      </c>
    </row>
    <row r="113" spans="2:29" x14ac:dyDescent="0.3">
      <c r="B113" s="3" t="s">
        <v>23</v>
      </c>
      <c r="C113" s="3">
        <v>105</v>
      </c>
      <c r="D113" s="3">
        <v>105</v>
      </c>
      <c r="E113" s="10">
        <v>0</v>
      </c>
      <c r="F113" s="23">
        <f t="shared" si="6"/>
        <v>0</v>
      </c>
      <c r="G113" s="17">
        <f t="shared" si="9"/>
        <v>0</v>
      </c>
      <c r="H113" s="17">
        <f t="shared" si="10"/>
        <v>0</v>
      </c>
      <c r="I113" s="17" cm="1">
        <f t="array" ref="I113">Table1[Mass KG]*G113</f>
        <v>0</v>
      </c>
      <c r="J113" s="17" cm="1">
        <f t="array" ref="J113" xml:space="preserve"> IF(E113&gt;0,9.81*Table1[Mass KG]*Table1[Rolling ressistance coefficient],0)</f>
        <v>0</v>
      </c>
      <c r="K113" s="17" cm="1">
        <f t="array" ref="K113">0.5*Table1[Frontal area m^2]*Table1[Drag coefficient]*1.2*F113^2</f>
        <v>0</v>
      </c>
      <c r="L113" s="17">
        <f t="shared" si="7"/>
        <v>0</v>
      </c>
      <c r="M113" s="17">
        <f t="shared" si="8"/>
        <v>0</v>
      </c>
      <c r="N113" s="17">
        <f t="shared" si="11"/>
        <v>413.40696564269484</v>
      </c>
      <c r="O113" s="17" cm="1">
        <f t="array" ref="O113">(0.5*Table1[Mass KG]*E113^2)+O112</f>
        <v>9730437.7050000001</v>
      </c>
      <c r="P113" s="17">
        <v>-1510.2304526940527</v>
      </c>
      <c r="AA113">
        <f>IF(E113&lt;1,1,0)</f>
        <v>1</v>
      </c>
      <c r="AB113" t="str">
        <f>IF(AA113=1,"",E113)</f>
        <v/>
      </c>
      <c r="AC113">
        <f>E113/3.6</f>
        <v>0</v>
      </c>
    </row>
    <row r="114" spans="2:29" x14ac:dyDescent="0.3">
      <c r="B114" s="3" t="s">
        <v>23</v>
      </c>
      <c r="C114" s="3">
        <v>106</v>
      </c>
      <c r="D114" s="3">
        <v>106</v>
      </c>
      <c r="E114" s="10">
        <v>0</v>
      </c>
      <c r="F114" s="23">
        <f t="shared" si="6"/>
        <v>0</v>
      </c>
      <c r="G114" s="17">
        <f t="shared" si="9"/>
        <v>0</v>
      </c>
      <c r="H114" s="17">
        <f t="shared" si="10"/>
        <v>0</v>
      </c>
      <c r="I114" s="17" cm="1">
        <f t="array" ref="I114">Table1[Mass KG]*G114</f>
        <v>0</v>
      </c>
      <c r="J114" s="17" cm="1">
        <f t="array" ref="J114" xml:space="preserve"> IF(E114&gt;0,9.81*Table1[Mass KG]*Table1[Rolling ressistance coefficient],0)</f>
        <v>0</v>
      </c>
      <c r="K114" s="17" cm="1">
        <f t="array" ref="K114">0.5*Table1[Frontal area m^2]*Table1[Drag coefficient]*1.2*F114^2</f>
        <v>0</v>
      </c>
      <c r="L114" s="17">
        <f t="shared" si="7"/>
        <v>0</v>
      </c>
      <c r="M114" s="17">
        <f t="shared" si="8"/>
        <v>0</v>
      </c>
      <c r="N114" s="17">
        <f t="shared" si="11"/>
        <v>413.40696564269484</v>
      </c>
      <c r="O114" s="17" cm="1">
        <f t="array" ref="O114">(0.5*Table1[Mass KG]*E114^2)+O113</f>
        <v>9730437.7050000001</v>
      </c>
      <c r="P114" s="17">
        <v>-1484.9761706692614</v>
      </c>
      <c r="AA114">
        <f>IF(E114&lt;1,1,0)</f>
        <v>1</v>
      </c>
      <c r="AB114" t="str">
        <f>IF(AA114=1,"",E114)</f>
        <v/>
      </c>
      <c r="AC114">
        <f>E114/3.6</f>
        <v>0</v>
      </c>
    </row>
    <row r="115" spans="2:29" x14ac:dyDescent="0.3">
      <c r="B115" s="3" t="s">
        <v>23</v>
      </c>
      <c r="C115" s="3">
        <v>107</v>
      </c>
      <c r="D115" s="3">
        <v>107</v>
      </c>
      <c r="E115" s="10">
        <v>0</v>
      </c>
      <c r="F115" s="23">
        <f t="shared" si="6"/>
        <v>0</v>
      </c>
      <c r="G115" s="17">
        <f t="shared" si="9"/>
        <v>0</v>
      </c>
      <c r="H115" s="17">
        <f t="shared" si="10"/>
        <v>0</v>
      </c>
      <c r="I115" s="17" cm="1">
        <f t="array" ref="I115">Table1[Mass KG]*G115</f>
        <v>0</v>
      </c>
      <c r="J115" s="17" cm="1">
        <f t="array" ref="J115" xml:space="preserve"> IF(E115&gt;0,9.81*Table1[Mass KG]*Table1[Rolling ressistance coefficient],0)</f>
        <v>0</v>
      </c>
      <c r="K115" s="17" cm="1">
        <f t="array" ref="K115">0.5*Table1[Frontal area m^2]*Table1[Drag coefficient]*1.2*F115^2</f>
        <v>0</v>
      </c>
      <c r="L115" s="17">
        <f t="shared" si="7"/>
        <v>0</v>
      </c>
      <c r="M115" s="17">
        <f t="shared" si="8"/>
        <v>0</v>
      </c>
      <c r="N115" s="17">
        <f t="shared" si="11"/>
        <v>413.40696564269484</v>
      </c>
      <c r="O115" s="17" cm="1">
        <f t="array" ref="O115">(0.5*Table1[Mass KG]*E115^2)+O114</f>
        <v>9730437.7050000001</v>
      </c>
      <c r="P115" s="17">
        <v>-1474.9007449150865</v>
      </c>
      <c r="AA115">
        <f>IF(E115&lt;1,1,0)</f>
        <v>1</v>
      </c>
      <c r="AB115" t="str">
        <f>IF(AA115=1,"",E115)</f>
        <v/>
      </c>
      <c r="AC115">
        <f>E115/3.6</f>
        <v>0</v>
      </c>
    </row>
    <row r="116" spans="2:29" x14ac:dyDescent="0.3">
      <c r="B116" s="3" t="s">
        <v>23</v>
      </c>
      <c r="C116" s="3">
        <v>108</v>
      </c>
      <c r="D116" s="3">
        <v>108</v>
      </c>
      <c r="E116" s="10">
        <v>0</v>
      </c>
      <c r="F116" s="23">
        <f t="shared" si="6"/>
        <v>0</v>
      </c>
      <c r="G116" s="17">
        <f t="shared" si="9"/>
        <v>0</v>
      </c>
      <c r="H116" s="17">
        <f t="shared" si="10"/>
        <v>0</v>
      </c>
      <c r="I116" s="17" cm="1">
        <f t="array" ref="I116">Table1[Mass KG]*G116</f>
        <v>0</v>
      </c>
      <c r="J116" s="17" cm="1">
        <f t="array" ref="J116" xml:space="preserve"> IF(E116&gt;0,9.81*Table1[Mass KG]*Table1[Rolling ressistance coefficient],0)</f>
        <v>0</v>
      </c>
      <c r="K116" s="17" cm="1">
        <f t="array" ref="K116">0.5*Table1[Frontal area m^2]*Table1[Drag coefficient]*1.2*F116^2</f>
        <v>0</v>
      </c>
      <c r="L116" s="17">
        <f t="shared" si="7"/>
        <v>0</v>
      </c>
      <c r="M116" s="17">
        <f t="shared" si="8"/>
        <v>0</v>
      </c>
      <c r="N116" s="17">
        <f t="shared" si="11"/>
        <v>413.40696564269484</v>
      </c>
      <c r="O116" s="17" cm="1">
        <f t="array" ref="O116">(0.5*Table1[Mass KG]*E116^2)+O115</f>
        <v>9730437.7050000001</v>
      </c>
      <c r="P116" s="17">
        <v>-1466.5854132317502</v>
      </c>
      <c r="AA116">
        <f>IF(E116&lt;1,1,0)</f>
        <v>1</v>
      </c>
      <c r="AB116" t="str">
        <f>IF(AA116=1,"",E116)</f>
        <v/>
      </c>
      <c r="AC116">
        <f>E116/3.6</f>
        <v>0</v>
      </c>
    </row>
    <row r="117" spans="2:29" x14ac:dyDescent="0.3">
      <c r="B117" s="3" t="s">
        <v>23</v>
      </c>
      <c r="C117" s="3">
        <v>109</v>
      </c>
      <c r="D117" s="3">
        <v>109</v>
      </c>
      <c r="E117" s="10">
        <v>0</v>
      </c>
      <c r="F117" s="23">
        <f t="shared" si="6"/>
        <v>0</v>
      </c>
      <c r="G117" s="17">
        <f t="shared" si="9"/>
        <v>0</v>
      </c>
      <c r="H117" s="17">
        <f t="shared" si="10"/>
        <v>0</v>
      </c>
      <c r="I117" s="17" cm="1">
        <f t="array" ref="I117">Table1[Mass KG]*G117</f>
        <v>0</v>
      </c>
      <c r="J117" s="17" cm="1">
        <f t="array" ref="J117" xml:space="preserve"> IF(E117&gt;0,9.81*Table1[Mass KG]*Table1[Rolling ressistance coefficient],0)</f>
        <v>0</v>
      </c>
      <c r="K117" s="17" cm="1">
        <f t="array" ref="K117">0.5*Table1[Frontal area m^2]*Table1[Drag coefficient]*1.2*F117^2</f>
        <v>0</v>
      </c>
      <c r="L117" s="17">
        <f t="shared" si="7"/>
        <v>0</v>
      </c>
      <c r="M117" s="17">
        <f t="shared" si="8"/>
        <v>0</v>
      </c>
      <c r="N117" s="17">
        <f t="shared" si="11"/>
        <v>413.40696564269484</v>
      </c>
      <c r="O117" s="17" cm="1">
        <f t="array" ref="O117">(0.5*Table1[Mass KG]*E117^2)+O116</f>
        <v>9730437.7050000001</v>
      </c>
      <c r="P117" s="17">
        <v>-1451.723430105392</v>
      </c>
      <c r="AA117">
        <f>IF(E117&lt;1,1,0)</f>
        <v>1</v>
      </c>
      <c r="AB117" t="str">
        <f>IF(AA117=1,"",E117)</f>
        <v/>
      </c>
      <c r="AC117">
        <f>E117/3.6</f>
        <v>0</v>
      </c>
    </row>
    <row r="118" spans="2:29" x14ac:dyDescent="0.3">
      <c r="B118" s="3" t="s">
        <v>23</v>
      </c>
      <c r="C118" s="3">
        <v>110</v>
      </c>
      <c r="D118" s="3">
        <v>110</v>
      </c>
      <c r="E118" s="10">
        <v>0</v>
      </c>
      <c r="F118" s="23">
        <f t="shared" si="6"/>
        <v>0</v>
      </c>
      <c r="G118" s="17">
        <f t="shared" si="9"/>
        <v>0</v>
      </c>
      <c r="H118" s="17">
        <f t="shared" si="10"/>
        <v>0</v>
      </c>
      <c r="I118" s="17" cm="1">
        <f t="array" ref="I118">Table1[Mass KG]*G118</f>
        <v>0</v>
      </c>
      <c r="J118" s="17" cm="1">
        <f t="array" ref="J118" xml:space="preserve"> IF(E118&gt;0,9.81*Table1[Mass KG]*Table1[Rolling ressistance coefficient],0)</f>
        <v>0</v>
      </c>
      <c r="K118" s="17" cm="1">
        <f t="array" ref="K118">0.5*Table1[Frontal area m^2]*Table1[Drag coefficient]*1.2*F118^2</f>
        <v>0</v>
      </c>
      <c r="L118" s="17">
        <f t="shared" si="7"/>
        <v>0</v>
      </c>
      <c r="M118" s="17">
        <f t="shared" si="8"/>
        <v>0</v>
      </c>
      <c r="N118" s="17">
        <f t="shared" si="11"/>
        <v>413.40696564269484</v>
      </c>
      <c r="O118" s="17" cm="1">
        <f t="array" ref="O118">(0.5*Table1[Mass KG]*E118^2)+O117</f>
        <v>9730437.7050000001</v>
      </c>
      <c r="P118" s="17">
        <v>-1451.723430105392</v>
      </c>
      <c r="AA118">
        <f>IF(E118&lt;1,1,0)</f>
        <v>1</v>
      </c>
      <c r="AB118" t="str">
        <f>IF(AA118=1,"",E118)</f>
        <v/>
      </c>
      <c r="AC118">
        <f>E118/3.6</f>
        <v>0</v>
      </c>
    </row>
    <row r="119" spans="2:29" x14ac:dyDescent="0.3">
      <c r="B119" s="3" t="s">
        <v>23</v>
      </c>
      <c r="C119" s="3">
        <v>111</v>
      </c>
      <c r="D119" s="3">
        <v>111</v>
      </c>
      <c r="E119" s="10">
        <v>0</v>
      </c>
      <c r="F119" s="23">
        <f t="shared" si="6"/>
        <v>0</v>
      </c>
      <c r="G119" s="17">
        <f t="shared" si="9"/>
        <v>0</v>
      </c>
      <c r="H119" s="17">
        <f t="shared" si="10"/>
        <v>0</v>
      </c>
      <c r="I119" s="17" cm="1">
        <f t="array" ref="I119">Table1[Mass KG]*G119</f>
        <v>0</v>
      </c>
      <c r="J119" s="17" cm="1">
        <f t="array" ref="J119" xml:space="preserve"> IF(E119&gt;0,9.81*Table1[Mass KG]*Table1[Rolling ressistance coefficient],0)</f>
        <v>0</v>
      </c>
      <c r="K119" s="17" cm="1">
        <f t="array" ref="K119">0.5*Table1[Frontal area m^2]*Table1[Drag coefficient]*1.2*F119^2</f>
        <v>0</v>
      </c>
      <c r="L119" s="17">
        <f t="shared" si="7"/>
        <v>0</v>
      </c>
      <c r="M119" s="17">
        <f t="shared" si="8"/>
        <v>0</v>
      </c>
      <c r="N119" s="17">
        <f t="shared" si="11"/>
        <v>413.40696564269484</v>
      </c>
      <c r="O119" s="17" cm="1">
        <f t="array" ref="O119">(0.5*Table1[Mass KG]*E119^2)+O118</f>
        <v>9730437.7050000001</v>
      </c>
      <c r="P119" s="17">
        <v>-1448.0442657514902</v>
      </c>
      <c r="AA119">
        <f>IF(E119&lt;1,1,0)</f>
        <v>1</v>
      </c>
      <c r="AB119" t="str">
        <f>IF(AA119=1,"",E119)</f>
        <v/>
      </c>
      <c r="AC119">
        <f>E119/3.6</f>
        <v>0</v>
      </c>
    </row>
    <row r="120" spans="2:29" x14ac:dyDescent="0.3">
      <c r="B120" s="3" t="s">
        <v>23</v>
      </c>
      <c r="C120" s="3">
        <v>112</v>
      </c>
      <c r="D120" s="3">
        <v>112</v>
      </c>
      <c r="E120" s="10">
        <v>0</v>
      </c>
      <c r="F120" s="23">
        <f t="shared" si="6"/>
        <v>0</v>
      </c>
      <c r="G120" s="17">
        <f t="shared" si="9"/>
        <v>0</v>
      </c>
      <c r="H120" s="17">
        <f t="shared" si="10"/>
        <v>0</v>
      </c>
      <c r="I120" s="17" cm="1">
        <f t="array" ref="I120">Table1[Mass KG]*G120</f>
        <v>0</v>
      </c>
      <c r="J120" s="17" cm="1">
        <f t="array" ref="J120" xml:space="preserve"> IF(E120&gt;0,9.81*Table1[Mass KG]*Table1[Rolling ressistance coefficient],0)</f>
        <v>0</v>
      </c>
      <c r="K120" s="17" cm="1">
        <f t="array" ref="K120">0.5*Table1[Frontal area m^2]*Table1[Drag coefficient]*1.2*F120^2</f>
        <v>0</v>
      </c>
      <c r="L120" s="17">
        <f t="shared" si="7"/>
        <v>0</v>
      </c>
      <c r="M120" s="17">
        <f t="shared" si="8"/>
        <v>0</v>
      </c>
      <c r="N120" s="17">
        <f t="shared" si="11"/>
        <v>413.40696564269484</v>
      </c>
      <c r="O120" s="17" cm="1">
        <f t="array" ref="O120">(0.5*Table1[Mass KG]*E120^2)+O119</f>
        <v>9730437.7050000001</v>
      </c>
      <c r="P120" s="17">
        <v>-1442.530992339505</v>
      </c>
      <c r="AA120">
        <f>IF(E120&lt;1,1,0)</f>
        <v>1</v>
      </c>
      <c r="AB120" t="str">
        <f>IF(AA120=1,"",E120)</f>
        <v/>
      </c>
      <c r="AC120">
        <f>E120/3.6</f>
        <v>0</v>
      </c>
    </row>
    <row r="121" spans="2:29" x14ac:dyDescent="0.3">
      <c r="B121" s="3" t="s">
        <v>23</v>
      </c>
      <c r="C121" s="3">
        <v>113</v>
      </c>
      <c r="D121" s="3">
        <v>113</v>
      </c>
      <c r="E121" s="10">
        <v>0</v>
      </c>
      <c r="F121" s="23">
        <f t="shared" si="6"/>
        <v>0</v>
      </c>
      <c r="G121" s="17">
        <f t="shared" si="9"/>
        <v>0</v>
      </c>
      <c r="H121" s="17">
        <f t="shared" si="10"/>
        <v>0</v>
      </c>
      <c r="I121" s="17" cm="1">
        <f t="array" ref="I121">Table1[Mass KG]*G121</f>
        <v>0</v>
      </c>
      <c r="J121" s="17" cm="1">
        <f t="array" ref="J121" xml:space="preserve"> IF(E121&gt;0,9.81*Table1[Mass KG]*Table1[Rolling ressistance coefficient],0)</f>
        <v>0</v>
      </c>
      <c r="K121" s="17" cm="1">
        <f t="array" ref="K121">0.5*Table1[Frontal area m^2]*Table1[Drag coefficient]*1.2*F121^2</f>
        <v>0</v>
      </c>
      <c r="L121" s="17">
        <f t="shared" si="7"/>
        <v>0</v>
      </c>
      <c r="M121" s="17">
        <f t="shared" si="8"/>
        <v>0</v>
      </c>
      <c r="N121" s="17">
        <f t="shared" si="11"/>
        <v>413.40696564269484</v>
      </c>
      <c r="O121" s="17" cm="1">
        <f t="array" ref="O121">(0.5*Table1[Mass KG]*E121^2)+O120</f>
        <v>9730437.7050000001</v>
      </c>
      <c r="P121" s="17">
        <v>-1366.1374538600278</v>
      </c>
      <c r="AA121">
        <f>IF(E121&lt;1,1,0)</f>
        <v>1</v>
      </c>
      <c r="AB121" t="str">
        <f>IF(AA121=1,"",E121)</f>
        <v/>
      </c>
      <c r="AC121">
        <f>E121/3.6</f>
        <v>0</v>
      </c>
    </row>
    <row r="122" spans="2:29" x14ac:dyDescent="0.3">
      <c r="B122" s="3" t="s">
        <v>23</v>
      </c>
      <c r="C122" s="3">
        <v>114</v>
      </c>
      <c r="D122" s="3">
        <v>114</v>
      </c>
      <c r="E122" s="10">
        <v>0</v>
      </c>
      <c r="F122" s="23">
        <f t="shared" si="6"/>
        <v>0</v>
      </c>
      <c r="G122" s="17">
        <f t="shared" si="9"/>
        <v>0</v>
      </c>
      <c r="H122" s="17">
        <f t="shared" si="10"/>
        <v>0</v>
      </c>
      <c r="I122" s="17" cm="1">
        <f t="array" ref="I122">Table1[Mass KG]*G122</f>
        <v>0</v>
      </c>
      <c r="J122" s="17" cm="1">
        <f t="array" ref="J122" xml:space="preserve"> IF(E122&gt;0,9.81*Table1[Mass KG]*Table1[Rolling ressistance coefficient],0)</f>
        <v>0</v>
      </c>
      <c r="K122" s="17" cm="1">
        <f t="array" ref="K122">0.5*Table1[Frontal area m^2]*Table1[Drag coefficient]*1.2*F122^2</f>
        <v>0</v>
      </c>
      <c r="L122" s="17">
        <f t="shared" si="7"/>
        <v>0</v>
      </c>
      <c r="M122" s="17">
        <f t="shared" si="8"/>
        <v>0</v>
      </c>
      <c r="N122" s="17">
        <f t="shared" si="11"/>
        <v>413.40696564269484</v>
      </c>
      <c r="O122" s="17" cm="1">
        <f t="array" ref="O122">(0.5*Table1[Mass KG]*E122^2)+O121</f>
        <v>9730437.7050000001</v>
      </c>
      <c r="P122" s="17">
        <v>-1358.0043864803238</v>
      </c>
      <c r="AA122">
        <f>IF(E122&lt;1,1,0)</f>
        <v>1</v>
      </c>
      <c r="AB122" t="str">
        <f>IF(AA122=1,"",E122)</f>
        <v/>
      </c>
      <c r="AC122">
        <f>E122/3.6</f>
        <v>0</v>
      </c>
    </row>
    <row r="123" spans="2:29" x14ac:dyDescent="0.3">
      <c r="B123" s="3" t="s">
        <v>23</v>
      </c>
      <c r="C123" s="3">
        <v>115</v>
      </c>
      <c r="D123" s="3">
        <v>115</v>
      </c>
      <c r="E123" s="10">
        <v>0</v>
      </c>
      <c r="F123" s="23">
        <f t="shared" si="6"/>
        <v>0</v>
      </c>
      <c r="G123" s="17">
        <f t="shared" si="9"/>
        <v>0</v>
      </c>
      <c r="H123" s="17">
        <f t="shared" si="10"/>
        <v>0</v>
      </c>
      <c r="I123" s="17" cm="1">
        <f t="array" ref="I123">Table1[Mass KG]*G123</f>
        <v>0</v>
      </c>
      <c r="J123" s="17" cm="1">
        <f t="array" ref="J123" xml:space="preserve"> IF(E123&gt;0,9.81*Table1[Mass KG]*Table1[Rolling ressistance coefficient],0)</f>
        <v>0</v>
      </c>
      <c r="K123" s="17" cm="1">
        <f t="array" ref="K123">0.5*Table1[Frontal area m^2]*Table1[Drag coefficient]*1.2*F123^2</f>
        <v>0</v>
      </c>
      <c r="L123" s="17">
        <f t="shared" si="7"/>
        <v>0</v>
      </c>
      <c r="M123" s="17">
        <f t="shared" si="8"/>
        <v>0</v>
      </c>
      <c r="N123" s="17">
        <f t="shared" si="11"/>
        <v>413.40696564269484</v>
      </c>
      <c r="O123" s="17" cm="1">
        <f t="array" ref="O123">(0.5*Table1[Mass KG]*E123^2)+O122</f>
        <v>9730437.7050000001</v>
      </c>
      <c r="P123" s="17">
        <v>-1332.8444994994072</v>
      </c>
      <c r="AA123">
        <f>IF(E123&lt;1,1,0)</f>
        <v>1</v>
      </c>
      <c r="AB123" t="str">
        <f>IF(AA123=1,"",E123)</f>
        <v/>
      </c>
      <c r="AC123">
        <f>E123/3.6</f>
        <v>0</v>
      </c>
    </row>
    <row r="124" spans="2:29" x14ac:dyDescent="0.3">
      <c r="B124" s="3" t="s">
        <v>23</v>
      </c>
      <c r="C124" s="3">
        <v>116</v>
      </c>
      <c r="D124" s="3">
        <v>116</v>
      </c>
      <c r="E124" s="10">
        <v>0</v>
      </c>
      <c r="F124" s="23">
        <f t="shared" si="6"/>
        <v>0</v>
      </c>
      <c r="G124" s="17">
        <f t="shared" si="9"/>
        <v>0</v>
      </c>
      <c r="H124" s="17">
        <f t="shared" si="10"/>
        <v>0</v>
      </c>
      <c r="I124" s="17" cm="1">
        <f t="array" ref="I124">Table1[Mass KG]*G124</f>
        <v>0</v>
      </c>
      <c r="J124" s="17" cm="1">
        <f t="array" ref="J124" xml:space="preserve"> IF(E124&gt;0,9.81*Table1[Mass KG]*Table1[Rolling ressistance coefficient],0)</f>
        <v>0</v>
      </c>
      <c r="K124" s="17" cm="1">
        <f t="array" ref="K124">0.5*Table1[Frontal area m^2]*Table1[Drag coefficient]*1.2*F124^2</f>
        <v>0</v>
      </c>
      <c r="L124" s="17">
        <f t="shared" si="7"/>
        <v>0</v>
      </c>
      <c r="M124" s="17">
        <f t="shared" si="8"/>
        <v>0</v>
      </c>
      <c r="N124" s="17">
        <f t="shared" si="11"/>
        <v>413.40696564269484</v>
      </c>
      <c r="O124" s="17" cm="1">
        <f t="array" ref="O124">(0.5*Table1[Mass KG]*E124^2)+O123</f>
        <v>9730437.7050000001</v>
      </c>
      <c r="P124" s="17">
        <v>-1324.1222514538761</v>
      </c>
      <c r="AA124">
        <f>IF(E124&lt;1,1,0)</f>
        <v>1</v>
      </c>
      <c r="AB124" t="str">
        <f>IF(AA124=1,"",E124)</f>
        <v/>
      </c>
      <c r="AC124">
        <f>E124/3.6</f>
        <v>0</v>
      </c>
    </row>
    <row r="125" spans="2:29" x14ac:dyDescent="0.3">
      <c r="B125" s="3" t="s">
        <v>23</v>
      </c>
      <c r="C125" s="3">
        <v>117</v>
      </c>
      <c r="D125" s="3">
        <v>117</v>
      </c>
      <c r="E125" s="10">
        <v>0</v>
      </c>
      <c r="F125" s="23">
        <f t="shared" si="6"/>
        <v>0</v>
      </c>
      <c r="G125" s="17">
        <f t="shared" si="9"/>
        <v>0</v>
      </c>
      <c r="H125" s="17">
        <f t="shared" si="10"/>
        <v>0</v>
      </c>
      <c r="I125" s="17" cm="1">
        <f t="array" ref="I125">Table1[Mass KG]*G125</f>
        <v>0</v>
      </c>
      <c r="J125" s="17" cm="1">
        <f t="array" ref="J125" xml:space="preserve"> IF(E125&gt;0,9.81*Table1[Mass KG]*Table1[Rolling ressistance coefficient],0)</f>
        <v>0</v>
      </c>
      <c r="K125" s="17" cm="1">
        <f t="array" ref="K125">0.5*Table1[Frontal area m^2]*Table1[Drag coefficient]*1.2*F125^2</f>
        <v>0</v>
      </c>
      <c r="L125" s="17">
        <f t="shared" si="7"/>
        <v>0</v>
      </c>
      <c r="M125" s="17">
        <f t="shared" si="8"/>
        <v>0</v>
      </c>
      <c r="N125" s="17">
        <f t="shared" si="11"/>
        <v>413.40696564269484</v>
      </c>
      <c r="O125" s="17" cm="1">
        <f t="array" ref="O125">(0.5*Table1[Mass KG]*E125^2)+O124</f>
        <v>9730437.7050000001</v>
      </c>
      <c r="P125" s="17">
        <v>-1316.2404447115769</v>
      </c>
      <c r="AA125">
        <f>IF(E125&lt;1,1,0)</f>
        <v>1</v>
      </c>
      <c r="AB125" t="str">
        <f>IF(AA125=1,"",E125)</f>
        <v/>
      </c>
      <c r="AC125">
        <f>E125/3.6</f>
        <v>0</v>
      </c>
    </row>
    <row r="126" spans="2:29" x14ac:dyDescent="0.3">
      <c r="B126" s="3" t="s">
        <v>23</v>
      </c>
      <c r="C126" s="3">
        <v>118</v>
      </c>
      <c r="D126" s="3">
        <v>118</v>
      </c>
      <c r="E126" s="10">
        <v>0</v>
      </c>
      <c r="F126" s="23">
        <f t="shared" si="6"/>
        <v>0</v>
      </c>
      <c r="G126" s="17">
        <f t="shared" si="9"/>
        <v>0</v>
      </c>
      <c r="H126" s="17">
        <f t="shared" si="10"/>
        <v>0</v>
      </c>
      <c r="I126" s="17" cm="1">
        <f t="array" ref="I126">Table1[Mass KG]*G126</f>
        <v>0</v>
      </c>
      <c r="J126" s="17" cm="1">
        <f t="array" ref="J126" xml:space="preserve"> IF(E126&gt;0,9.81*Table1[Mass KG]*Table1[Rolling ressistance coefficient],0)</f>
        <v>0</v>
      </c>
      <c r="K126" s="17" cm="1">
        <f t="array" ref="K126">0.5*Table1[Frontal area m^2]*Table1[Drag coefficient]*1.2*F126^2</f>
        <v>0</v>
      </c>
      <c r="L126" s="17">
        <f t="shared" si="7"/>
        <v>0</v>
      </c>
      <c r="M126" s="17">
        <f t="shared" si="8"/>
        <v>0</v>
      </c>
      <c r="N126" s="17">
        <f t="shared" si="11"/>
        <v>413.40696564269484</v>
      </c>
      <c r="O126" s="17" cm="1">
        <f t="array" ref="O126">(0.5*Table1[Mass KG]*E126^2)+O125</f>
        <v>9730437.7050000001</v>
      </c>
      <c r="P126" s="17">
        <v>-1282.7901423043977</v>
      </c>
      <c r="AA126">
        <f>IF(E126&lt;1,1,0)</f>
        <v>1</v>
      </c>
      <c r="AB126" t="str">
        <f>IF(AA126=1,"",E126)</f>
        <v/>
      </c>
      <c r="AC126">
        <f>E126/3.6</f>
        <v>0</v>
      </c>
    </row>
    <row r="127" spans="2:29" x14ac:dyDescent="0.3">
      <c r="B127" s="3" t="s">
        <v>23</v>
      </c>
      <c r="C127" s="3">
        <v>119</v>
      </c>
      <c r="D127" s="3">
        <v>119</v>
      </c>
      <c r="E127" s="10">
        <v>0</v>
      </c>
      <c r="F127" s="23">
        <f t="shared" si="6"/>
        <v>0</v>
      </c>
      <c r="G127" s="17">
        <f t="shared" si="9"/>
        <v>0</v>
      </c>
      <c r="H127" s="17">
        <f t="shared" si="10"/>
        <v>0</v>
      </c>
      <c r="I127" s="17" cm="1">
        <f t="array" ref="I127">Table1[Mass KG]*G127</f>
        <v>0</v>
      </c>
      <c r="J127" s="17" cm="1">
        <f t="array" ref="J127" xml:space="preserve"> IF(E127&gt;0,9.81*Table1[Mass KG]*Table1[Rolling ressistance coefficient],0)</f>
        <v>0</v>
      </c>
      <c r="K127" s="17" cm="1">
        <f t="array" ref="K127">0.5*Table1[Frontal area m^2]*Table1[Drag coefficient]*1.2*F127^2</f>
        <v>0</v>
      </c>
      <c r="L127" s="17">
        <f t="shared" si="7"/>
        <v>0</v>
      </c>
      <c r="M127" s="17">
        <f t="shared" si="8"/>
        <v>0</v>
      </c>
      <c r="N127" s="17">
        <f t="shared" si="11"/>
        <v>413.40696564269484</v>
      </c>
      <c r="O127" s="17" cm="1">
        <f t="array" ref="O127">(0.5*Table1[Mass KG]*E127^2)+O126</f>
        <v>9730437.7050000001</v>
      </c>
      <c r="P127" s="17">
        <v>-1280.0850046851842</v>
      </c>
      <c r="AA127">
        <f>IF(E127&lt;1,1,0)</f>
        <v>1</v>
      </c>
      <c r="AB127" t="str">
        <f>IF(AA127=1,"",E127)</f>
        <v/>
      </c>
      <c r="AC127">
        <f>E127/3.6</f>
        <v>0</v>
      </c>
    </row>
    <row r="128" spans="2:29" x14ac:dyDescent="0.3">
      <c r="B128" s="3" t="s">
        <v>23</v>
      </c>
      <c r="C128" s="3">
        <v>120</v>
      </c>
      <c r="D128" s="3">
        <v>120</v>
      </c>
      <c r="E128" s="10">
        <v>0</v>
      </c>
      <c r="F128" s="23">
        <f t="shared" si="6"/>
        <v>0</v>
      </c>
      <c r="G128" s="17">
        <f t="shared" si="9"/>
        <v>0</v>
      </c>
      <c r="H128" s="17">
        <f t="shared" si="10"/>
        <v>0</v>
      </c>
      <c r="I128" s="17" cm="1">
        <f t="array" ref="I128">Table1[Mass KG]*G128</f>
        <v>0</v>
      </c>
      <c r="J128" s="17" cm="1">
        <f t="array" ref="J128" xml:space="preserve"> IF(E128&gt;0,9.81*Table1[Mass KG]*Table1[Rolling ressistance coefficient],0)</f>
        <v>0</v>
      </c>
      <c r="K128" s="17" cm="1">
        <f t="array" ref="K128">0.5*Table1[Frontal area m^2]*Table1[Drag coefficient]*1.2*F128^2</f>
        <v>0</v>
      </c>
      <c r="L128" s="17">
        <f t="shared" si="7"/>
        <v>0</v>
      </c>
      <c r="M128" s="17">
        <f t="shared" si="8"/>
        <v>0</v>
      </c>
      <c r="N128" s="17">
        <f t="shared" si="11"/>
        <v>413.40696564269484</v>
      </c>
      <c r="O128" s="17" cm="1">
        <f t="array" ref="O128">(0.5*Table1[Mass KG]*E128^2)+O127</f>
        <v>9730437.7050000001</v>
      </c>
      <c r="P128" s="17">
        <v>-1279.4832638209878</v>
      </c>
      <c r="AA128">
        <f>IF(E128&lt;1,1,0)</f>
        <v>1</v>
      </c>
      <c r="AB128" t="str">
        <f>IF(AA128=1,"",E128)</f>
        <v/>
      </c>
      <c r="AC128">
        <f>E128/3.6</f>
        <v>0</v>
      </c>
    </row>
    <row r="129" spans="2:29" x14ac:dyDescent="0.3">
      <c r="B129" s="3" t="s">
        <v>23</v>
      </c>
      <c r="C129" s="3">
        <v>121</v>
      </c>
      <c r="D129" s="3">
        <v>121</v>
      </c>
      <c r="E129" s="10">
        <v>0</v>
      </c>
      <c r="F129" s="23">
        <f t="shared" si="6"/>
        <v>0</v>
      </c>
      <c r="G129" s="17">
        <f t="shared" si="9"/>
        <v>0</v>
      </c>
      <c r="H129" s="17">
        <f t="shared" si="10"/>
        <v>0</v>
      </c>
      <c r="I129" s="17" cm="1">
        <f t="array" ref="I129">Table1[Mass KG]*G129</f>
        <v>0</v>
      </c>
      <c r="J129" s="17" cm="1">
        <f t="array" ref="J129" xml:space="preserve"> IF(E129&gt;0,9.81*Table1[Mass KG]*Table1[Rolling ressistance coefficient],0)</f>
        <v>0</v>
      </c>
      <c r="K129" s="17" cm="1">
        <f t="array" ref="K129">0.5*Table1[Frontal area m^2]*Table1[Drag coefficient]*1.2*F129^2</f>
        <v>0</v>
      </c>
      <c r="L129" s="17">
        <f t="shared" si="7"/>
        <v>0</v>
      </c>
      <c r="M129" s="17">
        <f t="shared" si="8"/>
        <v>0</v>
      </c>
      <c r="N129" s="17">
        <f t="shared" si="11"/>
        <v>413.40696564269484</v>
      </c>
      <c r="O129" s="17" cm="1">
        <f t="array" ref="O129">(0.5*Table1[Mass KG]*E129^2)+O128</f>
        <v>9730437.7050000001</v>
      </c>
      <c r="P129" s="17">
        <v>-1273.761237660882</v>
      </c>
      <c r="AA129">
        <f>IF(E129&lt;1,1,0)</f>
        <v>1</v>
      </c>
      <c r="AB129" t="str">
        <f>IF(AA129=1,"",E129)</f>
        <v/>
      </c>
      <c r="AC129">
        <f>E129/3.6</f>
        <v>0</v>
      </c>
    </row>
    <row r="130" spans="2:29" x14ac:dyDescent="0.3">
      <c r="B130" s="3" t="s">
        <v>23</v>
      </c>
      <c r="C130" s="3">
        <v>122</v>
      </c>
      <c r="D130" s="3">
        <v>122</v>
      </c>
      <c r="E130" s="10">
        <v>0</v>
      </c>
      <c r="F130" s="23">
        <f t="shared" si="6"/>
        <v>0</v>
      </c>
      <c r="G130" s="17">
        <f t="shared" si="9"/>
        <v>0</v>
      </c>
      <c r="H130" s="17">
        <f t="shared" si="10"/>
        <v>0</v>
      </c>
      <c r="I130" s="17" cm="1">
        <f t="array" ref="I130">Table1[Mass KG]*G130</f>
        <v>0</v>
      </c>
      <c r="J130" s="17" cm="1">
        <f t="array" ref="J130" xml:space="preserve"> IF(E130&gt;0,9.81*Table1[Mass KG]*Table1[Rolling ressistance coefficient],0)</f>
        <v>0</v>
      </c>
      <c r="K130" s="17" cm="1">
        <f t="array" ref="K130">0.5*Table1[Frontal area m^2]*Table1[Drag coefficient]*1.2*F130^2</f>
        <v>0</v>
      </c>
      <c r="L130" s="17">
        <f t="shared" si="7"/>
        <v>0</v>
      </c>
      <c r="M130" s="17">
        <f t="shared" si="8"/>
        <v>0</v>
      </c>
      <c r="N130" s="17">
        <f t="shared" si="11"/>
        <v>413.40696564269484</v>
      </c>
      <c r="O130" s="17" cm="1">
        <f t="array" ref="O130">(0.5*Table1[Mass KG]*E130^2)+O129</f>
        <v>9730437.7050000001</v>
      </c>
      <c r="P130" s="17">
        <v>-1270.2781203653537</v>
      </c>
      <c r="AA130">
        <f>IF(E130&lt;1,1,0)</f>
        <v>1</v>
      </c>
      <c r="AB130" t="str">
        <f>IF(AA130=1,"",E130)</f>
        <v/>
      </c>
      <c r="AC130">
        <f>E130/3.6</f>
        <v>0</v>
      </c>
    </row>
    <row r="131" spans="2:29" x14ac:dyDescent="0.3">
      <c r="B131" s="3" t="s">
        <v>23</v>
      </c>
      <c r="C131" s="3">
        <v>123</v>
      </c>
      <c r="D131" s="3">
        <v>123</v>
      </c>
      <c r="E131" s="10">
        <v>0</v>
      </c>
      <c r="F131" s="23">
        <f t="shared" si="6"/>
        <v>0</v>
      </c>
      <c r="G131" s="17">
        <f t="shared" si="9"/>
        <v>0</v>
      </c>
      <c r="H131" s="17">
        <f t="shared" si="10"/>
        <v>0</v>
      </c>
      <c r="I131" s="17" cm="1">
        <f t="array" ref="I131">Table1[Mass KG]*G131</f>
        <v>0</v>
      </c>
      <c r="J131" s="17" cm="1">
        <f t="array" ref="J131" xml:space="preserve"> IF(E131&gt;0,9.81*Table1[Mass KG]*Table1[Rolling ressistance coefficient],0)</f>
        <v>0</v>
      </c>
      <c r="K131" s="17" cm="1">
        <f t="array" ref="K131">0.5*Table1[Frontal area m^2]*Table1[Drag coefficient]*1.2*F131^2</f>
        <v>0</v>
      </c>
      <c r="L131" s="17">
        <f t="shared" si="7"/>
        <v>0</v>
      </c>
      <c r="M131" s="17">
        <f t="shared" si="8"/>
        <v>0</v>
      </c>
      <c r="N131" s="17">
        <f t="shared" si="11"/>
        <v>413.40696564269484</v>
      </c>
      <c r="O131" s="17" cm="1">
        <f t="array" ref="O131">(0.5*Table1[Mass KG]*E131^2)+O130</f>
        <v>9730437.7050000001</v>
      </c>
      <c r="P131" s="17">
        <v>-1265.6027560467303</v>
      </c>
      <c r="AA131">
        <f>IF(E131&lt;1,1,0)</f>
        <v>1</v>
      </c>
      <c r="AB131" t="str">
        <f>IF(AA131=1,"",E131)</f>
        <v/>
      </c>
      <c r="AC131">
        <f>E131/3.6</f>
        <v>0</v>
      </c>
    </row>
    <row r="132" spans="2:29" x14ac:dyDescent="0.3">
      <c r="B132" s="3" t="s">
        <v>23</v>
      </c>
      <c r="C132" s="3">
        <v>124</v>
      </c>
      <c r="D132" s="3">
        <v>124</v>
      </c>
      <c r="E132" s="10">
        <v>0</v>
      </c>
      <c r="F132" s="23">
        <f t="shared" si="6"/>
        <v>0</v>
      </c>
      <c r="G132" s="17">
        <f t="shared" si="9"/>
        <v>0</v>
      </c>
      <c r="H132" s="17">
        <f t="shared" si="10"/>
        <v>0</v>
      </c>
      <c r="I132" s="17" cm="1">
        <f t="array" ref="I132">Table1[Mass KG]*G132</f>
        <v>0</v>
      </c>
      <c r="J132" s="17" cm="1">
        <f t="array" ref="J132" xml:space="preserve"> IF(E132&gt;0,9.81*Table1[Mass KG]*Table1[Rolling ressistance coefficient],0)</f>
        <v>0</v>
      </c>
      <c r="K132" s="17" cm="1">
        <f t="array" ref="K132">0.5*Table1[Frontal area m^2]*Table1[Drag coefficient]*1.2*F132^2</f>
        <v>0</v>
      </c>
      <c r="L132" s="17">
        <f t="shared" si="7"/>
        <v>0</v>
      </c>
      <c r="M132" s="17">
        <f t="shared" si="8"/>
        <v>0</v>
      </c>
      <c r="N132" s="17">
        <f t="shared" si="11"/>
        <v>413.40696564269484</v>
      </c>
      <c r="O132" s="17" cm="1">
        <f t="array" ref="O132">(0.5*Table1[Mass KG]*E132^2)+O131</f>
        <v>9730437.7050000001</v>
      </c>
      <c r="P132" s="17">
        <v>-1257.9711740555545</v>
      </c>
      <c r="AA132">
        <f>IF(E132&lt;1,1,0)</f>
        <v>1</v>
      </c>
      <c r="AB132" t="str">
        <f>IF(AA132=1,"",E132)</f>
        <v/>
      </c>
      <c r="AC132">
        <f>E132/3.6</f>
        <v>0</v>
      </c>
    </row>
    <row r="133" spans="2:29" x14ac:dyDescent="0.3">
      <c r="B133" s="3" t="s">
        <v>23</v>
      </c>
      <c r="C133" s="3">
        <v>125</v>
      </c>
      <c r="D133" s="3">
        <v>125</v>
      </c>
      <c r="E133" s="10">
        <v>0</v>
      </c>
      <c r="F133" s="23">
        <f t="shared" si="6"/>
        <v>0</v>
      </c>
      <c r="G133" s="17">
        <f t="shared" si="9"/>
        <v>0</v>
      </c>
      <c r="H133" s="17">
        <f t="shared" si="10"/>
        <v>0</v>
      </c>
      <c r="I133" s="17" cm="1">
        <f t="array" ref="I133">Table1[Mass KG]*G133</f>
        <v>0</v>
      </c>
      <c r="J133" s="17" cm="1">
        <f t="array" ref="J133" xml:space="preserve"> IF(E133&gt;0,9.81*Table1[Mass KG]*Table1[Rolling ressistance coefficient],0)</f>
        <v>0</v>
      </c>
      <c r="K133" s="17" cm="1">
        <f t="array" ref="K133">0.5*Table1[Frontal area m^2]*Table1[Drag coefficient]*1.2*F133^2</f>
        <v>0</v>
      </c>
      <c r="L133" s="17">
        <f t="shared" si="7"/>
        <v>0</v>
      </c>
      <c r="M133" s="17">
        <f t="shared" si="8"/>
        <v>0</v>
      </c>
      <c r="N133" s="17">
        <f t="shared" si="11"/>
        <v>413.40696564269484</v>
      </c>
      <c r="O133" s="17" cm="1">
        <f t="array" ref="O133">(0.5*Table1[Mass KG]*E133^2)+O132</f>
        <v>9730437.7050000001</v>
      </c>
      <c r="P133" s="17">
        <v>-1226.9017670875544</v>
      </c>
      <c r="AA133">
        <f>IF(E133&lt;1,1,0)</f>
        <v>1</v>
      </c>
      <c r="AB133" t="str">
        <f>IF(AA133=1,"",E133)</f>
        <v/>
      </c>
      <c r="AC133">
        <f>E133/3.6</f>
        <v>0</v>
      </c>
    </row>
    <row r="134" spans="2:29" x14ac:dyDescent="0.3">
      <c r="B134" s="3" t="s">
        <v>23</v>
      </c>
      <c r="C134" s="3">
        <v>126</v>
      </c>
      <c r="D134" s="3">
        <v>126</v>
      </c>
      <c r="E134" s="10">
        <v>0</v>
      </c>
      <c r="F134" s="23">
        <f t="shared" si="6"/>
        <v>0</v>
      </c>
      <c r="G134" s="17">
        <f t="shared" si="9"/>
        <v>0</v>
      </c>
      <c r="H134" s="17">
        <f t="shared" si="10"/>
        <v>0</v>
      </c>
      <c r="I134" s="17" cm="1">
        <f t="array" ref="I134">Table1[Mass KG]*G134</f>
        <v>0</v>
      </c>
      <c r="J134" s="17" cm="1">
        <f t="array" ref="J134" xml:space="preserve"> IF(E134&gt;0,9.81*Table1[Mass KG]*Table1[Rolling ressistance coefficient],0)</f>
        <v>0</v>
      </c>
      <c r="K134" s="17" cm="1">
        <f t="array" ref="K134">0.5*Table1[Frontal area m^2]*Table1[Drag coefficient]*1.2*F134^2</f>
        <v>0</v>
      </c>
      <c r="L134" s="17">
        <f t="shared" si="7"/>
        <v>0</v>
      </c>
      <c r="M134" s="17">
        <f t="shared" si="8"/>
        <v>0</v>
      </c>
      <c r="N134" s="17">
        <f t="shared" si="11"/>
        <v>413.40696564269484</v>
      </c>
      <c r="O134" s="17" cm="1">
        <f t="array" ref="O134">(0.5*Table1[Mass KG]*E134^2)+O133</f>
        <v>9730437.7050000001</v>
      </c>
      <c r="P134" s="17">
        <v>-1222.4931755791108</v>
      </c>
      <c r="AA134">
        <f>IF(E134&lt;1,1,0)</f>
        <v>1</v>
      </c>
      <c r="AB134" t="str">
        <f>IF(AA134=1,"",E134)</f>
        <v/>
      </c>
      <c r="AC134">
        <f>E134/3.6</f>
        <v>0</v>
      </c>
    </row>
    <row r="135" spans="2:29" x14ac:dyDescent="0.3">
      <c r="B135" s="3" t="s">
        <v>23</v>
      </c>
      <c r="C135" s="3">
        <v>127</v>
      </c>
      <c r="D135" s="3">
        <v>127</v>
      </c>
      <c r="E135" s="10">
        <v>0</v>
      </c>
      <c r="F135" s="23">
        <f t="shared" si="6"/>
        <v>0</v>
      </c>
      <c r="G135" s="17">
        <f t="shared" si="9"/>
        <v>0</v>
      </c>
      <c r="H135" s="17">
        <f t="shared" si="10"/>
        <v>0</v>
      </c>
      <c r="I135" s="17" cm="1">
        <f t="array" ref="I135">Table1[Mass KG]*G135</f>
        <v>0</v>
      </c>
      <c r="J135" s="17" cm="1">
        <f t="array" ref="J135" xml:space="preserve"> IF(E135&gt;0,9.81*Table1[Mass KG]*Table1[Rolling ressistance coefficient],0)</f>
        <v>0</v>
      </c>
      <c r="K135" s="17" cm="1">
        <f t="array" ref="K135">0.5*Table1[Frontal area m^2]*Table1[Drag coefficient]*1.2*F135^2</f>
        <v>0</v>
      </c>
      <c r="L135" s="17">
        <f t="shared" si="7"/>
        <v>0</v>
      </c>
      <c r="M135" s="17">
        <f t="shared" si="8"/>
        <v>0</v>
      </c>
      <c r="N135" s="17">
        <f t="shared" si="11"/>
        <v>413.40696564269484</v>
      </c>
      <c r="O135" s="17" cm="1">
        <f t="array" ref="O135">(0.5*Table1[Mass KG]*E135^2)+O134</f>
        <v>9730437.7050000001</v>
      </c>
      <c r="P135" s="17">
        <v>-1221.6254069098238</v>
      </c>
      <c r="AA135">
        <f>IF(E135&lt;1,1,0)</f>
        <v>1</v>
      </c>
      <c r="AB135" t="str">
        <f>IF(AA135=1,"",E135)</f>
        <v/>
      </c>
      <c r="AC135">
        <f>E135/3.6</f>
        <v>0</v>
      </c>
    </row>
    <row r="136" spans="2:29" x14ac:dyDescent="0.3">
      <c r="B136" s="3" t="s">
        <v>23</v>
      </c>
      <c r="C136" s="3">
        <v>128</v>
      </c>
      <c r="D136" s="3">
        <v>128</v>
      </c>
      <c r="E136" s="10">
        <v>0</v>
      </c>
      <c r="F136" s="23">
        <f t="shared" si="6"/>
        <v>0</v>
      </c>
      <c r="G136" s="17">
        <f t="shared" si="9"/>
        <v>0</v>
      </c>
      <c r="H136" s="17">
        <f t="shared" si="10"/>
        <v>0</v>
      </c>
      <c r="I136" s="17" cm="1">
        <f t="array" ref="I136">Table1[Mass KG]*G136</f>
        <v>0</v>
      </c>
      <c r="J136" s="17" cm="1">
        <f t="array" ref="J136" xml:space="preserve"> IF(E136&gt;0,9.81*Table1[Mass KG]*Table1[Rolling ressistance coefficient],0)</f>
        <v>0</v>
      </c>
      <c r="K136" s="17" cm="1">
        <f t="array" ref="K136">0.5*Table1[Frontal area m^2]*Table1[Drag coefficient]*1.2*F136^2</f>
        <v>0</v>
      </c>
      <c r="L136" s="17">
        <f t="shared" si="7"/>
        <v>0</v>
      </c>
      <c r="M136" s="17">
        <f t="shared" si="8"/>
        <v>0</v>
      </c>
      <c r="N136" s="17">
        <f t="shared" si="11"/>
        <v>413.40696564269484</v>
      </c>
      <c r="O136" s="17" cm="1">
        <f t="array" ref="O136">(0.5*Table1[Mass KG]*E136^2)+O135</f>
        <v>9730437.7050000001</v>
      </c>
      <c r="P136" s="17">
        <v>-1220.4030906111116</v>
      </c>
      <c r="AA136">
        <f>IF(E136&lt;1,1,0)</f>
        <v>1</v>
      </c>
      <c r="AB136" t="str">
        <f>IF(AA136=1,"",E136)</f>
        <v/>
      </c>
      <c r="AC136">
        <f>E136/3.6</f>
        <v>0</v>
      </c>
    </row>
    <row r="137" spans="2:29" x14ac:dyDescent="0.3">
      <c r="B137" s="3" t="s">
        <v>23</v>
      </c>
      <c r="C137" s="3">
        <v>129</v>
      </c>
      <c r="D137" s="3">
        <v>129</v>
      </c>
      <c r="E137" s="10">
        <v>0</v>
      </c>
      <c r="F137" s="23">
        <f t="shared" ref="F137:F200" si="12">E137*(1000/60^2)</f>
        <v>0</v>
      </c>
      <c r="G137" s="17">
        <f t="shared" si="9"/>
        <v>0</v>
      </c>
      <c r="H137" s="17">
        <f t="shared" si="10"/>
        <v>0</v>
      </c>
      <c r="I137" s="17" cm="1">
        <f t="array" ref="I137">Table1[Mass KG]*G137</f>
        <v>0</v>
      </c>
      <c r="J137" s="17" cm="1">
        <f t="array" ref="J137" xml:space="preserve"> IF(E137&gt;0,9.81*Table1[Mass KG]*Table1[Rolling ressistance coefficient],0)</f>
        <v>0</v>
      </c>
      <c r="K137" s="17" cm="1">
        <f t="array" ref="K137">0.5*Table1[Frontal area m^2]*Table1[Drag coefficient]*1.2*F137^2</f>
        <v>0</v>
      </c>
      <c r="L137" s="17">
        <f t="shared" ref="L137:L200" si="13">K137+J137+I137</f>
        <v>0</v>
      </c>
      <c r="M137" s="17">
        <f t="shared" ref="M137:M200" si="14">(L137*AC137)/1</f>
        <v>0</v>
      </c>
      <c r="N137" s="17">
        <f t="shared" si="11"/>
        <v>413.40696564269484</v>
      </c>
      <c r="O137" s="17" cm="1">
        <f t="array" ref="O137">(0.5*Table1[Mass KG]*E137^2)+O136</f>
        <v>9730437.7050000001</v>
      </c>
      <c r="P137" s="17">
        <v>-1212.0204901856296</v>
      </c>
      <c r="AA137">
        <f>IF(E137&lt;1,1,0)</f>
        <v>1</v>
      </c>
      <c r="AB137" t="str">
        <f>IF(AA137=1,"",E137)</f>
        <v/>
      </c>
      <c r="AC137">
        <f>E137/3.6</f>
        <v>0</v>
      </c>
    </row>
    <row r="138" spans="2:29" x14ac:dyDescent="0.3">
      <c r="B138" s="3" t="s">
        <v>23</v>
      </c>
      <c r="C138" s="3">
        <v>130</v>
      </c>
      <c r="D138" s="3">
        <v>130</v>
      </c>
      <c r="E138" s="10">
        <v>0</v>
      </c>
      <c r="F138" s="23">
        <f t="shared" si="12"/>
        <v>0</v>
      </c>
      <c r="G138" s="17">
        <f t="shared" ref="G138:G201" si="15">($E139-$E137)/2/3.6</f>
        <v>0</v>
      </c>
      <c r="H138" s="17">
        <f t="shared" ref="H138:H201" si="16">($E139-$E137)/2</f>
        <v>0</v>
      </c>
      <c r="I138" s="17" cm="1">
        <f t="array" ref="I138">Table1[Mass KG]*G138</f>
        <v>0</v>
      </c>
      <c r="J138" s="17" cm="1">
        <f t="array" ref="J138" xml:space="preserve"> IF(E138&gt;0,9.81*Table1[Mass KG]*Table1[Rolling ressistance coefficient],0)</f>
        <v>0</v>
      </c>
      <c r="K138" s="17" cm="1">
        <f t="array" ref="K138">0.5*Table1[Frontal area m^2]*Table1[Drag coefficient]*1.2*F138^2</f>
        <v>0</v>
      </c>
      <c r="L138" s="17">
        <f t="shared" si="13"/>
        <v>0</v>
      </c>
      <c r="M138" s="17">
        <f t="shared" si="14"/>
        <v>0</v>
      </c>
      <c r="N138" s="17">
        <f t="shared" ref="N138:N201" si="17">((J138*AC138)/C138)+N137</f>
        <v>413.40696564269484</v>
      </c>
      <c r="O138" s="17" cm="1">
        <f t="array" ref="O138">(0.5*Table1[Mass KG]*E138^2)+O137</f>
        <v>9730437.7050000001</v>
      </c>
      <c r="P138" s="17">
        <v>-1205.5653241160007</v>
      </c>
      <c r="AA138">
        <f>IF(E138&lt;1,1,0)</f>
        <v>1</v>
      </c>
      <c r="AB138" t="str">
        <f>IF(AA138=1,"",E138)</f>
        <v/>
      </c>
      <c r="AC138">
        <f>E138/3.6</f>
        <v>0</v>
      </c>
    </row>
    <row r="139" spans="2:29" x14ac:dyDescent="0.3">
      <c r="B139" s="3" t="s">
        <v>23</v>
      </c>
      <c r="C139" s="3">
        <v>131</v>
      </c>
      <c r="D139" s="3">
        <v>131</v>
      </c>
      <c r="E139" s="10">
        <v>0</v>
      </c>
      <c r="F139" s="23">
        <f t="shared" si="12"/>
        <v>0</v>
      </c>
      <c r="G139" s="17">
        <f t="shared" si="15"/>
        <v>0</v>
      </c>
      <c r="H139" s="17">
        <f t="shared" si="16"/>
        <v>0</v>
      </c>
      <c r="I139" s="17" cm="1">
        <f t="array" ref="I139">Table1[Mass KG]*G139</f>
        <v>0</v>
      </c>
      <c r="J139" s="17" cm="1">
        <f t="array" ref="J139" xml:space="preserve"> IF(E139&gt;0,9.81*Table1[Mass KG]*Table1[Rolling ressistance coefficient],0)</f>
        <v>0</v>
      </c>
      <c r="K139" s="17" cm="1">
        <f t="array" ref="K139">0.5*Table1[Frontal area m^2]*Table1[Drag coefficient]*1.2*F139^2</f>
        <v>0</v>
      </c>
      <c r="L139" s="17">
        <f t="shared" si="13"/>
        <v>0</v>
      </c>
      <c r="M139" s="17">
        <f t="shared" si="14"/>
        <v>0</v>
      </c>
      <c r="N139" s="17">
        <f t="shared" si="17"/>
        <v>413.40696564269484</v>
      </c>
      <c r="O139" s="17" cm="1">
        <f t="array" ref="O139">(0.5*Table1[Mass KG]*E139^2)+O138</f>
        <v>9730437.7050000001</v>
      </c>
      <c r="P139" s="17">
        <v>-1176.9729669773985</v>
      </c>
      <c r="AA139">
        <f>IF(E139&lt;1,1,0)</f>
        <v>1</v>
      </c>
      <c r="AB139" t="str">
        <f>IF(AA139=1,"",E139)</f>
        <v/>
      </c>
      <c r="AC139">
        <f>E139/3.6</f>
        <v>0</v>
      </c>
    </row>
    <row r="140" spans="2:29" x14ac:dyDescent="0.3">
      <c r="B140" s="3" t="s">
        <v>23</v>
      </c>
      <c r="C140" s="3">
        <v>132</v>
      </c>
      <c r="D140" s="3">
        <v>132</v>
      </c>
      <c r="E140" s="10">
        <v>0</v>
      </c>
      <c r="F140" s="23">
        <f t="shared" si="12"/>
        <v>0</v>
      </c>
      <c r="G140" s="17">
        <f t="shared" si="15"/>
        <v>0</v>
      </c>
      <c r="H140" s="17">
        <f t="shared" si="16"/>
        <v>0</v>
      </c>
      <c r="I140" s="17" cm="1">
        <f t="array" ref="I140">Table1[Mass KG]*G140</f>
        <v>0</v>
      </c>
      <c r="J140" s="17" cm="1">
        <f t="array" ref="J140" xml:space="preserve"> IF(E140&gt;0,9.81*Table1[Mass KG]*Table1[Rolling ressistance coefficient],0)</f>
        <v>0</v>
      </c>
      <c r="K140" s="17" cm="1">
        <f t="array" ref="K140">0.5*Table1[Frontal area m^2]*Table1[Drag coefficient]*1.2*F140^2</f>
        <v>0</v>
      </c>
      <c r="L140" s="17">
        <f t="shared" si="13"/>
        <v>0</v>
      </c>
      <c r="M140" s="17">
        <f t="shared" si="14"/>
        <v>0</v>
      </c>
      <c r="N140" s="17">
        <f t="shared" si="17"/>
        <v>413.40696564269484</v>
      </c>
      <c r="O140" s="17" cm="1">
        <f t="array" ref="O140">(0.5*Table1[Mass KG]*E140^2)+O139</f>
        <v>9730437.7050000001</v>
      </c>
      <c r="P140" s="17">
        <v>-1169.7434111412849</v>
      </c>
      <c r="AA140">
        <f>IF(E140&lt;1,1,0)</f>
        <v>1</v>
      </c>
      <c r="AB140" t="str">
        <f>IF(AA140=1,"",E140)</f>
        <v/>
      </c>
      <c r="AC140">
        <f>E140/3.6</f>
        <v>0</v>
      </c>
    </row>
    <row r="141" spans="2:29" x14ac:dyDescent="0.3">
      <c r="B141" s="3" t="s">
        <v>23</v>
      </c>
      <c r="C141" s="3">
        <v>133</v>
      </c>
      <c r="D141" s="3">
        <v>133</v>
      </c>
      <c r="E141" s="10">
        <v>0</v>
      </c>
      <c r="F141" s="23">
        <f t="shared" si="12"/>
        <v>0</v>
      </c>
      <c r="G141" s="17">
        <f t="shared" si="15"/>
        <v>0</v>
      </c>
      <c r="H141" s="17">
        <f t="shared" si="16"/>
        <v>0</v>
      </c>
      <c r="I141" s="17" cm="1">
        <f t="array" ref="I141">Table1[Mass KG]*G141</f>
        <v>0</v>
      </c>
      <c r="J141" s="17" cm="1">
        <f t="array" ref="J141" xml:space="preserve"> IF(E141&gt;0,9.81*Table1[Mass KG]*Table1[Rolling ressistance coefficient],0)</f>
        <v>0</v>
      </c>
      <c r="K141" s="17" cm="1">
        <f t="array" ref="K141">0.5*Table1[Frontal area m^2]*Table1[Drag coefficient]*1.2*F141^2</f>
        <v>0</v>
      </c>
      <c r="L141" s="17">
        <f t="shared" si="13"/>
        <v>0</v>
      </c>
      <c r="M141" s="17">
        <f t="shared" si="14"/>
        <v>0</v>
      </c>
      <c r="N141" s="17">
        <f t="shared" si="17"/>
        <v>413.40696564269484</v>
      </c>
      <c r="O141" s="17" cm="1">
        <f t="array" ref="O141">(0.5*Table1[Mass KG]*E141^2)+O140</f>
        <v>9730437.7050000001</v>
      </c>
      <c r="P141" s="17">
        <v>-1169.7434111412849</v>
      </c>
      <c r="AA141">
        <f>IF(E141&lt;1,1,0)</f>
        <v>1</v>
      </c>
      <c r="AB141" t="str">
        <f>IF(AA141=1,"",E141)</f>
        <v/>
      </c>
      <c r="AC141">
        <f>E141/3.6</f>
        <v>0</v>
      </c>
    </row>
    <row r="142" spans="2:29" x14ac:dyDescent="0.3">
      <c r="B142" s="3" t="s">
        <v>23</v>
      </c>
      <c r="C142" s="3">
        <v>134</v>
      </c>
      <c r="D142" s="3">
        <v>134</v>
      </c>
      <c r="E142" s="10">
        <v>0</v>
      </c>
      <c r="F142" s="23">
        <f t="shared" si="12"/>
        <v>0</v>
      </c>
      <c r="G142" s="17">
        <f t="shared" si="15"/>
        <v>0</v>
      </c>
      <c r="H142" s="17">
        <f t="shared" si="16"/>
        <v>0</v>
      </c>
      <c r="I142" s="17" cm="1">
        <f t="array" ref="I142">Table1[Mass KG]*G142</f>
        <v>0</v>
      </c>
      <c r="J142" s="17" cm="1">
        <f t="array" ref="J142" xml:space="preserve"> IF(E142&gt;0,9.81*Table1[Mass KG]*Table1[Rolling ressistance coefficient],0)</f>
        <v>0</v>
      </c>
      <c r="K142" s="17" cm="1">
        <f t="array" ref="K142">0.5*Table1[Frontal area m^2]*Table1[Drag coefficient]*1.2*F142^2</f>
        <v>0</v>
      </c>
      <c r="L142" s="17">
        <f t="shared" si="13"/>
        <v>0</v>
      </c>
      <c r="M142" s="17">
        <f t="shared" si="14"/>
        <v>0</v>
      </c>
      <c r="N142" s="17">
        <f t="shared" si="17"/>
        <v>413.40696564269484</v>
      </c>
      <c r="O142" s="17" cm="1">
        <f t="array" ref="O142">(0.5*Table1[Mass KG]*E142^2)+O141</f>
        <v>9730437.7050000001</v>
      </c>
      <c r="P142" s="17">
        <v>-1169.7384587962963</v>
      </c>
      <c r="AA142">
        <f>IF(E142&lt;1,1,0)</f>
        <v>1</v>
      </c>
      <c r="AB142" t="str">
        <f>IF(AA142=1,"",E142)</f>
        <v/>
      </c>
      <c r="AC142">
        <f>E142/3.6</f>
        <v>0</v>
      </c>
    </row>
    <row r="143" spans="2:29" x14ac:dyDescent="0.3">
      <c r="B143" s="3" t="s">
        <v>23</v>
      </c>
      <c r="C143" s="3">
        <v>135</v>
      </c>
      <c r="D143" s="3">
        <v>135</v>
      </c>
      <c r="E143" s="10">
        <v>0</v>
      </c>
      <c r="F143" s="23">
        <f t="shared" si="12"/>
        <v>0</v>
      </c>
      <c r="G143" s="17">
        <f t="shared" si="15"/>
        <v>0</v>
      </c>
      <c r="H143" s="17">
        <f t="shared" si="16"/>
        <v>0</v>
      </c>
      <c r="I143" s="17" cm="1">
        <f t="array" ref="I143">Table1[Mass KG]*G143</f>
        <v>0</v>
      </c>
      <c r="J143" s="17" cm="1">
        <f t="array" ref="J143" xml:space="preserve"> IF(E143&gt;0,9.81*Table1[Mass KG]*Table1[Rolling ressistance coefficient],0)</f>
        <v>0</v>
      </c>
      <c r="K143" s="17" cm="1">
        <f t="array" ref="K143">0.5*Table1[Frontal area m^2]*Table1[Drag coefficient]*1.2*F143^2</f>
        <v>0</v>
      </c>
      <c r="L143" s="17">
        <f t="shared" si="13"/>
        <v>0</v>
      </c>
      <c r="M143" s="17">
        <f t="shared" si="14"/>
        <v>0</v>
      </c>
      <c r="N143" s="17">
        <f t="shared" si="17"/>
        <v>413.40696564269484</v>
      </c>
      <c r="O143" s="17" cm="1">
        <f t="array" ref="O143">(0.5*Table1[Mass KG]*E143^2)+O142</f>
        <v>9730437.7050000001</v>
      </c>
      <c r="P143" s="17">
        <v>-1164.6912058877319</v>
      </c>
      <c r="AA143">
        <f>IF(E143&lt;1,1,0)</f>
        <v>1</v>
      </c>
      <c r="AB143" t="str">
        <f>IF(AA143=1,"",E143)</f>
        <v/>
      </c>
      <c r="AC143">
        <f>E143/3.6</f>
        <v>0</v>
      </c>
    </row>
    <row r="144" spans="2:29" x14ac:dyDescent="0.3">
      <c r="B144" s="3" t="s">
        <v>23</v>
      </c>
      <c r="C144" s="3">
        <v>136</v>
      </c>
      <c r="D144" s="3">
        <v>136</v>
      </c>
      <c r="E144" s="10">
        <v>0</v>
      </c>
      <c r="F144" s="23">
        <f t="shared" si="12"/>
        <v>0</v>
      </c>
      <c r="G144" s="17">
        <f t="shared" si="15"/>
        <v>0</v>
      </c>
      <c r="H144" s="17">
        <f t="shared" si="16"/>
        <v>0</v>
      </c>
      <c r="I144" s="17" cm="1">
        <f t="array" ref="I144">Table1[Mass KG]*G144</f>
        <v>0</v>
      </c>
      <c r="J144" s="17" cm="1">
        <f t="array" ref="J144" xml:space="preserve"> IF(E144&gt;0,9.81*Table1[Mass KG]*Table1[Rolling ressistance coefficient],0)</f>
        <v>0</v>
      </c>
      <c r="K144" s="17" cm="1">
        <f t="array" ref="K144">0.5*Table1[Frontal area m^2]*Table1[Drag coefficient]*1.2*F144^2</f>
        <v>0</v>
      </c>
      <c r="L144" s="17">
        <f t="shared" si="13"/>
        <v>0</v>
      </c>
      <c r="M144" s="17">
        <f t="shared" si="14"/>
        <v>0</v>
      </c>
      <c r="N144" s="17">
        <f t="shared" si="17"/>
        <v>413.40696564269484</v>
      </c>
      <c r="O144" s="17" cm="1">
        <f t="array" ref="O144">(0.5*Table1[Mass KG]*E144^2)+O143</f>
        <v>9730437.7050000001</v>
      </c>
      <c r="P144" s="17">
        <v>-1153.8013433004724</v>
      </c>
      <c r="AA144">
        <f>IF(E144&lt;1,1,0)</f>
        <v>1</v>
      </c>
      <c r="AB144" t="str">
        <f>IF(AA144=1,"",E144)</f>
        <v/>
      </c>
      <c r="AC144">
        <f>E144/3.6</f>
        <v>0</v>
      </c>
    </row>
    <row r="145" spans="2:29" x14ac:dyDescent="0.3">
      <c r="B145" s="3" t="s">
        <v>23</v>
      </c>
      <c r="C145" s="3">
        <v>137</v>
      </c>
      <c r="D145" s="3">
        <v>137</v>
      </c>
      <c r="E145" s="10">
        <v>0</v>
      </c>
      <c r="F145" s="23">
        <f t="shared" si="12"/>
        <v>0</v>
      </c>
      <c r="G145" s="17">
        <f t="shared" si="15"/>
        <v>2.777777777777778E-2</v>
      </c>
      <c r="H145" s="17">
        <f t="shared" si="16"/>
        <v>0.1</v>
      </c>
      <c r="I145" s="17" cm="1">
        <f t="array" ref="I145">Table1[Mass KG]*G145</f>
        <v>7.9027777777777786</v>
      </c>
      <c r="J145" s="17" cm="1">
        <f t="array" ref="J145" xml:space="preserve"> IF(E145&gt;0,9.81*Table1[Mass KG]*Table1[Rolling ressistance coefficient],0)</f>
        <v>0</v>
      </c>
      <c r="K145" s="17" cm="1">
        <f t="array" ref="K145">0.5*Table1[Frontal area m^2]*Table1[Drag coefficient]*1.2*F145^2</f>
        <v>0</v>
      </c>
      <c r="L145" s="17">
        <f t="shared" si="13"/>
        <v>7.9027777777777786</v>
      </c>
      <c r="M145" s="17">
        <f t="shared" si="14"/>
        <v>0</v>
      </c>
      <c r="N145" s="17">
        <f t="shared" si="17"/>
        <v>413.40696564269484</v>
      </c>
      <c r="O145" s="17" cm="1">
        <f t="array" ref="O145">(0.5*Table1[Mass KG]*E145^2)+O144</f>
        <v>9730437.7050000001</v>
      </c>
      <c r="P145" s="17">
        <v>-1131.7866989945182</v>
      </c>
      <c r="AA145">
        <f>IF(E145&lt;1,1,0)</f>
        <v>1</v>
      </c>
      <c r="AB145" t="str">
        <f>IF(AA145=1,"",E145)</f>
        <v/>
      </c>
      <c r="AC145">
        <f>E145/3.6</f>
        <v>0</v>
      </c>
    </row>
    <row r="146" spans="2:29" x14ac:dyDescent="0.3">
      <c r="B146" s="3" t="s">
        <v>23</v>
      </c>
      <c r="C146" s="3">
        <v>138</v>
      </c>
      <c r="D146" s="3">
        <v>138</v>
      </c>
      <c r="E146" s="10">
        <v>0.2</v>
      </c>
      <c r="F146" s="23">
        <f t="shared" si="12"/>
        <v>5.5555555555555559E-2</v>
      </c>
      <c r="G146" s="17">
        <f t="shared" si="15"/>
        <v>0.2638888888888889</v>
      </c>
      <c r="H146" s="17">
        <f t="shared" si="16"/>
        <v>0.95</v>
      </c>
      <c r="I146" s="17" cm="1">
        <f t="array" ref="I146">Table1[Mass KG]*G146</f>
        <v>75.076388888888886</v>
      </c>
      <c r="J146" s="17" cm="1">
        <f t="array" ref="J146" xml:space="preserve"> IF(E146&gt;0,9.81*Table1[Mass KG]*Table1[Rolling ressistance coefficient],0)</f>
        <v>28.746733500000001</v>
      </c>
      <c r="K146" s="17" cm="1">
        <f t="array" ref="K146">0.5*Table1[Frontal area m^2]*Table1[Drag coefficient]*1.2*F146^2</f>
        <v>1.1781595555555556E-3</v>
      </c>
      <c r="L146" s="17">
        <f t="shared" si="13"/>
        <v>103.82430054844444</v>
      </c>
      <c r="M146" s="17">
        <f t="shared" si="14"/>
        <v>5.7680166971358027</v>
      </c>
      <c r="N146" s="17">
        <f t="shared" si="17"/>
        <v>413.41853840175281</v>
      </c>
      <c r="O146" s="17" cm="1">
        <f t="array" ref="O146">(0.5*Table1[Mass KG]*E146^2)+O145</f>
        <v>9730443.3949999996</v>
      </c>
      <c r="P146" s="17">
        <v>-1131.3478120212192</v>
      </c>
      <c r="AA146">
        <f>IF(E146&lt;1,1,0)</f>
        <v>1</v>
      </c>
      <c r="AB146" t="str">
        <f>IF(AA146=1,"",E146)</f>
        <v/>
      </c>
      <c r="AC146">
        <f>E146/3.6</f>
        <v>5.5555555555555559E-2</v>
      </c>
    </row>
    <row r="147" spans="2:29" x14ac:dyDescent="0.3">
      <c r="B147" s="3" t="s">
        <v>23</v>
      </c>
      <c r="C147" s="3">
        <v>139</v>
      </c>
      <c r="D147" s="3">
        <v>139</v>
      </c>
      <c r="E147" s="10">
        <v>1.9</v>
      </c>
      <c r="F147" s="23">
        <f t="shared" si="12"/>
        <v>0.52777777777777779</v>
      </c>
      <c r="G147" s="17">
        <f t="shared" si="15"/>
        <v>0.81944444444444431</v>
      </c>
      <c r="H147" s="17">
        <f t="shared" si="16"/>
        <v>2.9499999999999997</v>
      </c>
      <c r="I147" s="17" cm="1">
        <f t="array" ref="I147">Table1[Mass KG]*G147</f>
        <v>233.1319444444444</v>
      </c>
      <c r="J147" s="17" cm="1">
        <f t="array" ref="J147" xml:space="preserve"> IF(E147&gt;0,9.81*Table1[Mass KG]*Table1[Rolling ressistance coefficient],0)</f>
        <v>28.746733500000001</v>
      </c>
      <c r="K147" s="17" cm="1">
        <f t="array" ref="K147">0.5*Table1[Frontal area m^2]*Table1[Drag coefficient]*1.2*F147^2</f>
        <v>0.10632889988888888</v>
      </c>
      <c r="L147" s="17">
        <f t="shared" si="13"/>
        <v>261.98500684433327</v>
      </c>
      <c r="M147" s="17">
        <f t="shared" si="14"/>
        <v>138.26986472339811</v>
      </c>
      <c r="N147" s="17">
        <f t="shared" si="17"/>
        <v>413.52768866883912</v>
      </c>
      <c r="O147" s="17" cm="1">
        <f t="array" ref="O147">(0.5*Table1[Mass KG]*E147^2)+O146</f>
        <v>9730956.9175000004</v>
      </c>
      <c r="P147" s="17">
        <v>-1126.7046996246079</v>
      </c>
      <c r="AA147">
        <f>IF(E147&lt;1,1,0)</f>
        <v>0</v>
      </c>
      <c r="AB147">
        <f>IF(AA147=1,"",E147)</f>
        <v>1.9</v>
      </c>
      <c r="AC147">
        <f>E147/3.6</f>
        <v>0.52777777777777779</v>
      </c>
    </row>
    <row r="148" spans="2:29" x14ac:dyDescent="0.3">
      <c r="B148" s="3" t="s">
        <v>23</v>
      </c>
      <c r="C148" s="3">
        <v>140</v>
      </c>
      <c r="D148" s="3">
        <v>140</v>
      </c>
      <c r="E148" s="10">
        <v>6.1</v>
      </c>
      <c r="F148" s="23">
        <f t="shared" si="12"/>
        <v>1.6944444444444444</v>
      </c>
      <c r="G148" s="17">
        <f t="shared" si="15"/>
        <v>1.3611111111111109</v>
      </c>
      <c r="H148" s="17">
        <f t="shared" si="16"/>
        <v>4.8999999999999995</v>
      </c>
      <c r="I148" s="17" cm="1">
        <f t="array" ref="I148">Table1[Mass KG]*G148</f>
        <v>387.23611111111109</v>
      </c>
      <c r="J148" s="17" cm="1">
        <f t="array" ref="J148" xml:space="preserve"> IF(E148&gt;0,9.81*Table1[Mass KG]*Table1[Rolling ressistance coefficient],0)</f>
        <v>28.746733500000001</v>
      </c>
      <c r="K148" s="17" cm="1">
        <f t="array" ref="K148">0.5*Table1[Frontal area m^2]*Table1[Drag coefficient]*1.2*F148^2</f>
        <v>1.0959829265555554</v>
      </c>
      <c r="L148" s="17">
        <f t="shared" si="13"/>
        <v>417.07882753766665</v>
      </c>
      <c r="M148" s="17">
        <f t="shared" si="14"/>
        <v>706.71690221660174</v>
      </c>
      <c r="N148" s="17">
        <f t="shared" si="17"/>
        <v>413.87561540366056</v>
      </c>
      <c r="O148" s="17" cm="1">
        <f t="array" ref="O148">(0.5*Table1[Mass KG]*E148^2)+O147</f>
        <v>9736250.040000001</v>
      </c>
      <c r="P148" s="17">
        <v>-1126.0247715005926</v>
      </c>
      <c r="AA148">
        <f>IF(E148&lt;1,1,0)</f>
        <v>0</v>
      </c>
      <c r="AB148">
        <f>IF(AA148=1,"",E148)</f>
        <v>6.1</v>
      </c>
      <c r="AC148">
        <f>E148/3.6</f>
        <v>1.6944444444444442</v>
      </c>
    </row>
    <row r="149" spans="2:29" x14ac:dyDescent="0.3">
      <c r="B149" s="3" t="s">
        <v>23</v>
      </c>
      <c r="C149" s="3">
        <v>141</v>
      </c>
      <c r="D149" s="3">
        <v>141</v>
      </c>
      <c r="E149" s="10">
        <v>11.7</v>
      </c>
      <c r="F149" s="23">
        <f t="shared" si="12"/>
        <v>3.25</v>
      </c>
      <c r="G149" s="17">
        <f t="shared" si="15"/>
        <v>1.4305555555555554</v>
      </c>
      <c r="H149" s="17">
        <f t="shared" si="16"/>
        <v>5.1499999999999995</v>
      </c>
      <c r="I149" s="17" cm="1">
        <f t="array" ref="I149">Table1[Mass KG]*G149</f>
        <v>406.99305555555549</v>
      </c>
      <c r="J149" s="17" cm="1">
        <f t="array" ref="J149" xml:space="preserve"> IF(E149&gt;0,9.81*Table1[Mass KG]*Table1[Rolling ressistance coefficient],0)</f>
        <v>28.746733500000001</v>
      </c>
      <c r="K149" s="17" cm="1">
        <f t="array" ref="K149">0.5*Table1[Frontal area m^2]*Table1[Drag coefficient]*1.2*F149^2</f>
        <v>4.0319565389999994</v>
      </c>
      <c r="L149" s="17">
        <f t="shared" si="13"/>
        <v>439.77174559455545</v>
      </c>
      <c r="M149" s="17">
        <f t="shared" si="14"/>
        <v>1429.258173182305</v>
      </c>
      <c r="N149" s="17">
        <f t="shared" si="17"/>
        <v>414.53821741695845</v>
      </c>
      <c r="O149" s="17" cm="1">
        <f t="array" ref="O149">(0.5*Table1[Mass KG]*E149^2)+O148</f>
        <v>9755722.6425000001</v>
      </c>
      <c r="P149" s="17">
        <v>-1108.8786747017764</v>
      </c>
      <c r="AA149">
        <f>IF(E149&lt;1,1,0)</f>
        <v>0</v>
      </c>
      <c r="AB149">
        <f>IF(AA149=1,"",E149)</f>
        <v>11.7</v>
      </c>
      <c r="AC149">
        <f>E149/3.6</f>
        <v>3.2499999999999996</v>
      </c>
    </row>
    <row r="150" spans="2:29" x14ac:dyDescent="0.3">
      <c r="B150" s="3" t="s">
        <v>23</v>
      </c>
      <c r="C150" s="3">
        <v>142</v>
      </c>
      <c r="D150" s="3">
        <v>142</v>
      </c>
      <c r="E150" s="10">
        <v>16.399999999999999</v>
      </c>
      <c r="F150" s="23">
        <f t="shared" si="12"/>
        <v>4.5555555555555554</v>
      </c>
      <c r="G150" s="17">
        <f t="shared" si="15"/>
        <v>0.99999999999999989</v>
      </c>
      <c r="H150" s="17">
        <f t="shared" si="16"/>
        <v>3.5999999999999996</v>
      </c>
      <c r="I150" s="17" cm="1">
        <f t="array" ref="I150">Table1[Mass KG]*G150</f>
        <v>284.49999999999994</v>
      </c>
      <c r="J150" s="17" cm="1">
        <f t="array" ref="J150" xml:space="preserve"> IF(E150&gt;0,9.81*Table1[Mass KG]*Table1[Rolling ressistance coefficient],0)</f>
        <v>28.746733500000001</v>
      </c>
      <c r="K150" s="17" cm="1">
        <f t="array" ref="K150">0.5*Table1[Frontal area m^2]*Table1[Drag coefficient]*1.2*F150^2</f>
        <v>7.9219448515555539</v>
      </c>
      <c r="L150" s="17">
        <f t="shared" si="13"/>
        <v>321.16867835155551</v>
      </c>
      <c r="M150" s="17">
        <f t="shared" si="14"/>
        <v>1463.1017569348639</v>
      </c>
      <c r="N150" s="17">
        <f t="shared" si="17"/>
        <v>415.46045221625423</v>
      </c>
      <c r="O150" s="17" cm="1">
        <f t="array" ref="O150">(0.5*Table1[Mass KG]*E150^2)+O149</f>
        <v>9793982.2025000006</v>
      </c>
      <c r="P150" s="17">
        <v>-1091.9721699411948</v>
      </c>
      <c r="AA150">
        <f>IF(E150&lt;1,1,0)</f>
        <v>0</v>
      </c>
      <c r="AB150">
        <f>IF(AA150=1,"",E150)</f>
        <v>16.399999999999999</v>
      </c>
      <c r="AC150">
        <f>E150/3.6</f>
        <v>4.5555555555555554</v>
      </c>
    </row>
    <row r="151" spans="2:29" x14ac:dyDescent="0.3">
      <c r="B151" s="3" t="s">
        <v>23</v>
      </c>
      <c r="C151" s="3">
        <v>143</v>
      </c>
      <c r="D151" s="3">
        <v>143</v>
      </c>
      <c r="E151" s="10">
        <v>18.899999999999999</v>
      </c>
      <c r="F151" s="23">
        <f t="shared" si="12"/>
        <v>5.25</v>
      </c>
      <c r="G151" s="17">
        <f t="shared" si="15"/>
        <v>0.4861111111111111</v>
      </c>
      <c r="H151" s="17">
        <f t="shared" si="16"/>
        <v>1.75</v>
      </c>
      <c r="I151" s="17" cm="1">
        <f t="array" ref="I151">Table1[Mass KG]*G151</f>
        <v>138.29861111111111</v>
      </c>
      <c r="J151" s="17" cm="1">
        <f t="array" ref="J151" xml:space="preserve"> IF(E151&gt;0,9.81*Table1[Mass KG]*Table1[Rolling ressistance coefficient],0)</f>
        <v>28.746733500000001</v>
      </c>
      <c r="K151" s="17" cm="1">
        <f t="array" ref="K151">0.5*Table1[Frontal area m^2]*Table1[Drag coefficient]*1.2*F151^2</f>
        <v>10.521259370999999</v>
      </c>
      <c r="L151" s="17">
        <f t="shared" si="13"/>
        <v>177.56660398211113</v>
      </c>
      <c r="M151" s="17">
        <f t="shared" si="14"/>
        <v>932.22467090608325</v>
      </c>
      <c r="N151" s="17">
        <f t="shared" si="17"/>
        <v>416.51583928531016</v>
      </c>
      <c r="O151" s="17" cm="1">
        <f t="array" ref="O151">(0.5*Table1[Mass KG]*E151^2)+O150</f>
        <v>9844795.3250000011</v>
      </c>
      <c r="P151" s="17">
        <v>-1086.0190171911759</v>
      </c>
      <c r="AA151">
        <f>IF(E151&lt;1,1,0)</f>
        <v>0</v>
      </c>
      <c r="AB151">
        <f>IF(AA151=1,"",E151)</f>
        <v>18.899999999999999</v>
      </c>
      <c r="AC151">
        <f>E151/3.6</f>
        <v>5.2499999999999991</v>
      </c>
    </row>
    <row r="152" spans="2:29" x14ac:dyDescent="0.3">
      <c r="B152" s="3" t="s">
        <v>23</v>
      </c>
      <c r="C152" s="3">
        <v>144</v>
      </c>
      <c r="D152" s="3">
        <v>144</v>
      </c>
      <c r="E152" s="10">
        <v>19.899999999999999</v>
      </c>
      <c r="F152" s="23">
        <f t="shared" si="12"/>
        <v>5.5277777777777777</v>
      </c>
      <c r="G152" s="17">
        <f t="shared" si="15"/>
        <v>0.26388888888888917</v>
      </c>
      <c r="H152" s="17">
        <f t="shared" si="16"/>
        <v>0.95000000000000107</v>
      </c>
      <c r="I152" s="17" cm="1">
        <f t="array" ref="I152">Table1[Mass KG]*G152</f>
        <v>75.076388888888971</v>
      </c>
      <c r="J152" s="17" cm="1">
        <f t="array" ref="J152" xml:space="preserve"> IF(E152&gt;0,9.81*Table1[Mass KG]*Table1[Rolling ressistance coefficient],0)</f>
        <v>28.746733500000001</v>
      </c>
      <c r="K152" s="17" cm="1">
        <f t="array" ref="K152">0.5*Table1[Frontal area m^2]*Table1[Drag coefficient]*1.2*F152^2</f>
        <v>11.664074139888887</v>
      </c>
      <c r="L152" s="17">
        <f t="shared" si="13"/>
        <v>115.48719652877786</v>
      </c>
      <c r="M152" s="17">
        <f t="shared" si="14"/>
        <v>638.38755858963316</v>
      </c>
      <c r="N152" s="17">
        <f t="shared" si="17"/>
        <v>417.61935008131712</v>
      </c>
      <c r="O152" s="17" cm="1">
        <f t="array" ref="O152">(0.5*Table1[Mass KG]*E152^2)+O151</f>
        <v>9901127.7475000005</v>
      </c>
      <c r="P152" s="17">
        <v>-1070.8732100312502</v>
      </c>
      <c r="AA152">
        <f>IF(E152&lt;1,1,0)</f>
        <v>0</v>
      </c>
      <c r="AB152">
        <f>IF(AA152=1,"",E152)</f>
        <v>19.899999999999999</v>
      </c>
      <c r="AC152">
        <f>E152/3.6</f>
        <v>5.5277777777777777</v>
      </c>
    </row>
    <row r="153" spans="2:29" x14ac:dyDescent="0.3">
      <c r="B153" s="3" t="s">
        <v>23</v>
      </c>
      <c r="C153" s="3">
        <v>145</v>
      </c>
      <c r="D153" s="3">
        <v>145</v>
      </c>
      <c r="E153" s="10">
        <v>20.8</v>
      </c>
      <c r="F153" s="23">
        <f t="shared" si="12"/>
        <v>5.7777777777777786</v>
      </c>
      <c r="G153" s="17">
        <f t="shared" si="15"/>
        <v>0.40277777777777807</v>
      </c>
      <c r="H153" s="17">
        <f t="shared" si="16"/>
        <v>1.4500000000000011</v>
      </c>
      <c r="I153" s="17" cm="1">
        <f t="array" ref="I153">Table1[Mass KG]*G153</f>
        <v>114.59027777777786</v>
      </c>
      <c r="J153" s="17" cm="1">
        <f t="array" ref="J153" xml:space="preserve"> IF(E153&gt;0,9.81*Table1[Mass KG]*Table1[Rolling ressistance coefficient],0)</f>
        <v>28.746733500000001</v>
      </c>
      <c r="K153" s="17" cm="1">
        <f t="array" ref="K153">0.5*Table1[Frontal area m^2]*Table1[Drag coefficient]*1.2*F153^2</f>
        <v>12.74297375288889</v>
      </c>
      <c r="L153" s="17">
        <f t="shared" si="13"/>
        <v>156.07998503066676</v>
      </c>
      <c r="M153" s="17">
        <f t="shared" si="14"/>
        <v>901.79546906607459</v>
      </c>
      <c r="N153" s="17">
        <f t="shared" si="17"/>
        <v>418.76481379166194</v>
      </c>
      <c r="O153" s="17" cm="1">
        <f t="array" ref="O153">(0.5*Table1[Mass KG]*E153^2)+O152</f>
        <v>9962670.7874999996</v>
      </c>
      <c r="P153" s="17">
        <v>-1043.1050451069723</v>
      </c>
      <c r="AA153">
        <f>IF(E153&lt;1,1,0)</f>
        <v>0</v>
      </c>
      <c r="AB153">
        <f>IF(AA153=1,"",E153)</f>
        <v>20.8</v>
      </c>
      <c r="AC153">
        <f>E153/3.6</f>
        <v>5.7777777777777777</v>
      </c>
    </row>
    <row r="154" spans="2:29" x14ac:dyDescent="0.3">
      <c r="B154" s="3" t="s">
        <v>23</v>
      </c>
      <c r="C154" s="3">
        <v>146</v>
      </c>
      <c r="D154" s="3">
        <v>146</v>
      </c>
      <c r="E154" s="10">
        <v>22.8</v>
      </c>
      <c r="F154" s="23">
        <f t="shared" si="12"/>
        <v>6.3333333333333339</v>
      </c>
      <c r="G154" s="17">
        <f t="shared" si="15"/>
        <v>0.63888888888888862</v>
      </c>
      <c r="H154" s="17">
        <f t="shared" si="16"/>
        <v>2.2999999999999989</v>
      </c>
      <c r="I154" s="17" cm="1">
        <f t="array" ref="I154">Table1[Mass KG]*G154</f>
        <v>181.7638888888888</v>
      </c>
      <c r="J154" s="17" cm="1">
        <f t="array" ref="J154" xml:space="preserve"> IF(E154&gt;0,9.81*Table1[Mass KG]*Table1[Rolling ressistance coefficient],0)</f>
        <v>28.746733500000001</v>
      </c>
      <c r="K154" s="17" cm="1">
        <f t="array" ref="K154">0.5*Table1[Frontal area m^2]*Table1[Drag coefficient]*1.2*F154^2</f>
        <v>15.311361584000002</v>
      </c>
      <c r="L154" s="17">
        <f t="shared" si="13"/>
        <v>225.8219839728888</v>
      </c>
      <c r="M154" s="17">
        <f t="shared" si="14"/>
        <v>1430.2058984949624</v>
      </c>
      <c r="N154" s="17">
        <f t="shared" si="17"/>
        <v>420.01181821289481</v>
      </c>
      <c r="O154" s="17" cm="1">
        <f t="array" ref="O154">(0.5*Table1[Mass KG]*E154^2)+O153</f>
        <v>10036618.0275</v>
      </c>
      <c r="P154" s="17">
        <v>-1037.3707058907519</v>
      </c>
      <c r="AA154">
        <f>IF(E154&lt;1,1,0)</f>
        <v>0</v>
      </c>
      <c r="AB154">
        <f>IF(AA154=1,"",E154)</f>
        <v>22.8</v>
      </c>
      <c r="AC154">
        <f>E154/3.6</f>
        <v>6.333333333333333</v>
      </c>
    </row>
    <row r="155" spans="2:29" x14ac:dyDescent="0.3">
      <c r="B155" s="3" t="s">
        <v>23</v>
      </c>
      <c r="C155" s="3">
        <v>147</v>
      </c>
      <c r="D155" s="3">
        <v>147</v>
      </c>
      <c r="E155" s="10">
        <v>25.4</v>
      </c>
      <c r="F155" s="23">
        <f t="shared" si="12"/>
        <v>7.0555555555555554</v>
      </c>
      <c r="G155" s="17">
        <f t="shared" si="15"/>
        <v>0.68055555555555536</v>
      </c>
      <c r="H155" s="17">
        <f t="shared" si="16"/>
        <v>2.4499999999999993</v>
      </c>
      <c r="I155" s="17" cm="1">
        <f t="array" ref="I155">Table1[Mass KG]*G155</f>
        <v>193.61805555555549</v>
      </c>
      <c r="J155" s="17" cm="1">
        <f t="array" ref="J155" xml:space="preserve"> IF(E155&gt;0,9.81*Table1[Mass KG]*Table1[Rolling ressistance coefficient],0)</f>
        <v>28.746733500000001</v>
      </c>
      <c r="K155" s="17" cm="1">
        <f t="array" ref="K155">0.5*Table1[Frontal area m^2]*Table1[Drag coefficient]*1.2*F155^2</f>
        <v>19.00253547155555</v>
      </c>
      <c r="L155" s="17">
        <f t="shared" si="13"/>
        <v>241.36732452711104</v>
      </c>
      <c r="M155" s="17">
        <f t="shared" si="14"/>
        <v>1702.9805674968388</v>
      </c>
      <c r="N155" s="17">
        <f t="shared" si="17"/>
        <v>421.39157450711252</v>
      </c>
      <c r="O155" s="17" cm="1">
        <f t="array" ref="O155">(0.5*Table1[Mass KG]*E155^2)+O154</f>
        <v>10128392.0375</v>
      </c>
      <c r="P155" s="17">
        <v>-1025.0883294138766</v>
      </c>
      <c r="AA155">
        <f>IF(E155&lt;1,1,0)</f>
        <v>0</v>
      </c>
      <c r="AB155">
        <f>IF(AA155=1,"",E155)</f>
        <v>25.4</v>
      </c>
      <c r="AC155">
        <f>E155/3.6</f>
        <v>7.0555555555555554</v>
      </c>
    </row>
    <row r="156" spans="2:29" x14ac:dyDescent="0.3">
      <c r="B156" s="3" t="s">
        <v>23</v>
      </c>
      <c r="C156" s="3">
        <v>148</v>
      </c>
      <c r="D156" s="3">
        <v>148</v>
      </c>
      <c r="E156" s="10">
        <v>27.7</v>
      </c>
      <c r="F156" s="23">
        <f t="shared" si="12"/>
        <v>7.6944444444444446</v>
      </c>
      <c r="G156" s="17">
        <f t="shared" si="15"/>
        <v>0.5277777777777779</v>
      </c>
      <c r="H156" s="17">
        <f t="shared" si="16"/>
        <v>1.9000000000000004</v>
      </c>
      <c r="I156" s="17" cm="1">
        <f t="array" ref="I156">Table1[Mass KG]*G156</f>
        <v>150.1527777777778</v>
      </c>
      <c r="J156" s="17" cm="1">
        <f t="array" ref="J156" xml:space="preserve"> IF(E156&gt;0,9.81*Table1[Mass KG]*Table1[Rolling ressistance coefficient],0)</f>
        <v>28.746733500000001</v>
      </c>
      <c r="K156" s="17" cm="1">
        <f t="array" ref="K156">0.5*Table1[Frontal area m^2]*Table1[Drag coefficient]*1.2*F156^2</f>
        <v>22.599751134555554</v>
      </c>
      <c r="L156" s="17">
        <f t="shared" si="13"/>
        <v>201.49926241233334</v>
      </c>
      <c r="M156" s="17">
        <f t="shared" si="14"/>
        <v>1550.4248802282314</v>
      </c>
      <c r="N156" s="17">
        <f t="shared" si="17"/>
        <v>422.88610250626795</v>
      </c>
      <c r="O156" s="17" cm="1">
        <f t="array" ref="O156">(0.5*Table1[Mass KG]*E156^2)+O155</f>
        <v>10237539.039999999</v>
      </c>
      <c r="P156" s="17">
        <v>-1013.4645539327903</v>
      </c>
      <c r="AA156">
        <f>IF(E156&lt;1,1,0)</f>
        <v>0</v>
      </c>
      <c r="AB156">
        <f>IF(AA156=1,"",E156)</f>
        <v>27.7</v>
      </c>
      <c r="AC156">
        <f>E156/3.6</f>
        <v>7.6944444444444438</v>
      </c>
    </row>
    <row r="157" spans="2:29" x14ac:dyDescent="0.3">
      <c r="B157" s="3" t="s">
        <v>23</v>
      </c>
      <c r="C157" s="3">
        <v>149</v>
      </c>
      <c r="D157" s="3">
        <v>149</v>
      </c>
      <c r="E157" s="10">
        <v>29.2</v>
      </c>
      <c r="F157" s="23">
        <f t="shared" si="12"/>
        <v>8.1111111111111107</v>
      </c>
      <c r="G157" s="17">
        <f t="shared" si="15"/>
        <v>0.29166666666666685</v>
      </c>
      <c r="H157" s="17">
        <f t="shared" si="16"/>
        <v>1.0500000000000007</v>
      </c>
      <c r="I157" s="17" cm="1">
        <f t="array" ref="I157">Table1[Mass KG]*G157</f>
        <v>82.979166666666714</v>
      </c>
      <c r="J157" s="17" cm="1">
        <f t="array" ref="J157" xml:space="preserve"> IF(E157&gt;0,9.81*Table1[Mass KG]*Table1[Rolling ressistance coefficient],0)</f>
        <v>28.746733500000001</v>
      </c>
      <c r="K157" s="17" cm="1">
        <f t="array" ref="K157">0.5*Table1[Frontal area m^2]*Table1[Drag coefficient]*1.2*F157^2</f>
        <v>25.113649086222214</v>
      </c>
      <c r="L157" s="17">
        <f t="shared" si="13"/>
        <v>136.83954925288893</v>
      </c>
      <c r="M157" s="17">
        <f t="shared" si="14"/>
        <v>1109.9207883845436</v>
      </c>
      <c r="N157" s="17">
        <f t="shared" si="17"/>
        <v>424.45098807338206</v>
      </c>
      <c r="O157" s="17" cm="1">
        <f t="array" ref="O157">(0.5*Table1[Mass KG]*E157^2)+O156</f>
        <v>10358827.079999998</v>
      </c>
      <c r="P157" s="17">
        <v>-993.8405437762467</v>
      </c>
      <c r="AA157">
        <f>IF(E157&lt;1,1,0)</f>
        <v>0</v>
      </c>
      <c r="AB157">
        <f>IF(AA157=1,"",E157)</f>
        <v>29.2</v>
      </c>
      <c r="AC157">
        <f>E157/3.6</f>
        <v>8.1111111111111107</v>
      </c>
    </row>
    <row r="158" spans="2:29" x14ac:dyDescent="0.3">
      <c r="B158" s="3" t="s">
        <v>23</v>
      </c>
      <c r="C158" s="3">
        <v>150</v>
      </c>
      <c r="D158" s="3">
        <v>150</v>
      </c>
      <c r="E158" s="10">
        <v>29.8</v>
      </c>
      <c r="F158" s="23">
        <f t="shared" si="12"/>
        <v>8.2777777777777786</v>
      </c>
      <c r="G158" s="17">
        <f t="shared" si="15"/>
        <v>2.7777777777777679E-2</v>
      </c>
      <c r="H158" s="17">
        <f t="shared" si="16"/>
        <v>9.9999999999999645E-2</v>
      </c>
      <c r="I158" s="17" cm="1">
        <f t="array" ref="I158">Table1[Mass KG]*G158</f>
        <v>7.9027777777777501</v>
      </c>
      <c r="J158" s="17" cm="1">
        <f t="array" ref="J158" xml:space="preserve"> IF(E158&gt;0,9.81*Table1[Mass KG]*Table1[Rolling ressistance coefficient],0)</f>
        <v>28.746733500000001</v>
      </c>
      <c r="K158" s="17" cm="1">
        <f t="array" ref="K158">0.5*Table1[Frontal area m^2]*Table1[Drag coefficient]*1.2*F158^2</f>
        <v>26.156320292888893</v>
      </c>
      <c r="L158" s="17">
        <f t="shared" si="13"/>
        <v>62.805831570666648</v>
      </c>
      <c r="M158" s="17">
        <f t="shared" si="14"/>
        <v>519.89271689051839</v>
      </c>
      <c r="N158" s="17">
        <f t="shared" si="17"/>
        <v>426.03738188504872</v>
      </c>
      <c r="O158" s="17" cm="1">
        <f t="array" ref="O158">(0.5*Table1[Mass KG]*E158^2)+O157</f>
        <v>10485150.769999998</v>
      </c>
      <c r="P158" s="17">
        <v>-992.55539567413871</v>
      </c>
      <c r="AA158">
        <f>IF(E158&lt;1,1,0)</f>
        <v>0</v>
      </c>
      <c r="AB158">
        <f>IF(AA158=1,"",E158)</f>
        <v>29.8</v>
      </c>
      <c r="AC158">
        <f>E158/3.6</f>
        <v>8.2777777777777786</v>
      </c>
    </row>
    <row r="159" spans="2:29" x14ac:dyDescent="0.3">
      <c r="B159" s="3" t="s">
        <v>23</v>
      </c>
      <c r="C159" s="3">
        <v>151</v>
      </c>
      <c r="D159" s="3">
        <v>151</v>
      </c>
      <c r="E159" s="10">
        <v>29.4</v>
      </c>
      <c r="F159" s="23">
        <f t="shared" si="12"/>
        <v>8.1666666666666661</v>
      </c>
      <c r="G159" s="17">
        <f t="shared" si="15"/>
        <v>-0.36111111111111133</v>
      </c>
      <c r="H159" s="17">
        <f t="shared" si="16"/>
        <v>-1.3000000000000007</v>
      </c>
      <c r="I159" s="17" cm="1">
        <f t="array" ref="I159">Table1[Mass KG]*G159</f>
        <v>-102.73611111111117</v>
      </c>
      <c r="J159" s="17" cm="1">
        <f t="array" ref="J159" xml:space="preserve"> IF(E159&gt;0,9.81*Table1[Mass KG]*Table1[Rolling ressistance coefficient],0)</f>
        <v>28.746733500000001</v>
      </c>
      <c r="K159" s="17" cm="1">
        <f t="array" ref="K159">0.5*Table1[Frontal area m^2]*Table1[Drag coefficient]*1.2*F159^2</f>
        <v>25.458849835999992</v>
      </c>
      <c r="L159" s="17">
        <f t="shared" si="13"/>
        <v>-48.530527775111182</v>
      </c>
      <c r="M159" s="17">
        <f t="shared" si="14"/>
        <v>-396.3326434967413</v>
      </c>
      <c r="N159" s="17">
        <f t="shared" si="17"/>
        <v>427.59211691981693</v>
      </c>
      <c r="O159" s="17" cm="1">
        <f t="array" ref="O159">(0.5*Table1[Mass KG]*E159^2)+O158</f>
        <v>10608105.979999999</v>
      </c>
      <c r="P159" s="17">
        <v>-923.04997537012025</v>
      </c>
      <c r="AA159">
        <f>IF(E159&lt;1,1,0)</f>
        <v>0</v>
      </c>
      <c r="AB159">
        <f>IF(AA159=1,"",E159)</f>
        <v>29.4</v>
      </c>
      <c r="AC159">
        <f>E159/3.6</f>
        <v>8.1666666666666661</v>
      </c>
    </row>
    <row r="160" spans="2:29" x14ac:dyDescent="0.3">
      <c r="B160" s="3" t="s">
        <v>23</v>
      </c>
      <c r="C160" s="3">
        <v>152</v>
      </c>
      <c r="D160" s="3">
        <v>152</v>
      </c>
      <c r="E160" s="10">
        <v>27.2</v>
      </c>
      <c r="F160" s="23">
        <f t="shared" si="12"/>
        <v>7.5555555555555554</v>
      </c>
      <c r="G160" s="17">
        <f t="shared" si="15"/>
        <v>-0.94444444444444398</v>
      </c>
      <c r="H160" s="17">
        <f t="shared" si="16"/>
        <v>-3.3999999999999986</v>
      </c>
      <c r="I160" s="17" cm="1">
        <f t="array" ref="I160">Table1[Mass KG]*G160</f>
        <v>-268.69444444444429</v>
      </c>
      <c r="J160" s="17" cm="1">
        <f t="array" ref="J160" xml:space="preserve"> IF(E160&gt;0,9.81*Table1[Mass KG]*Table1[Rolling ressistance coefficient],0)</f>
        <v>28.746733500000001</v>
      </c>
      <c r="K160" s="17" cm="1">
        <f t="array" ref="K160">0.5*Table1[Frontal area m^2]*Table1[Drag coefficient]*1.2*F160^2</f>
        <v>21.79123913955555</v>
      </c>
      <c r="L160" s="17">
        <f t="shared" si="13"/>
        <v>-218.15647180488872</v>
      </c>
      <c r="M160" s="17">
        <f t="shared" si="14"/>
        <v>-1648.2933425258259</v>
      </c>
      <c r="N160" s="17">
        <f t="shared" si="17"/>
        <v>429.02104811718533</v>
      </c>
      <c r="O160" s="17" cm="1">
        <f t="array" ref="O160">(0.5*Table1[Mass KG]*E160^2)+O159</f>
        <v>10713348.219999999</v>
      </c>
      <c r="P160" s="17">
        <v>-910.23357245437069</v>
      </c>
      <c r="AA160">
        <f>IF(E160&lt;1,1,0)</f>
        <v>0</v>
      </c>
      <c r="AB160">
        <f>IF(AA160=1,"",E160)</f>
        <v>27.2</v>
      </c>
      <c r="AC160">
        <f>E160/3.6</f>
        <v>7.5555555555555554</v>
      </c>
    </row>
    <row r="161" spans="2:29" x14ac:dyDescent="0.3">
      <c r="B161" s="3" t="s">
        <v>23</v>
      </c>
      <c r="C161" s="3">
        <v>153</v>
      </c>
      <c r="D161" s="3">
        <v>153</v>
      </c>
      <c r="E161" s="10">
        <v>22.6</v>
      </c>
      <c r="F161" s="23">
        <f t="shared" si="12"/>
        <v>6.2777777777777786</v>
      </c>
      <c r="G161" s="17">
        <f t="shared" si="15"/>
        <v>-1.3749999999999998</v>
      </c>
      <c r="H161" s="17">
        <f t="shared" si="16"/>
        <v>-4.9499999999999993</v>
      </c>
      <c r="I161" s="17" cm="1">
        <f t="array" ref="I161">Table1[Mass KG]*G161</f>
        <v>-391.18749999999994</v>
      </c>
      <c r="J161" s="17" cm="1">
        <f t="array" ref="J161" xml:space="preserve"> IF(E161&gt;0,9.81*Table1[Mass KG]*Table1[Rolling ressistance coefficient],0)</f>
        <v>28.746733500000001</v>
      </c>
      <c r="K161" s="17" cm="1">
        <f t="array" ref="K161">0.5*Table1[Frontal area m^2]*Table1[Drag coefficient]*1.2*F161^2</f>
        <v>15.04391936488889</v>
      </c>
      <c r="L161" s="17">
        <f t="shared" si="13"/>
        <v>-347.39684713511105</v>
      </c>
      <c r="M161" s="17">
        <f t="shared" si="14"/>
        <v>-2180.8802070148636</v>
      </c>
      <c r="N161" s="17">
        <f t="shared" si="17"/>
        <v>430.20056187372126</v>
      </c>
      <c r="O161" s="17" cm="1">
        <f t="array" ref="O161">(0.5*Table1[Mass KG]*E161^2)+O160</f>
        <v>10786003.829999998</v>
      </c>
      <c r="P161" s="17">
        <v>-909.9900780740744</v>
      </c>
      <c r="AA161">
        <f>IF(E161&lt;1,1,0)</f>
        <v>0</v>
      </c>
      <c r="AB161">
        <f>IF(AA161=1,"",E161)</f>
        <v>22.6</v>
      </c>
      <c r="AC161">
        <f>E161/3.6</f>
        <v>6.2777777777777777</v>
      </c>
    </row>
    <row r="162" spans="2:29" x14ac:dyDescent="0.3">
      <c r="B162" s="3" t="s">
        <v>23</v>
      </c>
      <c r="C162" s="3">
        <v>154</v>
      </c>
      <c r="D162" s="3">
        <v>154</v>
      </c>
      <c r="E162" s="10">
        <v>17.3</v>
      </c>
      <c r="F162" s="23">
        <f t="shared" si="12"/>
        <v>4.8055555555555562</v>
      </c>
      <c r="G162" s="17">
        <f t="shared" si="15"/>
        <v>-1.2916666666666667</v>
      </c>
      <c r="H162" s="17">
        <f t="shared" si="16"/>
        <v>-4.6500000000000004</v>
      </c>
      <c r="I162" s="17" cm="1">
        <f t="array" ref="I162">Table1[Mass KG]*G162</f>
        <v>-367.47916666666669</v>
      </c>
      <c r="J162" s="17" cm="1">
        <f t="array" ref="J162" xml:space="preserve"> IF(E162&gt;0,9.81*Table1[Mass KG]*Table1[Rolling ressistance coefficient],0)</f>
        <v>28.746733500000001</v>
      </c>
      <c r="K162" s="17" cm="1">
        <f t="array" ref="K162">0.5*Table1[Frontal area m^2]*Table1[Drag coefficient]*1.2*F162^2</f>
        <v>8.8152843345555567</v>
      </c>
      <c r="L162" s="17">
        <f t="shared" si="13"/>
        <v>-329.91714883211114</v>
      </c>
      <c r="M162" s="17">
        <f t="shared" si="14"/>
        <v>-1585.4351874432007</v>
      </c>
      <c r="N162" s="17">
        <f t="shared" si="17"/>
        <v>431.09760099628619</v>
      </c>
      <c r="O162" s="17" cm="1">
        <f t="array" ref="O162">(0.5*Table1[Mass KG]*E162^2)+O161</f>
        <v>10828577.832499998</v>
      </c>
      <c r="P162" s="17">
        <v>-909.15338768009997</v>
      </c>
      <c r="AA162">
        <f>IF(E162&lt;1,1,0)</f>
        <v>0</v>
      </c>
      <c r="AB162">
        <f>IF(AA162=1,"",E162)</f>
        <v>17.3</v>
      </c>
      <c r="AC162">
        <f>E162/3.6</f>
        <v>4.8055555555555554</v>
      </c>
    </row>
    <row r="163" spans="2:29" x14ac:dyDescent="0.3">
      <c r="B163" s="3" t="s">
        <v>23</v>
      </c>
      <c r="C163" s="3">
        <v>155</v>
      </c>
      <c r="D163" s="3">
        <v>155</v>
      </c>
      <c r="E163" s="10">
        <v>13.3</v>
      </c>
      <c r="F163" s="23">
        <f t="shared" si="12"/>
        <v>3.6944444444444446</v>
      </c>
      <c r="G163" s="17">
        <f t="shared" si="15"/>
        <v>-0.73611111111111116</v>
      </c>
      <c r="H163" s="17">
        <f t="shared" si="16"/>
        <v>-2.6500000000000004</v>
      </c>
      <c r="I163" s="17" cm="1">
        <f t="array" ref="I163">Table1[Mass KG]*G163</f>
        <v>-209.42361111111111</v>
      </c>
      <c r="J163" s="17" cm="1">
        <f t="array" ref="J163" xml:space="preserve"> IF(E163&gt;0,9.81*Table1[Mass KG]*Table1[Rolling ressistance coefficient],0)</f>
        <v>28.746733500000001</v>
      </c>
      <c r="K163" s="17" cm="1">
        <f t="array" ref="K163">0.5*Table1[Frontal area m^2]*Table1[Drag coefficient]*1.2*F163^2</f>
        <v>5.2101160945555556</v>
      </c>
      <c r="L163" s="17">
        <f t="shared" si="13"/>
        <v>-175.46676151655555</v>
      </c>
      <c r="M163" s="17">
        <f t="shared" si="14"/>
        <v>-648.25220226949693</v>
      </c>
      <c r="N163" s="17">
        <f t="shared" si="17"/>
        <v>431.78278299547975</v>
      </c>
      <c r="O163" s="17" cm="1">
        <f t="array" ref="O163">(0.5*Table1[Mass KG]*E163^2)+O162</f>
        <v>10853740.434999997</v>
      </c>
      <c r="P163" s="17">
        <v>-908.05819076313901</v>
      </c>
      <c r="AA163">
        <f>IF(E163&lt;1,1,0)</f>
        <v>0</v>
      </c>
      <c r="AB163">
        <f>IF(AA163=1,"",E163)</f>
        <v>13.3</v>
      </c>
      <c r="AC163">
        <f>E163/3.6</f>
        <v>3.6944444444444446</v>
      </c>
    </row>
    <row r="164" spans="2:29" x14ac:dyDescent="0.3">
      <c r="B164" s="3" t="s">
        <v>23</v>
      </c>
      <c r="C164" s="3">
        <v>156</v>
      </c>
      <c r="D164" s="3">
        <v>156</v>
      </c>
      <c r="E164" s="10">
        <v>12</v>
      </c>
      <c r="F164" s="23">
        <f t="shared" si="12"/>
        <v>3.3333333333333335</v>
      </c>
      <c r="G164" s="17">
        <f t="shared" si="15"/>
        <v>-9.7222222222222363E-2</v>
      </c>
      <c r="H164" s="17">
        <f t="shared" si="16"/>
        <v>-0.35000000000000053</v>
      </c>
      <c r="I164" s="17" cm="1">
        <f t="array" ref="I164">Table1[Mass KG]*G164</f>
        <v>-27.659722222222261</v>
      </c>
      <c r="J164" s="17" cm="1">
        <f t="array" ref="J164" xml:space="preserve"> IF(E164&gt;0,9.81*Table1[Mass KG]*Table1[Rolling ressistance coefficient],0)</f>
        <v>28.746733500000001</v>
      </c>
      <c r="K164" s="17" cm="1">
        <f t="array" ref="K164">0.5*Table1[Frontal area m^2]*Table1[Drag coefficient]*1.2*F164^2</f>
        <v>4.2413743999999998</v>
      </c>
      <c r="L164" s="17">
        <f t="shared" si="13"/>
        <v>5.3283856777777423</v>
      </c>
      <c r="M164" s="17">
        <f t="shared" si="14"/>
        <v>17.761285592592472</v>
      </c>
      <c r="N164" s="17">
        <f t="shared" si="17"/>
        <v>432.39702943778747</v>
      </c>
      <c r="O164" s="17" cm="1">
        <f t="array" ref="O164">(0.5*Table1[Mass KG]*E164^2)+O163</f>
        <v>10874224.434999997</v>
      </c>
      <c r="P164" s="17">
        <v>-893.19669700576219</v>
      </c>
      <c r="AA164">
        <f>IF(E164&lt;1,1,0)</f>
        <v>0</v>
      </c>
      <c r="AB164">
        <f>IF(AA164=1,"",E164)</f>
        <v>12</v>
      </c>
      <c r="AC164">
        <f>E164/3.6</f>
        <v>3.333333333333333</v>
      </c>
    </row>
    <row r="165" spans="2:29" x14ac:dyDescent="0.3">
      <c r="B165" s="3" t="s">
        <v>23</v>
      </c>
      <c r="C165" s="3">
        <v>157</v>
      </c>
      <c r="D165" s="3">
        <v>157</v>
      </c>
      <c r="E165" s="10">
        <v>12.6</v>
      </c>
      <c r="F165" s="23">
        <f t="shared" si="12"/>
        <v>3.5</v>
      </c>
      <c r="G165" s="17">
        <f t="shared" si="15"/>
        <v>0.29166666666666663</v>
      </c>
      <c r="H165" s="17">
        <f t="shared" si="16"/>
        <v>1.0499999999999998</v>
      </c>
      <c r="I165" s="17" cm="1">
        <f t="array" ref="I165">Table1[Mass KG]*G165</f>
        <v>82.979166666666657</v>
      </c>
      <c r="J165" s="17" cm="1">
        <f t="array" ref="J165" xml:space="preserve"> IF(E165&gt;0,9.81*Table1[Mass KG]*Table1[Rolling ressistance coefficient],0)</f>
        <v>28.746733500000001</v>
      </c>
      <c r="K165" s="17" cm="1">
        <f t="array" ref="K165">0.5*Table1[Frontal area m^2]*Table1[Drag coefficient]*1.2*F165^2</f>
        <v>4.6761152759999991</v>
      </c>
      <c r="L165" s="17">
        <f t="shared" si="13"/>
        <v>116.40201544266665</v>
      </c>
      <c r="M165" s="17">
        <f t="shared" si="14"/>
        <v>407.40705404933328</v>
      </c>
      <c r="N165" s="17">
        <f t="shared" si="17"/>
        <v>433.03788018460273</v>
      </c>
      <c r="O165" s="17" cm="1">
        <f t="array" ref="O165">(0.5*Table1[Mass KG]*E165^2)+O164</f>
        <v>10896808.044999996</v>
      </c>
      <c r="P165" s="17">
        <v>-892.0500174026829</v>
      </c>
      <c r="AA165">
        <f>IF(E165&lt;1,1,0)</f>
        <v>0</v>
      </c>
      <c r="AB165">
        <f>IF(AA165=1,"",E165)</f>
        <v>12.6</v>
      </c>
      <c r="AC165">
        <f>E165/3.6</f>
        <v>3.5</v>
      </c>
    </row>
    <row r="166" spans="2:29" x14ac:dyDescent="0.3">
      <c r="B166" s="3" t="s">
        <v>23</v>
      </c>
      <c r="C166" s="3">
        <v>158</v>
      </c>
      <c r="D166" s="3">
        <v>158</v>
      </c>
      <c r="E166" s="10">
        <v>14.1</v>
      </c>
      <c r="F166" s="23">
        <f t="shared" si="12"/>
        <v>3.916666666666667</v>
      </c>
      <c r="G166" s="17">
        <f t="shared" si="15"/>
        <v>0.63888888888888884</v>
      </c>
      <c r="H166" s="17">
        <f t="shared" si="16"/>
        <v>2.2999999999999998</v>
      </c>
      <c r="I166" s="17" cm="1">
        <f t="array" ref="I166">Table1[Mass KG]*G166</f>
        <v>181.76388888888889</v>
      </c>
      <c r="J166" s="17" cm="1">
        <f t="array" ref="J166" xml:space="preserve"> IF(E166&gt;0,9.81*Table1[Mass KG]*Table1[Rolling ressistance coefficient],0)</f>
        <v>28.746733500000001</v>
      </c>
      <c r="K166" s="17" cm="1">
        <f t="array" ref="K166">0.5*Table1[Frontal area m^2]*Table1[Drag coefficient]*1.2*F166^2</f>
        <v>5.8557475310000004</v>
      </c>
      <c r="L166" s="17">
        <f t="shared" si="13"/>
        <v>216.36636991988888</v>
      </c>
      <c r="M166" s="17">
        <f t="shared" si="14"/>
        <v>847.43494885289806</v>
      </c>
      <c r="N166" s="17">
        <f t="shared" si="17"/>
        <v>433.75048381039386</v>
      </c>
      <c r="O166" s="17" cm="1">
        <f t="array" ref="O166">(0.5*Table1[Mass KG]*E166^2)+O165</f>
        <v>10925088.767499996</v>
      </c>
      <c r="P166" s="17">
        <v>-866.41757265952742</v>
      </c>
      <c r="AA166">
        <f>IF(E166&lt;1,1,0)</f>
        <v>0</v>
      </c>
      <c r="AB166">
        <f>IF(AA166=1,"",E166)</f>
        <v>14.1</v>
      </c>
      <c r="AC166">
        <f>E166/3.6</f>
        <v>3.9166666666666665</v>
      </c>
    </row>
    <row r="167" spans="2:29" x14ac:dyDescent="0.3">
      <c r="B167" s="3" t="s">
        <v>23</v>
      </c>
      <c r="C167" s="3">
        <v>159</v>
      </c>
      <c r="D167" s="3">
        <v>159</v>
      </c>
      <c r="E167" s="10">
        <v>17.2</v>
      </c>
      <c r="F167" s="23">
        <f t="shared" si="12"/>
        <v>4.7777777777777777</v>
      </c>
      <c r="G167" s="17">
        <f t="shared" si="15"/>
        <v>0.83333333333333359</v>
      </c>
      <c r="H167" s="17">
        <f t="shared" si="16"/>
        <v>3.0000000000000009</v>
      </c>
      <c r="I167" s="17" cm="1">
        <f t="array" ref="I167">Table1[Mass KG]*G167</f>
        <v>237.0833333333334</v>
      </c>
      <c r="J167" s="17" cm="1">
        <f t="array" ref="J167" xml:space="preserve"> IF(E167&gt;0,9.81*Table1[Mass KG]*Table1[Rolling ressistance coefficient],0)</f>
        <v>28.746733500000001</v>
      </c>
      <c r="K167" s="17" cm="1">
        <f t="array" ref="K167">0.5*Table1[Frontal area m^2]*Table1[Drag coefficient]*1.2*F167^2</f>
        <v>8.7136680728888862</v>
      </c>
      <c r="L167" s="17">
        <f t="shared" si="13"/>
        <v>274.54373490622231</v>
      </c>
      <c r="M167" s="17">
        <f t="shared" si="14"/>
        <v>1311.7089556630622</v>
      </c>
      <c r="N167" s="17">
        <f t="shared" si="17"/>
        <v>434.61429201479638</v>
      </c>
      <c r="O167" s="17" cm="1">
        <f t="array" ref="O167">(0.5*Table1[Mass KG]*E167^2)+O166</f>
        <v>10967172.007499997</v>
      </c>
      <c r="P167" s="17">
        <v>-858.72168702092279</v>
      </c>
      <c r="AA167">
        <f>IF(E167&lt;1,1,0)</f>
        <v>0</v>
      </c>
      <c r="AB167">
        <f>IF(AA167=1,"",E167)</f>
        <v>17.2</v>
      </c>
      <c r="AC167">
        <f>E167/3.6</f>
        <v>4.7777777777777777</v>
      </c>
    </row>
    <row r="168" spans="2:29" x14ac:dyDescent="0.3">
      <c r="B168" s="3" t="s">
        <v>23</v>
      </c>
      <c r="C168" s="3">
        <v>160</v>
      </c>
      <c r="D168" s="3">
        <v>160</v>
      </c>
      <c r="E168" s="10">
        <v>20.100000000000001</v>
      </c>
      <c r="F168" s="23">
        <f t="shared" si="12"/>
        <v>5.5833333333333339</v>
      </c>
      <c r="G168" s="17">
        <f t="shared" si="15"/>
        <v>0.86111111111111094</v>
      </c>
      <c r="H168" s="17">
        <f t="shared" si="16"/>
        <v>3.0999999999999996</v>
      </c>
      <c r="I168" s="17" cm="1">
        <f t="array" ref="I168">Table1[Mass KG]*G168</f>
        <v>244.98611111111106</v>
      </c>
      <c r="J168" s="17" cm="1">
        <f t="array" ref="J168" xml:space="preserve"> IF(E168&gt;0,9.81*Table1[Mass KG]*Table1[Rolling ressistance coefficient],0)</f>
        <v>28.746733500000001</v>
      </c>
      <c r="K168" s="17" cm="1">
        <f t="array" ref="K168">0.5*Table1[Frontal area m^2]*Table1[Drag coefficient]*1.2*F168^2</f>
        <v>11.899706051000001</v>
      </c>
      <c r="L168" s="17">
        <f t="shared" si="13"/>
        <v>285.63255066211104</v>
      </c>
      <c r="M168" s="17">
        <f t="shared" si="14"/>
        <v>1594.7817411967869</v>
      </c>
      <c r="N168" s="17">
        <f t="shared" si="17"/>
        <v>435.61743323589013</v>
      </c>
      <c r="O168" s="17" cm="1">
        <f t="array" ref="O168">(0.5*Table1[Mass KG]*E168^2)+O167</f>
        <v>11024642.429999996</v>
      </c>
      <c r="P168" s="17">
        <v>-849.52438799035485</v>
      </c>
      <c r="AA168">
        <f>IF(E168&lt;1,1,0)</f>
        <v>0</v>
      </c>
      <c r="AB168">
        <f>IF(AA168=1,"",E168)</f>
        <v>20.100000000000001</v>
      </c>
      <c r="AC168">
        <f>E168/3.6</f>
        <v>5.5833333333333339</v>
      </c>
    </row>
    <row r="169" spans="2:29" x14ac:dyDescent="0.3">
      <c r="B169" s="3" t="s">
        <v>23</v>
      </c>
      <c r="C169" s="3">
        <v>161</v>
      </c>
      <c r="D169" s="3">
        <v>161</v>
      </c>
      <c r="E169" s="10">
        <v>23.4</v>
      </c>
      <c r="F169" s="23">
        <f t="shared" si="12"/>
        <v>6.5</v>
      </c>
      <c r="G169" s="17">
        <f t="shared" si="15"/>
        <v>0.74999999999999978</v>
      </c>
      <c r="H169" s="17">
        <f t="shared" si="16"/>
        <v>2.6999999999999993</v>
      </c>
      <c r="I169" s="17" cm="1">
        <f t="array" ref="I169">Table1[Mass KG]*G169</f>
        <v>213.37499999999994</v>
      </c>
      <c r="J169" s="17" cm="1">
        <f t="array" ref="J169" xml:space="preserve"> IF(E169&gt;0,9.81*Table1[Mass KG]*Table1[Rolling ressistance coefficient],0)</f>
        <v>28.746733500000001</v>
      </c>
      <c r="K169" s="17" cm="1">
        <f t="array" ref="K169">0.5*Table1[Frontal area m^2]*Table1[Drag coefficient]*1.2*F169^2</f>
        <v>16.127826155999998</v>
      </c>
      <c r="L169" s="17">
        <f t="shared" si="13"/>
        <v>258.24955965599997</v>
      </c>
      <c r="M169" s="17">
        <f t="shared" si="14"/>
        <v>1678.6221377639995</v>
      </c>
      <c r="N169" s="17">
        <f t="shared" si="17"/>
        <v>436.77801564427523</v>
      </c>
      <c r="O169" s="17" cm="1">
        <f t="array" ref="O169">(0.5*Table1[Mass KG]*E169^2)+O168</f>
        <v>11102532.839999996</v>
      </c>
      <c r="P169" s="17">
        <v>-849.52438799035463</v>
      </c>
      <c r="AA169">
        <f>IF(E169&lt;1,1,0)</f>
        <v>0</v>
      </c>
      <c r="AB169">
        <f>IF(AA169=1,"",E169)</f>
        <v>23.4</v>
      </c>
      <c r="AC169">
        <f>E169/3.6</f>
        <v>6.4999999999999991</v>
      </c>
    </row>
    <row r="170" spans="2:29" x14ac:dyDescent="0.3">
      <c r="B170" s="3" t="s">
        <v>23</v>
      </c>
      <c r="C170" s="3">
        <v>162</v>
      </c>
      <c r="D170" s="3">
        <v>162</v>
      </c>
      <c r="E170" s="10">
        <v>25.5</v>
      </c>
      <c r="F170" s="23">
        <f t="shared" si="12"/>
        <v>7.0833333333333339</v>
      </c>
      <c r="G170" s="17">
        <f t="shared" si="15"/>
        <v>0.5833333333333337</v>
      </c>
      <c r="H170" s="17">
        <f t="shared" si="16"/>
        <v>2.1000000000000014</v>
      </c>
      <c r="I170" s="17" cm="1">
        <f t="array" ref="I170">Table1[Mass KG]*G170</f>
        <v>165.95833333333343</v>
      </c>
      <c r="J170" s="17" cm="1">
        <f t="array" ref="J170" xml:space="preserve"> IF(E170&gt;0,9.81*Table1[Mass KG]*Table1[Rolling ressistance coefficient],0)</f>
        <v>28.746733500000001</v>
      </c>
      <c r="K170" s="17" cm="1">
        <f t="array" ref="K170">0.5*Table1[Frontal area m^2]*Table1[Drag coefficient]*1.2*F170^2</f>
        <v>19.152456275000002</v>
      </c>
      <c r="L170" s="17">
        <f t="shared" si="13"/>
        <v>213.85752310833342</v>
      </c>
      <c r="M170" s="17">
        <f t="shared" si="14"/>
        <v>1514.8241220173618</v>
      </c>
      <c r="N170" s="17">
        <f t="shared" si="17"/>
        <v>438.03494586418265</v>
      </c>
      <c r="O170" s="17" cm="1">
        <f t="array" ref="O170">(0.5*Table1[Mass KG]*E170^2)+O169</f>
        <v>11195030.902499996</v>
      </c>
      <c r="P170" s="17">
        <v>-839.87945520370431</v>
      </c>
      <c r="AA170">
        <f>IF(E170&lt;1,1,0)</f>
        <v>0</v>
      </c>
      <c r="AB170">
        <f>IF(AA170=1,"",E170)</f>
        <v>25.5</v>
      </c>
      <c r="AC170">
        <f>E170/3.6</f>
        <v>7.083333333333333</v>
      </c>
    </row>
    <row r="171" spans="2:29" x14ac:dyDescent="0.3">
      <c r="B171" s="3" t="s">
        <v>23</v>
      </c>
      <c r="C171" s="3">
        <v>163</v>
      </c>
      <c r="D171" s="3">
        <v>163</v>
      </c>
      <c r="E171" s="10">
        <v>27.6</v>
      </c>
      <c r="F171" s="23">
        <f t="shared" si="12"/>
        <v>7.666666666666667</v>
      </c>
      <c r="G171" s="17">
        <f t="shared" si="15"/>
        <v>0.55555555555555558</v>
      </c>
      <c r="H171" s="17">
        <f t="shared" si="16"/>
        <v>2</v>
      </c>
      <c r="I171" s="17" cm="1">
        <f t="array" ref="I171">Table1[Mass KG]*G171</f>
        <v>158.05555555555557</v>
      </c>
      <c r="J171" s="17" cm="1">
        <f t="array" ref="J171" xml:space="preserve"> IF(E171&gt;0,9.81*Table1[Mass KG]*Table1[Rolling ressistance coefficient],0)</f>
        <v>28.746733500000001</v>
      </c>
      <c r="K171" s="17" cm="1">
        <f t="array" ref="K171">0.5*Table1[Frontal area m^2]*Table1[Drag coefficient]*1.2*F171^2</f>
        <v>22.436870576</v>
      </c>
      <c r="L171" s="17">
        <f t="shared" si="13"/>
        <v>209.23915963155557</v>
      </c>
      <c r="M171" s="17">
        <f t="shared" si="14"/>
        <v>1604.1668905085928</v>
      </c>
      <c r="N171" s="17">
        <f t="shared" si="17"/>
        <v>439.38704171387587</v>
      </c>
      <c r="O171" s="17" cm="1">
        <f t="array" ref="O171">(0.5*Table1[Mass KG]*E171^2)+O170</f>
        <v>11303391.262499996</v>
      </c>
      <c r="P171" s="17">
        <v>-813.08847087471668</v>
      </c>
      <c r="AA171">
        <f>IF(E171&lt;1,1,0)</f>
        <v>0</v>
      </c>
      <c r="AB171">
        <f>IF(AA171=1,"",E171)</f>
        <v>27.6</v>
      </c>
      <c r="AC171">
        <f>E171/3.6</f>
        <v>7.666666666666667</v>
      </c>
    </row>
    <row r="172" spans="2:29" x14ac:dyDescent="0.3">
      <c r="B172" s="3" t="s">
        <v>23</v>
      </c>
      <c r="C172" s="3">
        <v>164</v>
      </c>
      <c r="D172" s="3">
        <v>164</v>
      </c>
      <c r="E172" s="10">
        <v>29.5</v>
      </c>
      <c r="F172" s="23">
        <f t="shared" si="12"/>
        <v>8.1944444444444446</v>
      </c>
      <c r="G172" s="17">
        <f t="shared" si="15"/>
        <v>0.4861111111111111</v>
      </c>
      <c r="H172" s="17">
        <f t="shared" si="16"/>
        <v>1.75</v>
      </c>
      <c r="I172" s="17" cm="1">
        <f t="array" ref="I172">Table1[Mass KG]*G172</f>
        <v>138.29861111111111</v>
      </c>
      <c r="J172" s="17" cm="1">
        <f t="array" ref="J172" xml:space="preserve"> IF(E172&gt;0,9.81*Table1[Mass KG]*Table1[Rolling ressistance coefficient],0)</f>
        <v>28.746733500000001</v>
      </c>
      <c r="K172" s="17" cm="1">
        <f t="array" ref="K172">0.5*Table1[Frontal area m^2]*Table1[Drag coefficient]*1.2*F172^2</f>
        <v>25.632333830555552</v>
      </c>
      <c r="L172" s="17">
        <f t="shared" si="13"/>
        <v>192.67767844166667</v>
      </c>
      <c r="M172" s="17">
        <f t="shared" si="14"/>
        <v>1578.8865316747685</v>
      </c>
      <c r="N172" s="17">
        <f t="shared" si="17"/>
        <v>440.82340458354048</v>
      </c>
      <c r="O172" s="17" cm="1">
        <f t="array" ref="O172">(0.5*Table1[Mass KG]*E172^2)+O171</f>
        <v>11427184.324999996</v>
      </c>
      <c r="P172" s="17">
        <v>-804.59635796526857</v>
      </c>
      <c r="AA172">
        <f>IF(E172&lt;1,1,0)</f>
        <v>0</v>
      </c>
      <c r="AB172">
        <f>IF(AA172=1,"",E172)</f>
        <v>29.5</v>
      </c>
      <c r="AC172">
        <f>E172/3.6</f>
        <v>8.1944444444444446</v>
      </c>
    </row>
    <row r="173" spans="2:29" x14ac:dyDescent="0.3">
      <c r="B173" s="3" t="s">
        <v>23</v>
      </c>
      <c r="C173" s="3">
        <v>165</v>
      </c>
      <c r="D173" s="3">
        <v>165</v>
      </c>
      <c r="E173" s="10">
        <v>31.1</v>
      </c>
      <c r="F173" s="23">
        <f t="shared" si="12"/>
        <v>8.6388888888888893</v>
      </c>
      <c r="G173" s="17">
        <f t="shared" si="15"/>
        <v>0.36111111111111133</v>
      </c>
      <c r="H173" s="17">
        <f t="shared" si="16"/>
        <v>1.3000000000000007</v>
      </c>
      <c r="I173" s="17" cm="1">
        <f t="array" ref="I173">Table1[Mass KG]*G173</f>
        <v>102.73611111111117</v>
      </c>
      <c r="J173" s="17" cm="1">
        <f t="array" ref="J173" xml:space="preserve"> IF(E173&gt;0,9.81*Table1[Mass KG]*Table1[Rolling ressistance coefficient],0)</f>
        <v>28.746733500000001</v>
      </c>
      <c r="K173" s="17" cm="1">
        <f t="array" ref="K173">0.5*Table1[Frontal area m^2]*Table1[Drag coefficient]*1.2*F173^2</f>
        <v>28.488192593222223</v>
      </c>
      <c r="L173" s="17">
        <f t="shared" si="13"/>
        <v>159.97103720433341</v>
      </c>
      <c r="M173" s="17">
        <f t="shared" si="14"/>
        <v>1381.972015848547</v>
      </c>
      <c r="N173" s="17">
        <f t="shared" si="17"/>
        <v>442.32849450247988</v>
      </c>
      <c r="O173" s="17" cm="1">
        <f t="array" ref="O173">(0.5*Table1[Mass KG]*E173^2)+O172</f>
        <v>11564769.947499996</v>
      </c>
      <c r="P173" s="17">
        <v>-804.16887897249376</v>
      </c>
      <c r="AA173">
        <f>IF(E173&lt;1,1,0)</f>
        <v>0</v>
      </c>
      <c r="AB173">
        <f>IF(AA173=1,"",E173)</f>
        <v>31.1</v>
      </c>
      <c r="AC173">
        <f>E173/3.6</f>
        <v>8.6388888888888893</v>
      </c>
    </row>
    <row r="174" spans="2:29" x14ac:dyDescent="0.3">
      <c r="B174" s="3" t="s">
        <v>23</v>
      </c>
      <c r="C174" s="3">
        <v>166</v>
      </c>
      <c r="D174" s="3">
        <v>166</v>
      </c>
      <c r="E174" s="10">
        <v>32.1</v>
      </c>
      <c r="F174" s="23">
        <f t="shared" si="12"/>
        <v>8.9166666666666679</v>
      </c>
      <c r="G174" s="17">
        <f t="shared" si="15"/>
        <v>0.29166666666666685</v>
      </c>
      <c r="H174" s="17">
        <f t="shared" si="16"/>
        <v>1.0500000000000007</v>
      </c>
      <c r="I174" s="17" cm="1">
        <f t="array" ref="I174">Table1[Mass KG]*G174</f>
        <v>82.979166666666714</v>
      </c>
      <c r="J174" s="17" cm="1">
        <f t="array" ref="J174" xml:space="preserve"> IF(E174&gt;0,9.81*Table1[Mass KG]*Table1[Rolling ressistance coefficient],0)</f>
        <v>28.746733500000001</v>
      </c>
      <c r="K174" s="17" cm="1">
        <f t="array" ref="K174">0.5*Table1[Frontal area m^2]*Table1[Drag coefficient]*1.2*F174^2</f>
        <v>30.349684691000007</v>
      </c>
      <c r="L174" s="17">
        <f t="shared" si="13"/>
        <v>142.07558485766674</v>
      </c>
      <c r="M174" s="17">
        <f t="shared" si="14"/>
        <v>1266.8406316475284</v>
      </c>
      <c r="N174" s="17">
        <f t="shared" si="17"/>
        <v>443.87262125172686</v>
      </c>
      <c r="O174" s="17" cm="1">
        <f t="array" ref="O174">(0.5*Table1[Mass KG]*E174^2)+O173</f>
        <v>11711345.769999996</v>
      </c>
      <c r="P174" s="17">
        <v>-800.18247302446525</v>
      </c>
      <c r="AA174">
        <f>IF(E174&lt;1,1,0)</f>
        <v>0</v>
      </c>
      <c r="AB174">
        <f>IF(AA174=1,"",E174)</f>
        <v>32.1</v>
      </c>
      <c r="AC174">
        <f>E174/3.6</f>
        <v>8.9166666666666661</v>
      </c>
    </row>
    <row r="175" spans="2:29" x14ac:dyDescent="0.3">
      <c r="B175" s="3" t="s">
        <v>23</v>
      </c>
      <c r="C175" s="3">
        <v>167</v>
      </c>
      <c r="D175" s="3">
        <v>167</v>
      </c>
      <c r="E175" s="10">
        <v>33.200000000000003</v>
      </c>
      <c r="F175" s="23">
        <f t="shared" si="12"/>
        <v>9.2222222222222232</v>
      </c>
      <c r="G175" s="17">
        <f t="shared" si="15"/>
        <v>0.43055555555555575</v>
      </c>
      <c r="H175" s="17">
        <f t="shared" si="16"/>
        <v>1.5500000000000007</v>
      </c>
      <c r="I175" s="17" cm="1">
        <f t="array" ref="I175">Table1[Mass KG]*G175</f>
        <v>122.49305555555561</v>
      </c>
      <c r="J175" s="17" cm="1">
        <f t="array" ref="J175" xml:space="preserve"> IF(E175&gt;0,9.81*Table1[Mass KG]*Table1[Rolling ressistance coefficient],0)</f>
        <v>28.746733500000001</v>
      </c>
      <c r="K175" s="17" cm="1">
        <f t="array" ref="K175">0.5*Table1[Frontal area m^2]*Table1[Drag coefficient]*1.2*F175^2</f>
        <v>32.465364712888892</v>
      </c>
      <c r="L175" s="17">
        <f t="shared" si="13"/>
        <v>183.70515376844452</v>
      </c>
      <c r="M175" s="17">
        <f t="shared" si="14"/>
        <v>1694.1697514200996</v>
      </c>
      <c r="N175" s="17">
        <f t="shared" si="17"/>
        <v>445.46009888346339</v>
      </c>
      <c r="O175" s="17" cm="1">
        <f t="array" ref="O175">(0.5*Table1[Mass KG]*E175^2)+O174</f>
        <v>11868139.409999996</v>
      </c>
      <c r="P175" s="17">
        <v>-795.39837904938224</v>
      </c>
      <c r="AA175">
        <f>IF(E175&lt;1,1,0)</f>
        <v>0</v>
      </c>
      <c r="AB175">
        <f>IF(AA175=1,"",E175)</f>
        <v>33.200000000000003</v>
      </c>
      <c r="AC175">
        <f>E175/3.6</f>
        <v>9.2222222222222232</v>
      </c>
    </row>
    <row r="176" spans="2:29" x14ac:dyDescent="0.3">
      <c r="B176" s="3" t="s">
        <v>23</v>
      </c>
      <c r="C176" s="3">
        <v>168</v>
      </c>
      <c r="D176" s="3">
        <v>168</v>
      </c>
      <c r="E176" s="10">
        <v>35.200000000000003</v>
      </c>
      <c r="F176" s="23">
        <f t="shared" si="12"/>
        <v>9.7777777777777786</v>
      </c>
      <c r="G176" s="17">
        <f t="shared" si="15"/>
        <v>0.55555555555555558</v>
      </c>
      <c r="H176" s="17">
        <f t="shared" si="16"/>
        <v>2</v>
      </c>
      <c r="I176" s="17" cm="1">
        <f t="array" ref="I176">Table1[Mass KG]*G176</f>
        <v>158.05555555555557</v>
      </c>
      <c r="J176" s="17" cm="1">
        <f t="array" ref="J176" xml:space="preserve"> IF(E176&gt;0,9.81*Table1[Mass KG]*Table1[Rolling ressistance coefficient],0)</f>
        <v>28.746733500000001</v>
      </c>
      <c r="K176" s="17" cm="1">
        <f t="array" ref="K176">0.5*Table1[Frontal area m^2]*Table1[Drag coefficient]*1.2*F176^2</f>
        <v>36.494670392888885</v>
      </c>
      <c r="L176" s="17">
        <f t="shared" si="13"/>
        <v>223.29695944844445</v>
      </c>
      <c r="M176" s="17">
        <f t="shared" si="14"/>
        <v>2183.3480479403461</v>
      </c>
      <c r="N176" s="17">
        <f t="shared" si="17"/>
        <v>447.13318919298717</v>
      </c>
      <c r="O176" s="17" cm="1">
        <f t="array" ref="O176">(0.5*Table1[Mass KG]*E176^2)+O175</f>
        <v>12044392.849999996</v>
      </c>
      <c r="P176" s="17">
        <v>-779.22162302711035</v>
      </c>
      <c r="AA176">
        <f>IF(E176&lt;1,1,0)</f>
        <v>0</v>
      </c>
      <c r="AB176">
        <f>IF(AA176=1,"",E176)</f>
        <v>35.200000000000003</v>
      </c>
      <c r="AC176">
        <f>E176/3.6</f>
        <v>9.7777777777777786</v>
      </c>
    </row>
    <row r="177" spans="2:29" x14ac:dyDescent="0.3">
      <c r="B177" s="3" t="s">
        <v>23</v>
      </c>
      <c r="C177" s="3">
        <v>169</v>
      </c>
      <c r="D177" s="3">
        <v>169</v>
      </c>
      <c r="E177" s="10">
        <v>37.200000000000003</v>
      </c>
      <c r="F177" s="23">
        <f t="shared" si="12"/>
        <v>10.333333333333334</v>
      </c>
      <c r="G177" s="17">
        <f t="shared" si="15"/>
        <v>0.38888888888888851</v>
      </c>
      <c r="H177" s="17">
        <f t="shared" si="16"/>
        <v>1.3999999999999986</v>
      </c>
      <c r="I177" s="17" cm="1">
        <f t="array" ref="I177">Table1[Mass KG]*G177</f>
        <v>110.63888888888879</v>
      </c>
      <c r="J177" s="17" cm="1">
        <f t="array" ref="J177" xml:space="preserve"> IF(E177&gt;0,9.81*Table1[Mass KG]*Table1[Rolling ressistance coefficient],0)</f>
        <v>28.746733500000001</v>
      </c>
      <c r="K177" s="17" cm="1">
        <f t="array" ref="K177">0.5*Table1[Frontal area m^2]*Table1[Drag coefficient]*1.2*F177^2</f>
        <v>40.759607983999999</v>
      </c>
      <c r="L177" s="17">
        <f t="shared" si="13"/>
        <v>180.14523037288879</v>
      </c>
      <c r="M177" s="17">
        <f t="shared" si="14"/>
        <v>1861.5007138531844</v>
      </c>
      <c r="N177" s="17">
        <f t="shared" si="17"/>
        <v>448.89087901251378</v>
      </c>
      <c r="O177" s="17" cm="1">
        <f t="array" ref="O177">(0.5*Table1[Mass KG]*E177^2)+O176</f>
        <v>12241244.089999996</v>
      </c>
      <c r="P177" s="17">
        <v>-777.30497167822193</v>
      </c>
      <c r="AA177">
        <f>IF(E177&lt;1,1,0)</f>
        <v>0</v>
      </c>
      <c r="AB177">
        <f>IF(AA177=1,"",E177)</f>
        <v>37.200000000000003</v>
      </c>
      <c r="AC177">
        <f>E177/3.6</f>
        <v>10.333333333333334</v>
      </c>
    </row>
    <row r="178" spans="2:29" x14ac:dyDescent="0.3">
      <c r="B178" s="3" t="s">
        <v>23</v>
      </c>
      <c r="C178" s="3">
        <v>170</v>
      </c>
      <c r="D178" s="3">
        <v>170</v>
      </c>
      <c r="E178" s="10">
        <v>38</v>
      </c>
      <c r="F178" s="23">
        <f t="shared" si="12"/>
        <v>10.555555555555555</v>
      </c>
      <c r="G178" s="17">
        <f t="shared" si="15"/>
        <v>2.7777777777777186E-2</v>
      </c>
      <c r="H178" s="17">
        <f t="shared" si="16"/>
        <v>9.9999999999997868E-2</v>
      </c>
      <c r="I178" s="17" cm="1">
        <f t="array" ref="I178">Table1[Mass KG]*G178</f>
        <v>7.9027777777776098</v>
      </c>
      <c r="J178" s="17" cm="1">
        <f t="array" ref="J178" xml:space="preserve"> IF(E178&gt;0,9.81*Table1[Mass KG]*Table1[Rolling ressistance coefficient],0)</f>
        <v>28.746733500000001</v>
      </c>
      <c r="K178" s="17" cm="1">
        <f t="array" ref="K178">0.5*Table1[Frontal area m^2]*Table1[Drag coefficient]*1.2*F178^2</f>
        <v>42.531559955555544</v>
      </c>
      <c r="L178" s="17">
        <f t="shared" si="13"/>
        <v>79.181071233333157</v>
      </c>
      <c r="M178" s="17">
        <f t="shared" si="14"/>
        <v>835.80019635184999</v>
      </c>
      <c r="N178" s="17">
        <f t="shared" si="17"/>
        <v>450.6758069095726</v>
      </c>
      <c r="O178" s="17" cm="1">
        <f t="array" ref="O178">(0.5*Table1[Mass KG]*E178^2)+O177</f>
        <v>12446653.089999996</v>
      </c>
      <c r="P178" s="17">
        <v>-776.64114827777757</v>
      </c>
      <c r="AA178">
        <f>IF(E178&lt;1,1,0)</f>
        <v>0</v>
      </c>
      <c r="AB178">
        <f>IF(AA178=1,"",E178)</f>
        <v>38</v>
      </c>
      <c r="AC178">
        <f>E178/3.6</f>
        <v>10.555555555555555</v>
      </c>
    </row>
    <row r="179" spans="2:29" x14ac:dyDescent="0.3">
      <c r="B179" s="3" t="s">
        <v>23</v>
      </c>
      <c r="C179" s="3">
        <v>171</v>
      </c>
      <c r="D179" s="3">
        <v>171</v>
      </c>
      <c r="E179" s="10">
        <v>37.4</v>
      </c>
      <c r="F179" s="23">
        <f t="shared" si="12"/>
        <v>10.388888888888889</v>
      </c>
      <c r="G179" s="17">
        <f t="shared" si="15"/>
        <v>-0.40277777777777757</v>
      </c>
      <c r="H179" s="17">
        <f t="shared" si="16"/>
        <v>-1.4499999999999993</v>
      </c>
      <c r="I179" s="17" cm="1">
        <f t="array" ref="I179">Table1[Mass KG]*G179</f>
        <v>-114.59027777777771</v>
      </c>
      <c r="J179" s="17" cm="1">
        <f t="array" ref="J179" xml:space="preserve"> IF(E179&gt;0,9.81*Table1[Mass KG]*Table1[Rolling ressistance coefficient],0)</f>
        <v>28.746733500000001</v>
      </c>
      <c r="K179" s="17" cm="1">
        <f t="array" ref="K179">0.5*Table1[Frontal area m^2]*Table1[Drag coefficient]*1.2*F179^2</f>
        <v>41.199061498222221</v>
      </c>
      <c r="L179" s="17">
        <f t="shared" si="13"/>
        <v>-44.644482779555489</v>
      </c>
      <c r="M179" s="17">
        <f t="shared" si="14"/>
        <v>-463.80657109871527</v>
      </c>
      <c r="N179" s="17">
        <f t="shared" si="17"/>
        <v>452.42227837302289</v>
      </c>
      <c r="O179" s="17" cm="1">
        <f t="array" ref="O179">(0.5*Table1[Mass KG]*E179^2)+O178</f>
        <v>12645626.699999996</v>
      </c>
      <c r="P179" s="17">
        <v>-771.5142964037077</v>
      </c>
      <c r="AA179">
        <f>IF(E179&lt;1,1,0)</f>
        <v>0</v>
      </c>
      <c r="AB179">
        <f>IF(AA179=1,"",E179)</f>
        <v>37.4</v>
      </c>
      <c r="AC179">
        <f>E179/3.6</f>
        <v>10.388888888888888</v>
      </c>
    </row>
    <row r="180" spans="2:29" x14ac:dyDescent="0.3">
      <c r="B180" s="3" t="s">
        <v>23</v>
      </c>
      <c r="C180" s="3">
        <v>172</v>
      </c>
      <c r="D180" s="3">
        <v>172</v>
      </c>
      <c r="E180" s="10">
        <v>35.1</v>
      </c>
      <c r="F180" s="23">
        <f t="shared" si="12"/>
        <v>9.75</v>
      </c>
      <c r="G180" s="17">
        <f t="shared" si="15"/>
        <v>-0.88888888888888862</v>
      </c>
      <c r="H180" s="17">
        <f t="shared" si="16"/>
        <v>-3.1999999999999993</v>
      </c>
      <c r="I180" s="17" cm="1">
        <f t="array" ref="I180">Table1[Mass KG]*G180</f>
        <v>-252.8888888888888</v>
      </c>
      <c r="J180" s="17" cm="1">
        <f t="array" ref="J180" xml:space="preserve"> IF(E180&gt;0,9.81*Table1[Mass KG]*Table1[Rolling ressistance coefficient],0)</f>
        <v>28.746733500000001</v>
      </c>
      <c r="K180" s="17" cm="1">
        <f t="array" ref="K180">0.5*Table1[Frontal area m^2]*Table1[Drag coefficient]*1.2*F180^2</f>
        <v>36.287608850999995</v>
      </c>
      <c r="L180" s="17">
        <f t="shared" si="13"/>
        <v>-187.85454653788881</v>
      </c>
      <c r="M180" s="17">
        <f t="shared" si="14"/>
        <v>-1831.5818287444158</v>
      </c>
      <c r="N180" s="17">
        <f t="shared" si="17"/>
        <v>454.05181704526126</v>
      </c>
      <c r="O180" s="17" cm="1">
        <f t="array" ref="O180">(0.5*Table1[Mass KG]*E180^2)+O179</f>
        <v>12820880.122499995</v>
      </c>
      <c r="P180" s="17">
        <v>-766.96939290903447</v>
      </c>
      <c r="AA180">
        <f>IF(E180&lt;1,1,0)</f>
        <v>0</v>
      </c>
      <c r="AB180">
        <f>IF(AA180=1,"",E180)</f>
        <v>35.1</v>
      </c>
      <c r="AC180">
        <f>E180/3.6</f>
        <v>9.75</v>
      </c>
    </row>
    <row r="181" spans="2:29" x14ac:dyDescent="0.3">
      <c r="B181" s="3" t="s">
        <v>23</v>
      </c>
      <c r="C181" s="3">
        <v>173</v>
      </c>
      <c r="D181" s="3">
        <v>173</v>
      </c>
      <c r="E181" s="10">
        <v>31</v>
      </c>
      <c r="F181" s="23">
        <f t="shared" si="12"/>
        <v>8.6111111111111107</v>
      </c>
      <c r="G181" s="17">
        <f t="shared" si="15"/>
        <v>-1.1111111111111112</v>
      </c>
      <c r="H181" s="17">
        <f t="shared" si="16"/>
        <v>-4</v>
      </c>
      <c r="I181" s="17" cm="1">
        <f t="array" ref="I181">Table1[Mass KG]*G181</f>
        <v>-316.11111111111114</v>
      </c>
      <c r="J181" s="17" cm="1">
        <f t="array" ref="J181" xml:space="preserve"> IF(E181&gt;0,9.81*Table1[Mass KG]*Table1[Rolling ressistance coefficient],0)</f>
        <v>28.746733500000001</v>
      </c>
      <c r="K181" s="17" cm="1">
        <f t="array" ref="K181">0.5*Table1[Frontal area m^2]*Table1[Drag coefficient]*1.2*F181^2</f>
        <v>28.305283322222216</v>
      </c>
      <c r="L181" s="17">
        <f t="shared" si="13"/>
        <v>-259.0590942888889</v>
      </c>
      <c r="M181" s="17">
        <f t="shared" si="14"/>
        <v>-2230.7866452654321</v>
      </c>
      <c r="N181" s="17">
        <f t="shared" si="17"/>
        <v>455.4826917056659</v>
      </c>
      <c r="O181" s="17" cm="1">
        <f t="array" ref="O181">(0.5*Table1[Mass KG]*E181^2)+O180</f>
        <v>12957582.372499995</v>
      </c>
      <c r="P181" s="17">
        <v>-757.8838782407405</v>
      </c>
      <c r="AA181">
        <f>IF(E181&lt;1,1,0)</f>
        <v>0</v>
      </c>
      <c r="AB181">
        <f>IF(AA181=1,"",E181)</f>
        <v>31</v>
      </c>
      <c r="AC181">
        <f>E181/3.6</f>
        <v>8.6111111111111107</v>
      </c>
    </row>
    <row r="182" spans="2:29" x14ac:dyDescent="0.3">
      <c r="B182" s="3" t="s">
        <v>23</v>
      </c>
      <c r="C182" s="3">
        <v>174</v>
      </c>
      <c r="D182" s="3">
        <v>174</v>
      </c>
      <c r="E182" s="10">
        <v>27.1</v>
      </c>
      <c r="F182" s="23">
        <f t="shared" si="12"/>
        <v>7.5277777777777786</v>
      </c>
      <c r="G182" s="17">
        <f t="shared" si="15"/>
        <v>-0.79166666666666652</v>
      </c>
      <c r="H182" s="17">
        <f t="shared" si="16"/>
        <v>-2.8499999999999996</v>
      </c>
      <c r="I182" s="17" cm="1">
        <f t="array" ref="I182">Table1[Mass KG]*G182</f>
        <v>-225.22916666666663</v>
      </c>
      <c r="J182" s="17" cm="1">
        <f t="array" ref="J182" xml:space="preserve"> IF(E182&gt;0,9.81*Table1[Mass KG]*Table1[Rolling ressistance coefficient],0)</f>
        <v>28.746733500000001</v>
      </c>
      <c r="K182" s="17" cm="1">
        <f t="array" ref="K182">0.5*Table1[Frontal area m^2]*Table1[Drag coefficient]*1.2*F182^2</f>
        <v>21.631303979888891</v>
      </c>
      <c r="L182" s="17">
        <f t="shared" si="13"/>
        <v>-174.85112918677774</v>
      </c>
      <c r="M182" s="17">
        <f t="shared" si="14"/>
        <v>-1316.2404447115769</v>
      </c>
      <c r="N182" s="17">
        <f t="shared" si="17"/>
        <v>456.72636424374059</v>
      </c>
      <c r="O182" s="17" cm="1">
        <f t="array" ref="O182">(0.5*Table1[Mass KG]*E182^2)+O181</f>
        <v>13062052.194999995</v>
      </c>
      <c r="P182" s="17">
        <v>-756.62222502088946</v>
      </c>
      <c r="AA182">
        <f>IF(E182&lt;1,1,0)</f>
        <v>0</v>
      </c>
      <c r="AB182">
        <f>IF(AA182=1,"",E182)</f>
        <v>27.1</v>
      </c>
      <c r="AC182">
        <f>E182/3.6</f>
        <v>7.5277777777777777</v>
      </c>
    </row>
    <row r="183" spans="2:29" x14ac:dyDescent="0.3">
      <c r="B183" s="3" t="s">
        <v>23</v>
      </c>
      <c r="C183" s="3">
        <v>175</v>
      </c>
      <c r="D183" s="3">
        <v>175</v>
      </c>
      <c r="E183" s="10">
        <v>25.3</v>
      </c>
      <c r="F183" s="23">
        <f t="shared" si="12"/>
        <v>7.0277777777777786</v>
      </c>
      <c r="G183" s="17">
        <f t="shared" si="15"/>
        <v>-0.27777777777777779</v>
      </c>
      <c r="H183" s="17">
        <f t="shared" si="16"/>
        <v>-1</v>
      </c>
      <c r="I183" s="17" cm="1">
        <f t="array" ref="I183">Table1[Mass KG]*G183</f>
        <v>-79.027777777777786</v>
      </c>
      <c r="J183" s="17" cm="1">
        <f t="array" ref="J183" xml:space="preserve"> IF(E183&gt;0,9.81*Table1[Mass KG]*Table1[Rolling ressistance coefficient],0)</f>
        <v>28.746733500000001</v>
      </c>
      <c r="K183" s="17" cm="1">
        <f t="array" ref="K183">0.5*Table1[Frontal area m^2]*Table1[Drag coefficient]*1.2*F183^2</f>
        <v>18.853203747888891</v>
      </c>
      <c r="L183" s="17">
        <f t="shared" si="13"/>
        <v>-31.427840529888897</v>
      </c>
      <c r="M183" s="17">
        <f t="shared" si="14"/>
        <v>-220.86787927949698</v>
      </c>
      <c r="N183" s="17">
        <f t="shared" si="17"/>
        <v>457.88079655731201</v>
      </c>
      <c r="O183" s="17" cm="1">
        <f t="array" ref="O183">(0.5*Table1[Mass KG]*E183^2)+O182</f>
        <v>13153104.997499995</v>
      </c>
      <c r="P183" s="17">
        <v>-756.62222502088946</v>
      </c>
      <c r="AA183">
        <f>IF(E183&lt;1,1,0)</f>
        <v>0</v>
      </c>
      <c r="AB183">
        <f>IF(AA183=1,"",E183)</f>
        <v>25.3</v>
      </c>
      <c r="AC183">
        <f>E183/3.6</f>
        <v>7.0277777777777777</v>
      </c>
    </row>
    <row r="184" spans="2:29" x14ac:dyDescent="0.3">
      <c r="B184" s="3" t="s">
        <v>23</v>
      </c>
      <c r="C184" s="3">
        <v>176</v>
      </c>
      <c r="D184" s="3">
        <v>176</v>
      </c>
      <c r="E184" s="10">
        <v>25.1</v>
      </c>
      <c r="F184" s="23">
        <f t="shared" si="12"/>
        <v>6.9722222222222232</v>
      </c>
      <c r="G184" s="17">
        <f t="shared" si="15"/>
        <v>8.3333333333333037E-2</v>
      </c>
      <c r="H184" s="17">
        <f t="shared" si="16"/>
        <v>0.29999999999999893</v>
      </c>
      <c r="I184" s="17" cm="1">
        <f t="array" ref="I184">Table1[Mass KG]*G184</f>
        <v>23.70833333333325</v>
      </c>
      <c r="J184" s="17" cm="1">
        <f t="array" ref="J184" xml:space="preserve"> IF(E184&gt;0,9.81*Table1[Mass KG]*Table1[Rolling ressistance coefficient],0)</f>
        <v>28.746733500000001</v>
      </c>
      <c r="K184" s="17" cm="1">
        <f t="array" ref="K184">0.5*Table1[Frontal area m^2]*Table1[Drag coefficient]*1.2*F184^2</f>
        <v>18.556307539888891</v>
      </c>
      <c r="L184" s="17">
        <f t="shared" si="13"/>
        <v>71.011374373222139</v>
      </c>
      <c r="M184" s="17">
        <f t="shared" si="14"/>
        <v>495.10708243552102</v>
      </c>
      <c r="N184" s="17">
        <f t="shared" si="17"/>
        <v>459.01959550120404</v>
      </c>
      <c r="O184" s="17" cm="1">
        <f t="array" ref="O184">(0.5*Table1[Mass KG]*E184^2)+O183</f>
        <v>13242723.919999994</v>
      </c>
      <c r="P184" s="17">
        <v>-753.20505347314474</v>
      </c>
      <c r="AA184">
        <f>IF(E184&lt;1,1,0)</f>
        <v>0</v>
      </c>
      <c r="AB184">
        <f>IF(AA184=1,"",E184)</f>
        <v>25.1</v>
      </c>
      <c r="AC184">
        <f>E184/3.6</f>
        <v>6.9722222222222223</v>
      </c>
    </row>
    <row r="185" spans="2:29" x14ac:dyDescent="0.3">
      <c r="B185" s="3" t="s">
        <v>23</v>
      </c>
      <c r="C185" s="3">
        <v>177</v>
      </c>
      <c r="D185" s="3">
        <v>177</v>
      </c>
      <c r="E185" s="10">
        <v>25.9</v>
      </c>
      <c r="F185" s="23">
        <f t="shared" si="12"/>
        <v>7.1944444444444446</v>
      </c>
      <c r="G185" s="17">
        <f t="shared" si="15"/>
        <v>0.37499999999999989</v>
      </c>
      <c r="H185" s="17">
        <f t="shared" si="16"/>
        <v>1.3499999999999996</v>
      </c>
      <c r="I185" s="17" cm="1">
        <f t="array" ref="I185">Table1[Mass KG]*G185</f>
        <v>106.68749999999997</v>
      </c>
      <c r="J185" s="17" cm="1">
        <f t="array" ref="J185" xml:space="preserve"> IF(E185&gt;0,9.81*Table1[Mass KG]*Table1[Rolling ressistance coefficient],0)</f>
        <v>28.746733500000001</v>
      </c>
      <c r="K185" s="17" cm="1">
        <f t="array" ref="K185">0.5*Table1[Frontal area m^2]*Table1[Drag coefficient]*1.2*F185^2</f>
        <v>19.758030286555552</v>
      </c>
      <c r="L185" s="17">
        <f t="shared" si="13"/>
        <v>155.19226378655554</v>
      </c>
      <c r="M185" s="17">
        <f t="shared" si="14"/>
        <v>1116.5221200199412</v>
      </c>
      <c r="N185" s="17">
        <f t="shared" si="17"/>
        <v>460.18805186914187</v>
      </c>
      <c r="O185" s="17" cm="1">
        <f t="array" ref="O185">(0.5*Table1[Mass KG]*E185^2)+O184</f>
        <v>13338146.642499994</v>
      </c>
      <c r="P185" s="17">
        <v>-733.35874243865771</v>
      </c>
      <c r="AA185">
        <f>IF(E185&lt;1,1,0)</f>
        <v>0</v>
      </c>
      <c r="AB185">
        <f>IF(AA185=1,"",E185)</f>
        <v>25.9</v>
      </c>
      <c r="AC185">
        <f>E185/3.6</f>
        <v>7.1944444444444438</v>
      </c>
    </row>
    <row r="186" spans="2:29" x14ac:dyDescent="0.3">
      <c r="B186" s="3" t="s">
        <v>23</v>
      </c>
      <c r="C186" s="3">
        <v>178</v>
      </c>
      <c r="D186" s="3">
        <v>178</v>
      </c>
      <c r="E186" s="10">
        <v>27.8</v>
      </c>
      <c r="F186" s="23">
        <f t="shared" si="12"/>
        <v>7.7222222222222223</v>
      </c>
      <c r="G186" s="17">
        <f t="shared" si="15"/>
        <v>0.45833333333333343</v>
      </c>
      <c r="H186" s="17">
        <f t="shared" si="16"/>
        <v>1.6500000000000004</v>
      </c>
      <c r="I186" s="17" cm="1">
        <f t="array" ref="I186">Table1[Mass KG]*G186</f>
        <v>130.39583333333337</v>
      </c>
      <c r="J186" s="17" cm="1">
        <f t="array" ref="J186" xml:space="preserve"> IF(E186&gt;0,9.81*Table1[Mass KG]*Table1[Rolling ressistance coefficient],0)</f>
        <v>28.746733500000001</v>
      </c>
      <c r="K186" s="17" cm="1">
        <f t="array" ref="K186">0.5*Table1[Frontal area m^2]*Table1[Drag coefficient]*1.2*F186^2</f>
        <v>22.763220772888886</v>
      </c>
      <c r="L186" s="17">
        <f t="shared" si="13"/>
        <v>181.90578760622225</v>
      </c>
      <c r="M186" s="17">
        <f t="shared" si="14"/>
        <v>1404.7169154036051</v>
      </c>
      <c r="N186" s="17">
        <f t="shared" si="17"/>
        <v>461.43517919638907</v>
      </c>
      <c r="O186" s="17" cm="1">
        <f t="array" ref="O186">(0.5*Table1[Mass KG]*E186^2)+O185</f>
        <v>13448083.132499995</v>
      </c>
      <c r="P186" s="17">
        <v>-728.88122386923158</v>
      </c>
      <c r="AA186">
        <f>IF(E186&lt;1,1,0)</f>
        <v>0</v>
      </c>
      <c r="AB186">
        <f>IF(AA186=1,"",E186)</f>
        <v>27.8</v>
      </c>
      <c r="AC186">
        <f>E186/3.6</f>
        <v>7.7222222222222223</v>
      </c>
    </row>
    <row r="187" spans="2:29" x14ac:dyDescent="0.3">
      <c r="B187" s="3" t="s">
        <v>23</v>
      </c>
      <c r="C187" s="3">
        <v>179</v>
      </c>
      <c r="D187" s="3">
        <v>179</v>
      </c>
      <c r="E187" s="10">
        <v>29.2</v>
      </c>
      <c r="F187" s="23">
        <f t="shared" si="12"/>
        <v>8.1111111111111107</v>
      </c>
      <c r="G187" s="17">
        <f t="shared" si="15"/>
        <v>0.25000000000000011</v>
      </c>
      <c r="H187" s="17">
        <f t="shared" si="16"/>
        <v>0.90000000000000036</v>
      </c>
      <c r="I187" s="17" cm="1">
        <f t="array" ref="I187">Table1[Mass KG]*G187</f>
        <v>71.125000000000028</v>
      </c>
      <c r="J187" s="17" cm="1">
        <f t="array" ref="J187" xml:space="preserve"> IF(E187&gt;0,9.81*Table1[Mass KG]*Table1[Rolling ressistance coefficient],0)</f>
        <v>28.746733500000001</v>
      </c>
      <c r="K187" s="17" cm="1">
        <f t="array" ref="K187">0.5*Table1[Frontal area m^2]*Table1[Drag coefficient]*1.2*F187^2</f>
        <v>25.113649086222214</v>
      </c>
      <c r="L187" s="17">
        <f t="shared" si="13"/>
        <v>124.98538258622224</v>
      </c>
      <c r="M187" s="17">
        <f t="shared" si="14"/>
        <v>1013.7703254215804</v>
      </c>
      <c r="N187" s="17">
        <f t="shared" si="17"/>
        <v>462.73779343940583</v>
      </c>
      <c r="O187" s="17" cm="1">
        <f t="array" ref="O187">(0.5*Table1[Mass KG]*E187^2)+O186</f>
        <v>13569371.172499994</v>
      </c>
      <c r="P187" s="17">
        <v>-726.21957185553276</v>
      </c>
      <c r="AA187">
        <f>IF(E187&lt;1,1,0)</f>
        <v>0</v>
      </c>
      <c r="AB187">
        <f>IF(AA187=1,"",E187)</f>
        <v>29.2</v>
      </c>
      <c r="AC187">
        <f>E187/3.6</f>
        <v>8.1111111111111107</v>
      </c>
    </row>
    <row r="188" spans="2:29" x14ac:dyDescent="0.3">
      <c r="B188" s="3" t="s">
        <v>23</v>
      </c>
      <c r="C188" s="3">
        <v>180</v>
      </c>
      <c r="D188" s="3">
        <v>180</v>
      </c>
      <c r="E188" s="10">
        <v>29.6</v>
      </c>
      <c r="F188" s="23">
        <f t="shared" si="12"/>
        <v>8.2222222222222232</v>
      </c>
      <c r="G188" s="17">
        <f t="shared" si="15"/>
        <v>4.1666666666666761E-2</v>
      </c>
      <c r="H188" s="17">
        <f t="shared" si="16"/>
        <v>0.15000000000000036</v>
      </c>
      <c r="I188" s="17" cm="1">
        <f t="array" ref="I188">Table1[Mass KG]*G188</f>
        <v>11.854166666666694</v>
      </c>
      <c r="J188" s="17" cm="1">
        <f t="array" ref="J188" xml:space="preserve"> IF(E188&gt;0,9.81*Table1[Mass KG]*Table1[Rolling ressistance coefficient],0)</f>
        <v>28.746733500000001</v>
      </c>
      <c r="K188" s="17" cm="1">
        <f t="array" ref="K188">0.5*Table1[Frontal area m^2]*Table1[Drag coefficient]*1.2*F188^2</f>
        <v>25.806406904888888</v>
      </c>
      <c r="L188" s="17">
        <f t="shared" si="13"/>
        <v>66.407307071555593</v>
      </c>
      <c r="M188" s="17">
        <f t="shared" si="14"/>
        <v>546.0156359216794</v>
      </c>
      <c r="N188" s="17">
        <f t="shared" si="17"/>
        <v>464.0509158338503</v>
      </c>
      <c r="O188" s="17" cm="1">
        <f t="array" ref="O188">(0.5*Table1[Mass KG]*E188^2)+O187</f>
        <v>13694004.932499994</v>
      </c>
      <c r="P188" s="17">
        <v>-704.0099294029136</v>
      </c>
      <c r="AA188">
        <f>IF(E188&lt;1,1,0)</f>
        <v>0</v>
      </c>
      <c r="AB188">
        <f>IF(AA188=1,"",E188)</f>
        <v>29.6</v>
      </c>
      <c r="AC188">
        <f>E188/3.6</f>
        <v>8.2222222222222232</v>
      </c>
    </row>
    <row r="189" spans="2:29" x14ac:dyDescent="0.3">
      <c r="B189" s="3" t="s">
        <v>23</v>
      </c>
      <c r="C189" s="3">
        <v>181</v>
      </c>
      <c r="D189" s="3">
        <v>181</v>
      </c>
      <c r="E189" s="10">
        <v>29.5</v>
      </c>
      <c r="F189" s="23">
        <f t="shared" si="12"/>
        <v>8.1944444444444446</v>
      </c>
      <c r="G189" s="17">
        <f t="shared" si="15"/>
        <v>-5.5555555555555851E-2</v>
      </c>
      <c r="H189" s="17">
        <f t="shared" si="16"/>
        <v>-0.20000000000000107</v>
      </c>
      <c r="I189" s="17" cm="1">
        <f t="array" ref="I189">Table1[Mass KG]*G189</f>
        <v>-15.805555555555639</v>
      </c>
      <c r="J189" s="17" cm="1">
        <f t="array" ref="J189" xml:space="preserve"> IF(E189&gt;0,9.81*Table1[Mass KG]*Table1[Rolling ressistance coefficient],0)</f>
        <v>28.746733500000001</v>
      </c>
      <c r="K189" s="17" cm="1">
        <f t="array" ref="K189">0.5*Table1[Frontal area m^2]*Table1[Drag coefficient]*1.2*F189^2</f>
        <v>25.632333830555552</v>
      </c>
      <c r="L189" s="17">
        <f t="shared" si="13"/>
        <v>38.573511774999915</v>
      </c>
      <c r="M189" s="17">
        <f t="shared" si="14"/>
        <v>316.08849926736042</v>
      </c>
      <c r="N189" s="17">
        <f t="shared" si="17"/>
        <v>465.35237169365695</v>
      </c>
      <c r="O189" s="17" cm="1">
        <f t="array" ref="O189">(0.5*Table1[Mass KG]*E189^2)+O188</f>
        <v>13817797.994999994</v>
      </c>
      <c r="P189" s="17">
        <v>-703.87267460695375</v>
      </c>
      <c r="AA189">
        <f>IF(E189&lt;1,1,0)</f>
        <v>0</v>
      </c>
      <c r="AB189">
        <f>IF(AA189=1,"",E189)</f>
        <v>29.5</v>
      </c>
      <c r="AC189">
        <f>E189/3.6</f>
        <v>8.1944444444444446</v>
      </c>
    </row>
    <row r="190" spans="2:29" x14ac:dyDescent="0.3">
      <c r="B190" s="3" t="s">
        <v>23</v>
      </c>
      <c r="C190" s="3">
        <v>182</v>
      </c>
      <c r="D190" s="3">
        <v>182</v>
      </c>
      <c r="E190" s="10">
        <v>29.2</v>
      </c>
      <c r="F190" s="23">
        <f t="shared" si="12"/>
        <v>8.1111111111111107</v>
      </c>
      <c r="G190" s="17">
        <f t="shared" si="15"/>
        <v>-0.16666666666666657</v>
      </c>
      <c r="H190" s="17">
        <f t="shared" si="16"/>
        <v>-0.59999999999999964</v>
      </c>
      <c r="I190" s="17" cm="1">
        <f t="array" ref="I190">Table1[Mass KG]*G190</f>
        <v>-47.416666666666643</v>
      </c>
      <c r="J190" s="17" cm="1">
        <f t="array" ref="J190" xml:space="preserve"> IF(E190&gt;0,9.81*Table1[Mass KG]*Table1[Rolling ressistance coefficient],0)</f>
        <v>28.746733500000001</v>
      </c>
      <c r="K190" s="17" cm="1">
        <f t="array" ref="K190">0.5*Table1[Frontal area m^2]*Table1[Drag coefficient]*1.2*F190^2</f>
        <v>25.113649086222214</v>
      </c>
      <c r="L190" s="17">
        <f t="shared" si="13"/>
        <v>6.4437159195555722</v>
      </c>
      <c r="M190" s="17">
        <f t="shared" si="14"/>
        <v>52.265695791950748</v>
      </c>
      <c r="N190" s="17">
        <f t="shared" si="17"/>
        <v>466.63351427332725</v>
      </c>
      <c r="O190" s="17" cm="1">
        <f t="array" ref="O190">(0.5*Table1[Mass KG]*E190^2)+O189</f>
        <v>13939086.034999993</v>
      </c>
      <c r="P190" s="17">
        <v>-696.52229638453991</v>
      </c>
      <c r="AA190">
        <f>IF(E190&lt;1,1,0)</f>
        <v>0</v>
      </c>
      <c r="AB190">
        <f>IF(AA190=1,"",E190)</f>
        <v>29.2</v>
      </c>
      <c r="AC190">
        <f>E190/3.6</f>
        <v>8.1111111111111107</v>
      </c>
    </row>
    <row r="191" spans="2:29" x14ac:dyDescent="0.3">
      <c r="B191" s="3" t="s">
        <v>23</v>
      </c>
      <c r="C191" s="3">
        <v>183</v>
      </c>
      <c r="D191" s="3">
        <v>183</v>
      </c>
      <c r="E191" s="10">
        <v>28.3</v>
      </c>
      <c r="F191" s="23">
        <f t="shared" si="12"/>
        <v>7.8611111111111116</v>
      </c>
      <c r="G191" s="17">
        <f t="shared" si="15"/>
        <v>-0.43055555555555525</v>
      </c>
      <c r="H191" s="17">
        <f t="shared" si="16"/>
        <v>-1.5499999999999989</v>
      </c>
      <c r="I191" s="17" cm="1">
        <f t="array" ref="I191">Table1[Mass KG]*G191</f>
        <v>-122.49305555555547</v>
      </c>
      <c r="J191" s="17" cm="1">
        <f t="array" ref="J191" xml:space="preserve"> IF(E191&gt;0,9.81*Table1[Mass KG]*Table1[Rolling ressistance coefficient],0)</f>
        <v>28.746733500000001</v>
      </c>
      <c r="K191" s="17" cm="1">
        <f t="array" ref="K191">0.5*Table1[Frontal area m^2]*Table1[Drag coefficient]*1.2*F191^2</f>
        <v>23.589405161222221</v>
      </c>
      <c r="L191" s="17">
        <f t="shared" si="13"/>
        <v>-70.15691689433325</v>
      </c>
      <c r="M191" s="17">
        <f t="shared" si="14"/>
        <v>-551.51131891934187</v>
      </c>
      <c r="N191" s="17">
        <f t="shared" si="17"/>
        <v>467.86838458002126</v>
      </c>
      <c r="O191" s="17" cm="1">
        <f t="array" ref="O191">(0.5*Table1[Mass KG]*E191^2)+O190</f>
        <v>14053012.637499992</v>
      </c>
      <c r="P191" s="17">
        <v>-693.17698238835465</v>
      </c>
      <c r="AA191">
        <f>IF(E191&lt;1,1,0)</f>
        <v>0</v>
      </c>
      <c r="AB191">
        <f>IF(AA191=1,"",E191)</f>
        <v>28.3</v>
      </c>
      <c r="AC191">
        <f>E191/3.6</f>
        <v>7.8611111111111107</v>
      </c>
    </row>
    <row r="192" spans="2:29" x14ac:dyDescent="0.3">
      <c r="B192" s="3" t="s">
        <v>23</v>
      </c>
      <c r="C192" s="3">
        <v>184</v>
      </c>
      <c r="D192" s="3">
        <v>184</v>
      </c>
      <c r="E192" s="10">
        <v>26.1</v>
      </c>
      <c r="F192" s="23">
        <f t="shared" si="12"/>
        <v>7.2500000000000009</v>
      </c>
      <c r="G192" s="17">
        <f t="shared" si="15"/>
        <v>-0.65277777777777768</v>
      </c>
      <c r="H192" s="17">
        <f t="shared" si="16"/>
        <v>-2.3499999999999996</v>
      </c>
      <c r="I192" s="17" cm="1">
        <f t="array" ref="I192">Table1[Mass KG]*G192</f>
        <v>-185.71527777777774</v>
      </c>
      <c r="J192" s="17" cm="1">
        <f t="array" ref="J192" xml:space="preserve"> IF(E192&gt;0,9.81*Table1[Mass KG]*Table1[Rolling ressistance coefficient],0)</f>
        <v>28.746733500000001</v>
      </c>
      <c r="K192" s="17" cm="1">
        <f t="array" ref="K192">0.5*Table1[Frontal area m^2]*Table1[Drag coefficient]*1.2*F192^2</f>
        <v>20.064351771000002</v>
      </c>
      <c r="L192" s="17">
        <f t="shared" si="13"/>
        <v>-136.90419250677775</v>
      </c>
      <c r="M192" s="17">
        <f t="shared" si="14"/>
        <v>-992.55539567413871</v>
      </c>
      <c r="N192" s="17">
        <f t="shared" si="17"/>
        <v>469.00106837282016</v>
      </c>
      <c r="O192" s="17" cm="1">
        <f t="array" ref="O192">(0.5*Table1[Mass KG]*E192^2)+O191</f>
        <v>14149914.759999992</v>
      </c>
      <c r="P192" s="17">
        <v>-690.28969557291623</v>
      </c>
      <c r="AA192">
        <f>IF(E192&lt;1,1,0)</f>
        <v>0</v>
      </c>
      <c r="AB192">
        <f>IF(AA192=1,"",E192)</f>
        <v>26.1</v>
      </c>
      <c r="AC192">
        <f>E192/3.6</f>
        <v>7.25</v>
      </c>
    </row>
    <row r="193" spans="2:29" x14ac:dyDescent="0.3">
      <c r="B193" s="3" t="s">
        <v>23</v>
      </c>
      <c r="C193" s="3">
        <v>185</v>
      </c>
      <c r="D193" s="3">
        <v>185</v>
      </c>
      <c r="E193" s="10">
        <v>23.6</v>
      </c>
      <c r="F193" s="23">
        <f t="shared" si="12"/>
        <v>6.5555555555555562</v>
      </c>
      <c r="G193" s="17">
        <f t="shared" si="15"/>
        <v>-0.70833333333333348</v>
      </c>
      <c r="H193" s="17">
        <f t="shared" si="16"/>
        <v>-2.5500000000000007</v>
      </c>
      <c r="I193" s="17" cm="1">
        <f t="array" ref="I193">Table1[Mass KG]*G193</f>
        <v>-201.52083333333337</v>
      </c>
      <c r="J193" s="17" cm="1">
        <f t="array" ref="J193" xml:space="preserve"> IF(E193&gt;0,9.81*Table1[Mass KG]*Table1[Rolling ressistance coefficient],0)</f>
        <v>28.746733500000001</v>
      </c>
      <c r="K193" s="17" cm="1">
        <f t="array" ref="K193">0.5*Table1[Frontal area m^2]*Table1[Drag coefficient]*1.2*F193^2</f>
        <v>16.404693651555558</v>
      </c>
      <c r="L193" s="17">
        <f t="shared" si="13"/>
        <v>-156.3694061817778</v>
      </c>
      <c r="M193" s="17">
        <f t="shared" si="14"/>
        <v>-1025.0883294138766</v>
      </c>
      <c r="N193" s="17">
        <f t="shared" si="17"/>
        <v>470.0197213917391</v>
      </c>
      <c r="O193" s="17" cm="1">
        <f t="array" ref="O193">(0.5*Table1[Mass KG]*E193^2)+O192</f>
        <v>14229142.319999993</v>
      </c>
      <c r="P193" s="17">
        <v>-687.81883564814802</v>
      </c>
      <c r="AA193">
        <f>IF(E193&lt;1,1,0)</f>
        <v>0</v>
      </c>
      <c r="AB193">
        <f>IF(AA193=1,"",E193)</f>
        <v>23.6</v>
      </c>
      <c r="AC193">
        <f>E193/3.6</f>
        <v>6.5555555555555554</v>
      </c>
    </row>
    <row r="194" spans="2:29" x14ac:dyDescent="0.3">
      <c r="B194" s="3" t="s">
        <v>23</v>
      </c>
      <c r="C194" s="3">
        <v>186</v>
      </c>
      <c r="D194" s="3">
        <v>186</v>
      </c>
      <c r="E194" s="10">
        <v>21</v>
      </c>
      <c r="F194" s="23">
        <f t="shared" si="12"/>
        <v>5.8333333333333339</v>
      </c>
      <c r="G194" s="17">
        <f t="shared" si="15"/>
        <v>-0.65277777777777812</v>
      </c>
      <c r="H194" s="17">
        <f t="shared" si="16"/>
        <v>-2.3500000000000014</v>
      </c>
      <c r="I194" s="17" cm="1">
        <f t="array" ref="I194">Table1[Mass KG]*G194</f>
        <v>-185.71527777777789</v>
      </c>
      <c r="J194" s="17" cm="1">
        <f t="array" ref="J194" xml:space="preserve"> IF(E194&gt;0,9.81*Table1[Mass KG]*Table1[Rolling ressistance coefficient],0)</f>
        <v>28.746733500000001</v>
      </c>
      <c r="K194" s="17" cm="1">
        <f t="array" ref="K194">0.5*Table1[Frontal area m^2]*Table1[Drag coefficient]*1.2*F194^2</f>
        <v>12.989209100000002</v>
      </c>
      <c r="L194" s="17">
        <f t="shared" si="13"/>
        <v>-143.9793351777779</v>
      </c>
      <c r="M194" s="17">
        <f t="shared" si="14"/>
        <v>-839.87945520370431</v>
      </c>
      <c r="N194" s="17">
        <f t="shared" si="17"/>
        <v>470.92127665383589</v>
      </c>
      <c r="O194" s="17" cm="1">
        <f t="array" ref="O194">(0.5*Table1[Mass KG]*E194^2)+O193</f>
        <v>14291874.569999993</v>
      </c>
      <c r="P194" s="17">
        <v>-686.23968728133309</v>
      </c>
      <c r="AA194">
        <f>IF(E194&lt;1,1,0)</f>
        <v>0</v>
      </c>
      <c r="AB194">
        <f>IF(AA194=1,"",E194)</f>
        <v>21</v>
      </c>
      <c r="AC194">
        <f>E194/3.6</f>
        <v>5.833333333333333</v>
      </c>
    </row>
    <row r="195" spans="2:29" x14ac:dyDescent="0.3">
      <c r="B195" s="3" t="s">
        <v>23</v>
      </c>
      <c r="C195" s="3">
        <v>187</v>
      </c>
      <c r="D195" s="3">
        <v>187</v>
      </c>
      <c r="E195" s="10">
        <v>18.899999999999999</v>
      </c>
      <c r="F195" s="23">
        <f t="shared" si="12"/>
        <v>5.25</v>
      </c>
      <c r="G195" s="17">
        <f t="shared" si="15"/>
        <v>-0.54166666666666641</v>
      </c>
      <c r="H195" s="17">
        <f t="shared" si="16"/>
        <v>-1.9499999999999993</v>
      </c>
      <c r="I195" s="17" cm="1">
        <f t="array" ref="I195">Table1[Mass KG]*G195</f>
        <v>-154.1041666666666</v>
      </c>
      <c r="J195" s="17" cm="1">
        <f t="array" ref="J195" xml:space="preserve"> IF(E195&gt;0,9.81*Table1[Mass KG]*Table1[Rolling ressistance coefficient],0)</f>
        <v>28.746733500000001</v>
      </c>
      <c r="K195" s="17" cm="1">
        <f t="array" ref="K195">0.5*Table1[Frontal area m^2]*Table1[Drag coefficient]*1.2*F195^2</f>
        <v>10.521259370999999</v>
      </c>
      <c r="L195" s="17">
        <f t="shared" si="13"/>
        <v>-114.8361737956666</v>
      </c>
      <c r="M195" s="17">
        <f t="shared" si="14"/>
        <v>-602.88991242724956</v>
      </c>
      <c r="N195" s="17">
        <f t="shared" si="17"/>
        <v>471.72833735370222</v>
      </c>
      <c r="O195" s="17" cm="1">
        <f t="array" ref="O195">(0.5*Table1[Mass KG]*E195^2)+O194</f>
        <v>14342687.692499993</v>
      </c>
      <c r="P195" s="17">
        <v>-667.98926052730553</v>
      </c>
      <c r="AA195">
        <f>IF(E195&lt;1,1,0)</f>
        <v>0</v>
      </c>
      <c r="AB195">
        <f>IF(AA195=1,"",E195)</f>
        <v>18.899999999999999</v>
      </c>
      <c r="AC195">
        <f>E195/3.6</f>
        <v>5.2499999999999991</v>
      </c>
    </row>
    <row r="196" spans="2:29" x14ac:dyDescent="0.3">
      <c r="B196" s="3" t="s">
        <v>23</v>
      </c>
      <c r="C196" s="3">
        <v>188</v>
      </c>
      <c r="D196" s="3">
        <v>188</v>
      </c>
      <c r="E196" s="10">
        <v>17.100000000000001</v>
      </c>
      <c r="F196" s="23">
        <f t="shared" si="12"/>
        <v>4.7500000000000009</v>
      </c>
      <c r="G196" s="17">
        <f t="shared" si="15"/>
        <v>-0.44444444444444431</v>
      </c>
      <c r="H196" s="17">
        <f t="shared" si="16"/>
        <v>-1.5999999999999996</v>
      </c>
      <c r="I196" s="17" cm="1">
        <f t="array" ref="I196">Table1[Mass KG]*G196</f>
        <v>-126.4444444444444</v>
      </c>
      <c r="J196" s="17" cm="1">
        <f t="array" ref="J196" xml:space="preserve"> IF(E196&gt;0,9.81*Table1[Mass KG]*Table1[Rolling ressistance coefficient],0)</f>
        <v>28.746733500000001</v>
      </c>
      <c r="K196" s="17" cm="1">
        <f t="array" ref="K196">0.5*Table1[Frontal area m^2]*Table1[Drag coefficient]*1.2*F196^2</f>
        <v>8.6126408910000016</v>
      </c>
      <c r="L196" s="17">
        <f t="shared" si="13"/>
        <v>-89.085070053444397</v>
      </c>
      <c r="M196" s="17">
        <f t="shared" si="14"/>
        <v>-423.15408275386091</v>
      </c>
      <c r="N196" s="17">
        <f t="shared" si="17"/>
        <v>472.45465109904796</v>
      </c>
      <c r="O196" s="17" cm="1">
        <f t="array" ref="O196">(0.5*Table1[Mass KG]*E196^2)+O195</f>
        <v>14384283.014999993</v>
      </c>
      <c r="P196" s="17">
        <v>-667.98926052730553</v>
      </c>
      <c r="AA196">
        <f>IF(E196&lt;1,1,0)</f>
        <v>0</v>
      </c>
      <c r="AB196">
        <f>IF(AA196=1,"",E196)</f>
        <v>17.100000000000001</v>
      </c>
      <c r="AC196">
        <f>E196/3.6</f>
        <v>4.75</v>
      </c>
    </row>
    <row r="197" spans="2:29" x14ac:dyDescent="0.3">
      <c r="B197" s="3" t="s">
        <v>23</v>
      </c>
      <c r="C197" s="3">
        <v>189</v>
      </c>
      <c r="D197" s="3">
        <v>189</v>
      </c>
      <c r="E197" s="10">
        <v>15.7</v>
      </c>
      <c r="F197" s="23">
        <f t="shared" si="12"/>
        <v>4.3611111111111107</v>
      </c>
      <c r="G197" s="17">
        <f t="shared" si="15"/>
        <v>-0.36111111111111133</v>
      </c>
      <c r="H197" s="17">
        <f t="shared" si="16"/>
        <v>-1.3000000000000007</v>
      </c>
      <c r="I197" s="17" cm="1">
        <f t="array" ref="I197">Table1[Mass KG]*G197</f>
        <v>-102.73611111111117</v>
      </c>
      <c r="J197" s="17" cm="1">
        <f t="array" ref="J197" xml:space="preserve"> IF(E197&gt;0,9.81*Table1[Mass KG]*Table1[Rolling ressistance coefficient],0)</f>
        <v>28.746733500000001</v>
      </c>
      <c r="K197" s="17" cm="1">
        <f t="array" ref="K197">0.5*Table1[Frontal area m^2]*Table1[Drag coefficient]*1.2*F197^2</f>
        <v>7.2601137212222202</v>
      </c>
      <c r="L197" s="17">
        <f t="shared" si="13"/>
        <v>-66.729263889888955</v>
      </c>
      <c r="M197" s="17">
        <f t="shared" si="14"/>
        <v>-291.01373418646011</v>
      </c>
      <c r="N197" s="17">
        <f t="shared" si="17"/>
        <v>473.11797225711678</v>
      </c>
      <c r="O197" s="17" cm="1">
        <f t="array" ref="O197">(0.5*Table1[Mass KG]*E197^2)+O196</f>
        <v>14419346.217499994</v>
      </c>
      <c r="P197" s="17">
        <v>-657.87586125546659</v>
      </c>
      <c r="AA197">
        <f>IF(E197&lt;1,1,0)</f>
        <v>0</v>
      </c>
      <c r="AB197">
        <f>IF(AA197=1,"",E197)</f>
        <v>15.7</v>
      </c>
      <c r="AC197">
        <f>E197/3.6</f>
        <v>4.3611111111111107</v>
      </c>
    </row>
    <row r="198" spans="2:29" x14ac:dyDescent="0.3">
      <c r="B198" s="3" t="s">
        <v>23</v>
      </c>
      <c r="C198" s="3">
        <v>190</v>
      </c>
      <c r="D198" s="3">
        <v>190</v>
      </c>
      <c r="E198" s="10">
        <v>14.5</v>
      </c>
      <c r="F198" s="23">
        <f t="shared" si="12"/>
        <v>4.0277777777777777</v>
      </c>
      <c r="G198" s="17">
        <f t="shared" si="15"/>
        <v>-0.27777777777777779</v>
      </c>
      <c r="H198" s="17">
        <f t="shared" si="16"/>
        <v>-1</v>
      </c>
      <c r="I198" s="17" cm="1">
        <f t="array" ref="I198">Table1[Mass KG]*G198</f>
        <v>-79.027777777777786</v>
      </c>
      <c r="J198" s="17" cm="1">
        <f t="array" ref="J198" xml:space="preserve"> IF(E198&gt;0,9.81*Table1[Mass KG]*Table1[Rolling ressistance coefficient],0)</f>
        <v>28.746733500000001</v>
      </c>
      <c r="K198" s="17" cm="1">
        <f t="array" ref="K198">0.5*Table1[Frontal area m^2]*Table1[Drag coefficient]*1.2*F198^2</f>
        <v>6.1927011638888878</v>
      </c>
      <c r="L198" s="17">
        <f t="shared" si="13"/>
        <v>-44.088343113888897</v>
      </c>
      <c r="M198" s="17">
        <f t="shared" si="14"/>
        <v>-177.57804865316362</v>
      </c>
      <c r="N198" s="17">
        <f t="shared" si="17"/>
        <v>473.72736938540623</v>
      </c>
      <c r="O198" s="17" cm="1">
        <f t="array" ref="O198">(0.5*Table1[Mass KG]*E198^2)+O197</f>
        <v>14449254.279999994</v>
      </c>
      <c r="P198" s="17">
        <v>-648.25220226949693</v>
      </c>
      <c r="AA198">
        <f>IF(E198&lt;1,1,0)</f>
        <v>0</v>
      </c>
      <c r="AB198">
        <f>IF(AA198=1,"",E198)</f>
        <v>14.5</v>
      </c>
      <c r="AC198">
        <f>E198/3.6</f>
        <v>4.0277777777777777</v>
      </c>
    </row>
    <row r="199" spans="2:29" x14ac:dyDescent="0.3">
      <c r="B199" s="3" t="s">
        <v>23</v>
      </c>
      <c r="C199" s="3">
        <v>191</v>
      </c>
      <c r="D199" s="3">
        <v>191</v>
      </c>
      <c r="E199" s="10">
        <v>13.7</v>
      </c>
      <c r="F199" s="23">
        <f t="shared" si="12"/>
        <v>3.8055555555555554</v>
      </c>
      <c r="G199" s="17">
        <f t="shared" si="15"/>
        <v>-0.22222222222222215</v>
      </c>
      <c r="H199" s="17">
        <f t="shared" si="16"/>
        <v>-0.79999999999999982</v>
      </c>
      <c r="I199" s="17" cm="1">
        <f t="array" ref="I199">Table1[Mass KG]*G199</f>
        <v>-63.2222222222222</v>
      </c>
      <c r="J199" s="17" cm="1">
        <f t="array" ref="J199" xml:space="preserve"> IF(E199&gt;0,9.81*Table1[Mass KG]*Table1[Rolling ressistance coefficient],0)</f>
        <v>28.746733500000001</v>
      </c>
      <c r="K199" s="17" cm="1">
        <f t="array" ref="K199">0.5*Table1[Frontal area m^2]*Table1[Drag coefficient]*1.2*F199^2</f>
        <v>5.528219174555554</v>
      </c>
      <c r="L199" s="17">
        <f t="shared" si="13"/>
        <v>-28.947269547666643</v>
      </c>
      <c r="M199" s="17">
        <f t="shared" si="14"/>
        <v>-110.16044244528695</v>
      </c>
      <c r="N199" s="17">
        <f t="shared" si="17"/>
        <v>474.30013007323345</v>
      </c>
      <c r="O199" s="17" cm="1">
        <f t="array" ref="O199">(0.5*Table1[Mass KG]*E199^2)+O198</f>
        <v>14475953.182499994</v>
      </c>
      <c r="P199" s="17">
        <v>-643.66432015274074</v>
      </c>
      <c r="AA199">
        <f>IF(E199&lt;1,1,0)</f>
        <v>0</v>
      </c>
      <c r="AB199">
        <f>IF(AA199=1,"",E199)</f>
        <v>13.7</v>
      </c>
      <c r="AC199">
        <f>E199/3.6</f>
        <v>3.8055555555555554</v>
      </c>
    </row>
    <row r="200" spans="2:29" x14ac:dyDescent="0.3">
      <c r="B200" s="3" t="s">
        <v>23</v>
      </c>
      <c r="C200" s="3">
        <v>192</v>
      </c>
      <c r="D200" s="3">
        <v>192</v>
      </c>
      <c r="E200" s="10">
        <v>12.9</v>
      </c>
      <c r="F200" s="23">
        <f t="shared" si="12"/>
        <v>3.5833333333333335</v>
      </c>
      <c r="G200" s="17">
        <f t="shared" si="15"/>
        <v>-0.16666666666666657</v>
      </c>
      <c r="H200" s="17">
        <f t="shared" si="16"/>
        <v>-0.59999999999999964</v>
      </c>
      <c r="I200" s="17" cm="1">
        <f t="array" ref="I200">Table1[Mass KG]*G200</f>
        <v>-47.416666666666643</v>
      </c>
      <c r="J200" s="17" cm="1">
        <f t="array" ref="J200" xml:space="preserve"> IF(E200&gt;0,9.81*Table1[Mass KG]*Table1[Rolling ressistance coefficient],0)</f>
        <v>28.746733500000001</v>
      </c>
      <c r="K200" s="17" cm="1">
        <f t="array" ref="K200">0.5*Table1[Frontal area m^2]*Table1[Drag coefficient]*1.2*F200^2</f>
        <v>4.9014382909999998</v>
      </c>
      <c r="L200" s="17">
        <f t="shared" si="13"/>
        <v>-13.76849487566664</v>
      </c>
      <c r="M200" s="17">
        <f t="shared" si="14"/>
        <v>-49.337106637805462</v>
      </c>
      <c r="N200" s="17">
        <f t="shared" si="17"/>
        <v>474.83663595018658</v>
      </c>
      <c r="O200" s="17" cm="1">
        <f t="array" ref="O200">(0.5*Table1[Mass KG]*E200^2)+O199</f>
        <v>14499625.004999993</v>
      </c>
      <c r="P200" s="17">
        <v>-642.48534513150605</v>
      </c>
      <c r="AA200">
        <f>IF(E200&lt;1,1,0)</f>
        <v>0</v>
      </c>
      <c r="AB200">
        <f>IF(AA200=1,"",E200)</f>
        <v>12.9</v>
      </c>
      <c r="AC200">
        <f>E200/3.6</f>
        <v>3.5833333333333335</v>
      </c>
    </row>
    <row r="201" spans="2:29" x14ac:dyDescent="0.3">
      <c r="B201" s="3" t="s">
        <v>23</v>
      </c>
      <c r="C201" s="3">
        <v>193</v>
      </c>
      <c r="D201" s="3">
        <v>193</v>
      </c>
      <c r="E201" s="10">
        <v>12.5</v>
      </c>
      <c r="F201" s="23">
        <f t="shared" ref="F201:F264" si="18">E201*(1000/60^2)</f>
        <v>3.4722222222222223</v>
      </c>
      <c r="G201" s="17">
        <f t="shared" si="15"/>
        <v>-9.7222222222222363E-2</v>
      </c>
      <c r="H201" s="17">
        <f t="shared" si="16"/>
        <v>-0.35000000000000053</v>
      </c>
      <c r="I201" s="17" cm="1">
        <f t="array" ref="I201">Table1[Mass KG]*G201</f>
        <v>-27.659722222222261</v>
      </c>
      <c r="J201" s="17" cm="1">
        <f t="array" ref="J201" xml:space="preserve"> IF(E201&gt;0,9.81*Table1[Mass KG]*Table1[Rolling ressistance coefficient],0)</f>
        <v>28.746733500000001</v>
      </c>
      <c r="K201" s="17" cm="1">
        <f t="array" ref="K201">0.5*Table1[Frontal area m^2]*Table1[Drag coefficient]*1.2*F201^2</f>
        <v>4.6021857638888886</v>
      </c>
      <c r="L201" s="17">
        <f t="shared" ref="L201:L264" si="19">K201+J201+I201</f>
        <v>5.6891970416666275</v>
      </c>
      <c r="M201" s="17">
        <f t="shared" ref="M201:M264" si="20">(L201*AC201)/1</f>
        <v>19.754156394675789</v>
      </c>
      <c r="N201" s="17">
        <f t="shared" si="17"/>
        <v>475.35381235886535</v>
      </c>
      <c r="O201" s="17" cm="1">
        <f t="array" ref="O201">(0.5*Table1[Mass KG]*E201^2)+O200</f>
        <v>14521851.567499993</v>
      </c>
      <c r="P201" s="17">
        <v>-639.96640782558575</v>
      </c>
      <c r="AA201">
        <f>IF(E201&lt;1,1,0)</f>
        <v>0</v>
      </c>
      <c r="AB201">
        <f>IF(AA201=1,"",E201)</f>
        <v>12.5</v>
      </c>
      <c r="AC201">
        <f>E201/3.6</f>
        <v>3.4722222222222223</v>
      </c>
    </row>
    <row r="202" spans="2:29" x14ac:dyDescent="0.3">
      <c r="B202" s="3" t="s">
        <v>23</v>
      </c>
      <c r="C202" s="3">
        <v>194</v>
      </c>
      <c r="D202" s="3">
        <v>194</v>
      </c>
      <c r="E202" s="10">
        <v>12.2</v>
      </c>
      <c r="F202" s="23">
        <f t="shared" si="18"/>
        <v>3.3888888888888888</v>
      </c>
      <c r="G202" s="17">
        <f t="shared" ref="G202:G265" si="21">($E203-$E201)/2/3.6</f>
        <v>-6.9444444444444448E-2</v>
      </c>
      <c r="H202" s="17">
        <f t="shared" ref="H202:H265" si="22">($E203-$E201)/2</f>
        <v>-0.25</v>
      </c>
      <c r="I202" s="17" cm="1">
        <f t="array" ref="I202">Table1[Mass KG]*G202</f>
        <v>-19.756944444444446</v>
      </c>
      <c r="J202" s="17" cm="1">
        <f t="array" ref="J202" xml:space="preserve"> IF(E202&gt;0,9.81*Table1[Mass KG]*Table1[Rolling ressistance coefficient],0)</f>
        <v>28.746733500000001</v>
      </c>
      <c r="K202" s="17" cm="1">
        <f t="array" ref="K202">0.5*Table1[Frontal area m^2]*Table1[Drag coefficient]*1.2*F202^2</f>
        <v>4.3839317062222216</v>
      </c>
      <c r="L202" s="17">
        <f t="shared" si="19"/>
        <v>13.373720761777779</v>
      </c>
      <c r="M202" s="17">
        <f t="shared" si="20"/>
        <v>45.322053692691355</v>
      </c>
      <c r="N202" s="17">
        <f t="shared" ref="N202:N265" si="23">((J202*AC202)/C202)+N201</f>
        <v>475.85597465654575</v>
      </c>
      <c r="O202" s="17" cm="1">
        <f t="array" ref="O202">(0.5*Table1[Mass KG]*E202^2)+O201</f>
        <v>14543024.057499994</v>
      </c>
      <c r="P202" s="17">
        <v>-630.87799576496502</v>
      </c>
      <c r="AA202">
        <f>IF(E202&lt;1,1,0)</f>
        <v>0</v>
      </c>
      <c r="AB202">
        <f>IF(AA202=1,"",E202)</f>
        <v>12.2</v>
      </c>
      <c r="AC202">
        <f>E202/3.6</f>
        <v>3.3888888888888884</v>
      </c>
    </row>
    <row r="203" spans="2:29" x14ac:dyDescent="0.3">
      <c r="B203" s="3" t="s">
        <v>23</v>
      </c>
      <c r="C203" s="3">
        <v>195</v>
      </c>
      <c r="D203" s="3">
        <v>195</v>
      </c>
      <c r="E203" s="10">
        <v>12</v>
      </c>
      <c r="F203" s="23">
        <f t="shared" si="18"/>
        <v>3.3333333333333335</v>
      </c>
      <c r="G203" s="17">
        <f t="shared" si="21"/>
        <v>-2.7777777777777679E-2</v>
      </c>
      <c r="H203" s="17">
        <f t="shared" si="22"/>
        <v>-9.9999999999999645E-2</v>
      </c>
      <c r="I203" s="17" cm="1">
        <f t="array" ref="I203">Table1[Mass KG]*G203</f>
        <v>-7.9027777777777501</v>
      </c>
      <c r="J203" s="17" cm="1">
        <f t="array" ref="J203" xml:space="preserve"> IF(E203&gt;0,9.81*Table1[Mass KG]*Table1[Rolling ressistance coefficient],0)</f>
        <v>28.746733500000001</v>
      </c>
      <c r="K203" s="17" cm="1">
        <f t="array" ref="K203">0.5*Table1[Frontal area m^2]*Table1[Drag coefficient]*1.2*F203^2</f>
        <v>4.2413743999999998</v>
      </c>
      <c r="L203" s="17">
        <f t="shared" si="19"/>
        <v>25.085330122222253</v>
      </c>
      <c r="M203" s="17">
        <f t="shared" si="20"/>
        <v>83.617767074074166</v>
      </c>
      <c r="N203" s="17">
        <f t="shared" si="23"/>
        <v>476.34737181039191</v>
      </c>
      <c r="O203" s="17" cm="1">
        <f t="array" ref="O203">(0.5*Table1[Mass KG]*E203^2)+O202</f>
        <v>14563508.057499994</v>
      </c>
      <c r="P203" s="17">
        <v>-620.95500665274687</v>
      </c>
      <c r="AA203">
        <f>IF(E203&lt;1,1,0)</f>
        <v>0</v>
      </c>
      <c r="AB203">
        <f>IF(AA203=1,"",E203)</f>
        <v>12</v>
      </c>
      <c r="AC203">
        <f>E203/3.6</f>
        <v>3.333333333333333</v>
      </c>
    </row>
    <row r="204" spans="2:29" x14ac:dyDescent="0.3">
      <c r="B204" s="3" t="s">
        <v>23</v>
      </c>
      <c r="C204" s="3">
        <v>196</v>
      </c>
      <c r="D204" s="3">
        <v>196</v>
      </c>
      <c r="E204" s="10">
        <v>12</v>
      </c>
      <c r="F204" s="23">
        <f t="shared" si="18"/>
        <v>3.3333333333333335</v>
      </c>
      <c r="G204" s="17">
        <f t="shared" si="21"/>
        <v>0</v>
      </c>
      <c r="H204" s="17">
        <f t="shared" si="22"/>
        <v>0</v>
      </c>
      <c r="I204" s="17" cm="1">
        <f t="array" ref="I204">Table1[Mass KG]*G204</f>
        <v>0</v>
      </c>
      <c r="J204" s="17" cm="1">
        <f t="array" ref="J204" xml:space="preserve"> IF(E204&gt;0,9.81*Table1[Mass KG]*Table1[Rolling ressistance coefficient],0)</f>
        <v>28.746733500000001</v>
      </c>
      <c r="K204" s="17" cm="1">
        <f t="array" ref="K204">0.5*Table1[Frontal area m^2]*Table1[Drag coefficient]*1.2*F204^2</f>
        <v>4.2413743999999998</v>
      </c>
      <c r="L204" s="17">
        <f t="shared" si="19"/>
        <v>32.988107900000003</v>
      </c>
      <c r="M204" s="17">
        <f t="shared" si="20"/>
        <v>109.96035966666666</v>
      </c>
      <c r="N204" s="17">
        <f t="shared" si="23"/>
        <v>476.83626183590212</v>
      </c>
      <c r="O204" s="17" cm="1">
        <f t="array" ref="O204">(0.5*Table1[Mass KG]*E204^2)+O203</f>
        <v>14583992.057499994</v>
      </c>
      <c r="P204" s="17">
        <v>-611.41038843284275</v>
      </c>
      <c r="AA204">
        <f>IF(E204&lt;1,1,0)</f>
        <v>0</v>
      </c>
      <c r="AB204">
        <f>IF(AA204=1,"",E204)</f>
        <v>12</v>
      </c>
      <c r="AC204">
        <f>E204/3.6</f>
        <v>3.333333333333333</v>
      </c>
    </row>
    <row r="205" spans="2:29" x14ac:dyDescent="0.3">
      <c r="B205" s="3" t="s">
        <v>23</v>
      </c>
      <c r="C205" s="3">
        <v>197</v>
      </c>
      <c r="D205" s="3">
        <v>197</v>
      </c>
      <c r="E205" s="10">
        <v>12</v>
      </c>
      <c r="F205" s="23">
        <f t="shared" si="18"/>
        <v>3.3333333333333335</v>
      </c>
      <c r="G205" s="17">
        <f t="shared" si="21"/>
        <v>0</v>
      </c>
      <c r="H205" s="17">
        <f t="shared" si="22"/>
        <v>0</v>
      </c>
      <c r="I205" s="17" cm="1">
        <f t="array" ref="I205">Table1[Mass KG]*G205</f>
        <v>0</v>
      </c>
      <c r="J205" s="17" cm="1">
        <f t="array" ref="J205" xml:space="preserve"> IF(E205&gt;0,9.81*Table1[Mass KG]*Table1[Rolling ressistance coefficient],0)</f>
        <v>28.746733500000001</v>
      </c>
      <c r="K205" s="17" cm="1">
        <f t="array" ref="K205">0.5*Table1[Frontal area m^2]*Table1[Drag coefficient]*1.2*F205^2</f>
        <v>4.2413743999999998</v>
      </c>
      <c r="L205" s="17">
        <f t="shared" si="19"/>
        <v>32.988107900000003</v>
      </c>
      <c r="M205" s="17">
        <f t="shared" si="20"/>
        <v>109.96035966666666</v>
      </c>
      <c r="N205" s="17">
        <f t="shared" si="23"/>
        <v>477.3226701861559</v>
      </c>
      <c r="O205" s="17" cm="1">
        <f t="array" ref="O205">(0.5*Table1[Mass KG]*E205^2)+O204</f>
        <v>14604476.057499994</v>
      </c>
      <c r="P205" s="17">
        <v>-603.13355421426854</v>
      </c>
      <c r="AA205">
        <f>IF(E205&lt;1,1,0)</f>
        <v>0</v>
      </c>
      <c r="AB205">
        <f>IF(AA205=1,"",E205)</f>
        <v>12</v>
      </c>
      <c r="AC205">
        <f>E205/3.6</f>
        <v>3.333333333333333</v>
      </c>
    </row>
    <row r="206" spans="2:29" x14ac:dyDescent="0.3">
      <c r="B206" s="3" t="s">
        <v>23</v>
      </c>
      <c r="C206" s="3">
        <v>198</v>
      </c>
      <c r="D206" s="3">
        <v>198</v>
      </c>
      <c r="E206" s="10">
        <v>12</v>
      </c>
      <c r="F206" s="23">
        <f t="shared" si="18"/>
        <v>3.3333333333333335</v>
      </c>
      <c r="G206" s="17">
        <f t="shared" si="21"/>
        <v>6.9444444444444448E-2</v>
      </c>
      <c r="H206" s="17">
        <f t="shared" si="22"/>
        <v>0.25</v>
      </c>
      <c r="I206" s="17" cm="1">
        <f t="array" ref="I206">Table1[Mass KG]*G206</f>
        <v>19.756944444444446</v>
      </c>
      <c r="J206" s="17" cm="1">
        <f t="array" ref="J206" xml:space="preserve"> IF(E206&gt;0,9.81*Table1[Mass KG]*Table1[Rolling ressistance coefficient],0)</f>
        <v>28.746733500000001</v>
      </c>
      <c r="K206" s="17" cm="1">
        <f t="array" ref="K206">0.5*Table1[Frontal area m^2]*Table1[Drag coefficient]*1.2*F206^2</f>
        <v>4.2413743999999998</v>
      </c>
      <c r="L206" s="17">
        <f t="shared" si="19"/>
        <v>52.745052344444446</v>
      </c>
      <c r="M206" s="17">
        <f t="shared" si="20"/>
        <v>175.81684114814814</v>
      </c>
      <c r="N206" s="17">
        <f t="shared" si="23"/>
        <v>477.80662192858017</v>
      </c>
      <c r="O206" s="17" cm="1">
        <f t="array" ref="O206">(0.5*Table1[Mass KG]*E206^2)+O205</f>
        <v>14624960.057499994</v>
      </c>
      <c r="P206" s="17">
        <v>-602.88991242724956</v>
      </c>
      <c r="AA206">
        <f>IF(E206&lt;1,1,0)</f>
        <v>0</v>
      </c>
      <c r="AB206">
        <f>IF(AA206=1,"",E206)</f>
        <v>12</v>
      </c>
      <c r="AC206">
        <f>E206/3.6</f>
        <v>3.333333333333333</v>
      </c>
    </row>
    <row r="207" spans="2:29" x14ac:dyDescent="0.3">
      <c r="B207" s="3" t="s">
        <v>23</v>
      </c>
      <c r="C207" s="3">
        <v>199</v>
      </c>
      <c r="D207" s="3">
        <v>199</v>
      </c>
      <c r="E207" s="10">
        <v>12.5</v>
      </c>
      <c r="F207" s="23">
        <f t="shared" si="18"/>
        <v>3.4722222222222223</v>
      </c>
      <c r="G207" s="17">
        <f t="shared" si="21"/>
        <v>0.1388888888888889</v>
      </c>
      <c r="H207" s="17">
        <f t="shared" si="22"/>
        <v>0.5</v>
      </c>
      <c r="I207" s="17" cm="1">
        <f t="array" ref="I207">Table1[Mass KG]*G207</f>
        <v>39.513888888888893</v>
      </c>
      <c r="J207" s="17" cm="1">
        <f t="array" ref="J207" xml:space="preserve"> IF(E207&gt;0,9.81*Table1[Mass KG]*Table1[Rolling ressistance coefficient],0)</f>
        <v>28.746733500000001</v>
      </c>
      <c r="K207" s="17" cm="1">
        <f t="array" ref="K207">0.5*Table1[Frontal area m^2]*Table1[Drag coefficient]*1.2*F207^2</f>
        <v>4.6021857638888886</v>
      </c>
      <c r="L207" s="17">
        <f t="shared" si="19"/>
        <v>72.862808152777774</v>
      </c>
      <c r="M207" s="17">
        <f t="shared" si="20"/>
        <v>252.9958616415895</v>
      </c>
      <c r="N207" s="17">
        <f t="shared" si="23"/>
        <v>478.30820507870578</v>
      </c>
      <c r="O207" s="17" cm="1">
        <f t="array" ref="O207">(0.5*Table1[Mass KG]*E207^2)+O206</f>
        <v>14647186.619999994</v>
      </c>
      <c r="P207" s="17">
        <v>-594.72475557288885</v>
      </c>
      <c r="AA207">
        <f>IF(E207&lt;1,1,0)</f>
        <v>0</v>
      </c>
      <c r="AB207">
        <f>IF(AA207=1,"",E207)</f>
        <v>12.5</v>
      </c>
      <c r="AC207">
        <f>E207/3.6</f>
        <v>3.4722222222222223</v>
      </c>
    </row>
    <row r="208" spans="2:29" x14ac:dyDescent="0.3">
      <c r="B208" s="3" t="s">
        <v>23</v>
      </c>
      <c r="C208" s="3">
        <v>200</v>
      </c>
      <c r="D208" s="3">
        <v>200</v>
      </c>
      <c r="E208" s="10">
        <v>13</v>
      </c>
      <c r="F208" s="23">
        <f t="shared" si="18"/>
        <v>3.6111111111111112</v>
      </c>
      <c r="G208" s="17">
        <f t="shared" si="21"/>
        <v>0.20833333333333331</v>
      </c>
      <c r="H208" s="17">
        <f t="shared" si="22"/>
        <v>0.75</v>
      </c>
      <c r="I208" s="17" cm="1">
        <f t="array" ref="I208">Table1[Mass KG]*G208</f>
        <v>59.270833333333329</v>
      </c>
      <c r="J208" s="17" cm="1">
        <f t="array" ref="J208" xml:space="preserve"> IF(E208&gt;0,9.81*Table1[Mass KG]*Table1[Rolling ressistance coefficient],0)</f>
        <v>28.746733500000001</v>
      </c>
      <c r="K208" s="17" cm="1">
        <f t="array" ref="K208">0.5*Table1[Frontal area m^2]*Table1[Drag coefficient]*1.2*F208^2</f>
        <v>4.9777241222222219</v>
      </c>
      <c r="L208" s="17">
        <f t="shared" si="19"/>
        <v>92.995290955555561</v>
      </c>
      <c r="M208" s="17">
        <f t="shared" si="20"/>
        <v>335.81632845061733</v>
      </c>
      <c r="N208" s="17">
        <f t="shared" si="23"/>
        <v>478.82724332245579</v>
      </c>
      <c r="O208" s="17" cm="1">
        <f t="array" ref="O208">(0.5*Table1[Mass KG]*E208^2)+O207</f>
        <v>14671226.869999994</v>
      </c>
      <c r="P208" s="17">
        <v>-587.88191320199689</v>
      </c>
      <c r="AA208">
        <f>IF(E208&lt;1,1,0)</f>
        <v>0</v>
      </c>
      <c r="AB208">
        <f>IF(AA208=1,"",E208)</f>
        <v>13</v>
      </c>
      <c r="AC208">
        <f>E208/3.6</f>
        <v>3.6111111111111112</v>
      </c>
    </row>
    <row r="209" spans="2:29" x14ac:dyDescent="0.3">
      <c r="B209" s="3" t="s">
        <v>23</v>
      </c>
      <c r="C209" s="3">
        <v>201</v>
      </c>
      <c r="D209" s="3">
        <v>201</v>
      </c>
      <c r="E209" s="10">
        <v>14</v>
      </c>
      <c r="F209" s="23">
        <f t="shared" si="18"/>
        <v>3.8888888888888893</v>
      </c>
      <c r="G209" s="17">
        <f t="shared" si="21"/>
        <v>0.27777777777777779</v>
      </c>
      <c r="H209" s="17">
        <f t="shared" si="22"/>
        <v>1</v>
      </c>
      <c r="I209" s="17" cm="1">
        <f t="array" ref="I209">Table1[Mass KG]*G209</f>
        <v>79.027777777777786</v>
      </c>
      <c r="J209" s="17" cm="1">
        <f t="array" ref="J209" xml:space="preserve"> IF(E209&gt;0,9.81*Table1[Mass KG]*Table1[Rolling ressistance coefficient],0)</f>
        <v>28.746733500000001</v>
      </c>
      <c r="K209" s="17" cm="1">
        <f t="array" ref="K209">0.5*Table1[Frontal area m^2]*Table1[Drag coefficient]*1.2*F209^2</f>
        <v>5.7729818222222224</v>
      </c>
      <c r="L209" s="17">
        <f t="shared" si="19"/>
        <v>113.54749310000001</v>
      </c>
      <c r="M209" s="17">
        <f t="shared" si="20"/>
        <v>441.5735842777778</v>
      </c>
      <c r="N209" s="17">
        <f t="shared" si="23"/>
        <v>479.38342666822695</v>
      </c>
      <c r="O209" s="17" cm="1">
        <f t="array" ref="O209">(0.5*Table1[Mass KG]*E209^2)+O208</f>
        <v>14699107.869999994</v>
      </c>
      <c r="P209" s="17">
        <v>-584.64060410928278</v>
      </c>
      <c r="AA209">
        <f>IF(E209&lt;1,1,0)</f>
        <v>0</v>
      </c>
      <c r="AB209">
        <f>IF(AA209=1,"",E209)</f>
        <v>14</v>
      </c>
      <c r="AC209">
        <f>E209/3.6</f>
        <v>3.8888888888888888</v>
      </c>
    </row>
    <row r="210" spans="2:29" x14ac:dyDescent="0.3">
      <c r="B210" s="3" t="s">
        <v>23</v>
      </c>
      <c r="C210" s="3">
        <v>202</v>
      </c>
      <c r="D210" s="3">
        <v>202</v>
      </c>
      <c r="E210" s="10">
        <v>15</v>
      </c>
      <c r="F210" s="23">
        <f t="shared" si="18"/>
        <v>4.166666666666667</v>
      </c>
      <c r="G210" s="17">
        <f t="shared" si="21"/>
        <v>0.34722222222222221</v>
      </c>
      <c r="H210" s="17">
        <f t="shared" si="22"/>
        <v>1.25</v>
      </c>
      <c r="I210" s="17" cm="1">
        <f t="array" ref="I210">Table1[Mass KG]*G210</f>
        <v>98.784722222222214</v>
      </c>
      <c r="J210" s="17" cm="1">
        <f t="array" ref="J210" xml:space="preserve"> IF(E210&gt;0,9.81*Table1[Mass KG]*Table1[Rolling ressistance coefficient],0)</f>
        <v>28.746733500000001</v>
      </c>
      <c r="K210" s="17" cm="1">
        <f t="array" ref="K210">0.5*Table1[Frontal area m^2]*Table1[Drag coefficient]*1.2*F210^2</f>
        <v>6.6271475000000004</v>
      </c>
      <c r="L210" s="17">
        <f t="shared" si="19"/>
        <v>134.15860322222221</v>
      </c>
      <c r="M210" s="17">
        <f t="shared" si="20"/>
        <v>558.99418009259261</v>
      </c>
      <c r="N210" s="17">
        <f t="shared" si="23"/>
        <v>479.97638734273187</v>
      </c>
      <c r="O210" s="17" cm="1">
        <f t="array" ref="O210">(0.5*Table1[Mass KG]*E210^2)+O209</f>
        <v>14731114.119999994</v>
      </c>
      <c r="P210" s="17">
        <v>-583.96531597658316</v>
      </c>
      <c r="AA210">
        <f>IF(E210&lt;1,1,0)</f>
        <v>0</v>
      </c>
      <c r="AB210">
        <f>IF(AA210=1,"",E210)</f>
        <v>15</v>
      </c>
      <c r="AC210">
        <f>E210/3.6</f>
        <v>4.166666666666667</v>
      </c>
    </row>
    <row r="211" spans="2:29" x14ac:dyDescent="0.3">
      <c r="B211" s="3" t="s">
        <v>23</v>
      </c>
      <c r="C211" s="3">
        <v>203</v>
      </c>
      <c r="D211" s="3">
        <v>203</v>
      </c>
      <c r="E211" s="10">
        <v>16.5</v>
      </c>
      <c r="F211" s="23">
        <f t="shared" si="18"/>
        <v>4.5833333333333339</v>
      </c>
      <c r="G211" s="17">
        <f t="shared" si="21"/>
        <v>0.55555555555555558</v>
      </c>
      <c r="H211" s="17">
        <f t="shared" si="22"/>
        <v>2</v>
      </c>
      <c r="I211" s="17" cm="1">
        <f t="array" ref="I211">Table1[Mass KG]*G211</f>
        <v>158.05555555555557</v>
      </c>
      <c r="J211" s="17" cm="1">
        <f t="array" ref="J211" xml:space="preserve"> IF(E211&gt;0,9.81*Table1[Mass KG]*Table1[Rolling ressistance coefficient],0)</f>
        <v>28.746733500000001</v>
      </c>
      <c r="K211" s="17" cm="1">
        <f t="array" ref="K211">0.5*Table1[Frontal area m^2]*Table1[Drag coefficient]*1.2*F211^2</f>
        <v>8.0188484750000004</v>
      </c>
      <c r="L211" s="17">
        <f t="shared" si="19"/>
        <v>194.82113753055557</v>
      </c>
      <c r="M211" s="17">
        <f t="shared" si="20"/>
        <v>892.93021368171298</v>
      </c>
      <c r="N211" s="17">
        <f t="shared" si="23"/>
        <v>480.6254309972885</v>
      </c>
      <c r="O211" s="17" cm="1">
        <f t="array" ref="O211">(0.5*Table1[Mass KG]*E211^2)+O210</f>
        <v>14769841.682499994</v>
      </c>
      <c r="P211" s="17">
        <v>-564.58587023353073</v>
      </c>
      <c r="AA211">
        <f>IF(E211&lt;1,1,0)</f>
        <v>0</v>
      </c>
      <c r="AB211">
        <f>IF(AA211=1,"",E211)</f>
        <v>16.5</v>
      </c>
      <c r="AC211">
        <f>E211/3.6</f>
        <v>4.583333333333333</v>
      </c>
    </row>
    <row r="212" spans="2:29" x14ac:dyDescent="0.3">
      <c r="B212" s="3" t="s">
        <v>23</v>
      </c>
      <c r="C212" s="3">
        <v>204</v>
      </c>
      <c r="D212" s="3">
        <v>204</v>
      </c>
      <c r="E212" s="10">
        <v>19</v>
      </c>
      <c r="F212" s="23">
        <f t="shared" si="18"/>
        <v>5.2777777777777777</v>
      </c>
      <c r="G212" s="17">
        <f t="shared" si="21"/>
        <v>0.65277777777777768</v>
      </c>
      <c r="H212" s="17">
        <f t="shared" si="22"/>
        <v>2.3499999999999996</v>
      </c>
      <c r="I212" s="17" cm="1">
        <f t="array" ref="I212">Table1[Mass KG]*G212</f>
        <v>185.71527777777774</v>
      </c>
      <c r="J212" s="17" cm="1">
        <f t="array" ref="J212" xml:space="preserve"> IF(E212&gt;0,9.81*Table1[Mass KG]*Table1[Rolling ressistance coefficient],0)</f>
        <v>28.746733500000001</v>
      </c>
      <c r="K212" s="17" cm="1">
        <f t="array" ref="K212">0.5*Table1[Frontal area m^2]*Table1[Drag coefficient]*1.2*F212^2</f>
        <v>10.632889988888886</v>
      </c>
      <c r="L212" s="17">
        <f t="shared" si="19"/>
        <v>225.09490126666662</v>
      </c>
      <c r="M212" s="17">
        <f t="shared" si="20"/>
        <v>1188.000867796296</v>
      </c>
      <c r="N212" s="17">
        <f t="shared" si="23"/>
        <v>481.36915095439633</v>
      </c>
      <c r="O212" s="17" cm="1">
        <f t="array" ref="O212">(0.5*Table1[Mass KG]*E212^2)+O211</f>
        <v>14821193.932499994</v>
      </c>
      <c r="P212" s="17">
        <v>-561.77575144444438</v>
      </c>
      <c r="AA212">
        <f>IF(E212&lt;1,1,0)</f>
        <v>0</v>
      </c>
      <c r="AB212">
        <f>IF(AA212=1,"",E212)</f>
        <v>19</v>
      </c>
      <c r="AC212">
        <f>E212/3.6</f>
        <v>5.2777777777777777</v>
      </c>
    </row>
    <row r="213" spans="2:29" x14ac:dyDescent="0.3">
      <c r="B213" s="3" t="s">
        <v>23</v>
      </c>
      <c r="C213" s="3">
        <v>205</v>
      </c>
      <c r="D213" s="3">
        <v>205</v>
      </c>
      <c r="E213" s="10">
        <v>21.2</v>
      </c>
      <c r="F213" s="23">
        <f t="shared" si="18"/>
        <v>5.8888888888888893</v>
      </c>
      <c r="G213" s="17">
        <f t="shared" si="21"/>
        <v>0.66666666666666674</v>
      </c>
      <c r="H213" s="17">
        <f t="shared" si="22"/>
        <v>2.4000000000000004</v>
      </c>
      <c r="I213" s="17" cm="1">
        <f t="array" ref="I213">Table1[Mass KG]*G213</f>
        <v>189.66666666666669</v>
      </c>
      <c r="J213" s="17" cm="1">
        <f t="array" ref="J213" xml:space="preserve"> IF(E213&gt;0,9.81*Table1[Mass KG]*Table1[Rolling ressistance coefficient],0)</f>
        <v>28.746733500000001</v>
      </c>
      <c r="K213" s="17" cm="1">
        <f t="array" ref="K213">0.5*Table1[Frontal area m^2]*Table1[Drag coefficient]*1.2*F213^2</f>
        <v>13.237800766222223</v>
      </c>
      <c r="L213" s="17">
        <f t="shared" si="19"/>
        <v>231.65120093288891</v>
      </c>
      <c r="M213" s="17">
        <f t="shared" si="20"/>
        <v>1364.1681832714569</v>
      </c>
      <c r="N213" s="17">
        <f t="shared" si="23"/>
        <v>482.19493787878656</v>
      </c>
      <c r="O213" s="17" cm="1">
        <f t="array" ref="O213">(0.5*Table1[Mass KG]*E213^2)+O212</f>
        <v>14885126.772499993</v>
      </c>
      <c r="P213" s="17">
        <v>-554.40294296301477</v>
      </c>
      <c r="AA213">
        <f>IF(E213&lt;1,1,0)</f>
        <v>0</v>
      </c>
      <c r="AB213">
        <f>IF(AA213=1,"",E213)</f>
        <v>21.2</v>
      </c>
      <c r="AC213">
        <f>E213/3.6</f>
        <v>5.8888888888888884</v>
      </c>
    </row>
    <row r="214" spans="2:29" x14ac:dyDescent="0.3">
      <c r="B214" s="3" t="s">
        <v>23</v>
      </c>
      <c r="C214" s="3">
        <v>206</v>
      </c>
      <c r="D214" s="3">
        <v>206</v>
      </c>
      <c r="E214" s="10">
        <v>23.8</v>
      </c>
      <c r="F214" s="23">
        <f t="shared" si="18"/>
        <v>6.6111111111111116</v>
      </c>
      <c r="G214" s="17">
        <f t="shared" si="21"/>
        <v>0.79166666666666652</v>
      </c>
      <c r="H214" s="17">
        <f t="shared" si="22"/>
        <v>2.8499999999999996</v>
      </c>
      <c r="I214" s="17" cm="1">
        <f t="array" ref="I214">Table1[Mass KG]*G214</f>
        <v>225.22916666666663</v>
      </c>
      <c r="J214" s="17" cm="1">
        <f t="array" ref="J214" xml:space="preserve"> IF(E214&gt;0,9.81*Table1[Mass KG]*Table1[Rolling ressistance coefficient],0)</f>
        <v>28.746733500000001</v>
      </c>
      <c r="K214" s="17" cm="1">
        <f t="array" ref="K214">0.5*Table1[Frontal area m^2]*Table1[Drag coefficient]*1.2*F214^2</f>
        <v>16.683917466222223</v>
      </c>
      <c r="L214" s="17">
        <f t="shared" si="19"/>
        <v>270.65981763288886</v>
      </c>
      <c r="M214" s="17">
        <f t="shared" si="20"/>
        <v>1789.3621276840984</v>
      </c>
      <c r="N214" s="17">
        <f t="shared" si="23"/>
        <v>483.11750025378655</v>
      </c>
      <c r="O214" s="17" cm="1">
        <f t="array" ref="O214">(0.5*Table1[Mass KG]*E214^2)+O213</f>
        <v>14965702.862499993</v>
      </c>
      <c r="P214" s="17">
        <v>-551.51131891934187</v>
      </c>
      <c r="AA214">
        <f>IF(E214&lt;1,1,0)</f>
        <v>0</v>
      </c>
      <c r="AB214">
        <f>IF(AA214=1,"",E214)</f>
        <v>23.8</v>
      </c>
      <c r="AC214">
        <f>E214/3.6</f>
        <v>6.6111111111111107</v>
      </c>
    </row>
    <row r="215" spans="2:29" x14ac:dyDescent="0.3">
      <c r="B215" s="3" t="s">
        <v>23</v>
      </c>
      <c r="C215" s="3">
        <v>207</v>
      </c>
      <c r="D215" s="3">
        <v>207</v>
      </c>
      <c r="E215" s="10">
        <v>26.9</v>
      </c>
      <c r="F215" s="23">
        <f t="shared" si="18"/>
        <v>7.4722222222222223</v>
      </c>
      <c r="G215" s="17">
        <f t="shared" si="21"/>
        <v>0.80555555555555558</v>
      </c>
      <c r="H215" s="17">
        <f t="shared" si="22"/>
        <v>2.9000000000000004</v>
      </c>
      <c r="I215" s="17" cm="1">
        <f t="array" ref="I215">Table1[Mass KG]*G215</f>
        <v>229.18055555555557</v>
      </c>
      <c r="J215" s="17" cm="1">
        <f t="array" ref="J215" xml:space="preserve"> IF(E215&gt;0,9.81*Table1[Mass KG]*Table1[Rolling ressistance coefficient],0)</f>
        <v>28.746733500000001</v>
      </c>
      <c r="K215" s="17" cm="1">
        <f t="array" ref="K215">0.5*Table1[Frontal area m^2]*Table1[Drag coefficient]*1.2*F215^2</f>
        <v>21.313200899888887</v>
      </c>
      <c r="L215" s="17">
        <f t="shared" si="19"/>
        <v>279.24048995544445</v>
      </c>
      <c r="M215" s="17">
        <f t="shared" si="20"/>
        <v>2086.5469943892931</v>
      </c>
      <c r="N215" s="17">
        <f t="shared" si="23"/>
        <v>484.15519098265128</v>
      </c>
      <c r="O215" s="17" cm="1">
        <f t="array" ref="O215">(0.5*Table1[Mass KG]*E215^2)+O214</f>
        <v>15068636.384999994</v>
      </c>
      <c r="P215" s="17">
        <v>-540.43962900003396</v>
      </c>
      <c r="AA215">
        <f>IF(E215&lt;1,1,0)</f>
        <v>0</v>
      </c>
      <c r="AB215">
        <f>IF(AA215=1,"",E215)</f>
        <v>26.9</v>
      </c>
      <c r="AC215">
        <f>E215/3.6</f>
        <v>7.4722222222222214</v>
      </c>
    </row>
    <row r="216" spans="2:29" x14ac:dyDescent="0.3">
      <c r="B216" s="3" t="s">
        <v>23</v>
      </c>
      <c r="C216" s="3">
        <v>208</v>
      </c>
      <c r="D216" s="3">
        <v>208</v>
      </c>
      <c r="E216" s="10">
        <v>29.6</v>
      </c>
      <c r="F216" s="23">
        <f t="shared" si="18"/>
        <v>8.2222222222222232</v>
      </c>
      <c r="G216" s="17">
        <f t="shared" si="21"/>
        <v>0.70833333333333348</v>
      </c>
      <c r="H216" s="17">
        <f t="shared" si="22"/>
        <v>2.5500000000000007</v>
      </c>
      <c r="I216" s="17" cm="1">
        <f t="array" ref="I216">Table1[Mass KG]*G216</f>
        <v>201.52083333333337</v>
      </c>
      <c r="J216" s="17" cm="1">
        <f t="array" ref="J216" xml:space="preserve"> IF(E216&gt;0,9.81*Table1[Mass KG]*Table1[Rolling ressistance coefficient],0)</f>
        <v>28.746733500000001</v>
      </c>
      <c r="K216" s="17" cm="1">
        <f t="array" ref="K216">0.5*Table1[Frontal area m^2]*Table1[Drag coefficient]*1.2*F216^2</f>
        <v>25.806406904888888</v>
      </c>
      <c r="L216" s="17">
        <f t="shared" si="19"/>
        <v>256.07397373822226</v>
      </c>
      <c r="M216" s="17">
        <f t="shared" si="20"/>
        <v>2105.4971174031612</v>
      </c>
      <c r="N216" s="17">
        <f t="shared" si="23"/>
        <v>485.29154690092048</v>
      </c>
      <c r="O216" s="17" cm="1">
        <f t="array" ref="O216">(0.5*Table1[Mass KG]*E216^2)+O215</f>
        <v>15193270.144999994</v>
      </c>
      <c r="P216" s="17">
        <v>-535.59119021713536</v>
      </c>
      <c r="AA216">
        <f>IF(E216&lt;1,1,0)</f>
        <v>0</v>
      </c>
      <c r="AB216">
        <f>IF(AA216=1,"",E216)</f>
        <v>29.6</v>
      </c>
      <c r="AC216">
        <f>E216/3.6</f>
        <v>8.2222222222222232</v>
      </c>
    </row>
    <row r="217" spans="2:29" x14ac:dyDescent="0.3">
      <c r="B217" s="3" t="s">
        <v>23</v>
      </c>
      <c r="C217" s="3">
        <v>209</v>
      </c>
      <c r="D217" s="3">
        <v>209</v>
      </c>
      <c r="E217" s="10">
        <v>32</v>
      </c>
      <c r="F217" s="23">
        <f t="shared" si="18"/>
        <v>8.8888888888888893</v>
      </c>
      <c r="G217" s="17">
        <f t="shared" si="21"/>
        <v>0.7777777777777779</v>
      </c>
      <c r="H217" s="17">
        <f t="shared" si="22"/>
        <v>2.8000000000000007</v>
      </c>
      <c r="I217" s="17" cm="1">
        <f t="array" ref="I217">Table1[Mass KG]*G217</f>
        <v>221.2777777777778</v>
      </c>
      <c r="J217" s="17" cm="1">
        <f t="array" ref="J217" xml:space="preserve"> IF(E217&gt;0,9.81*Table1[Mass KG]*Table1[Rolling ressistance coefficient],0)</f>
        <v>28.746733500000001</v>
      </c>
      <c r="K217" s="17" cm="1">
        <f t="array" ref="K217">0.5*Table1[Frontal area m^2]*Table1[Drag coefficient]*1.2*F217^2</f>
        <v>30.160884622222223</v>
      </c>
      <c r="L217" s="17">
        <f t="shared" si="19"/>
        <v>280.1853959</v>
      </c>
      <c r="M217" s="17">
        <f t="shared" si="20"/>
        <v>2490.5368524444448</v>
      </c>
      <c r="N217" s="17">
        <f t="shared" si="23"/>
        <v>486.51416182915017</v>
      </c>
      <c r="O217" s="17" cm="1">
        <f t="array" ref="O217">(0.5*Table1[Mass KG]*E217^2)+O216</f>
        <v>15338934.144999994</v>
      </c>
      <c r="P217" s="17">
        <v>-534.60546477170351</v>
      </c>
      <c r="AA217">
        <f>IF(E217&lt;1,1,0)</f>
        <v>0</v>
      </c>
      <c r="AB217">
        <f>IF(AA217=1,"",E217)</f>
        <v>32</v>
      </c>
      <c r="AC217">
        <f>E217/3.6</f>
        <v>8.8888888888888893</v>
      </c>
    </row>
    <row r="218" spans="2:29" x14ac:dyDescent="0.3">
      <c r="B218" s="3" t="s">
        <v>23</v>
      </c>
      <c r="C218" s="3">
        <v>210</v>
      </c>
      <c r="D218" s="3">
        <v>210</v>
      </c>
      <c r="E218" s="10">
        <v>35.200000000000003</v>
      </c>
      <c r="F218" s="23">
        <f t="shared" si="18"/>
        <v>9.7777777777777786</v>
      </c>
      <c r="G218" s="17">
        <f t="shared" si="21"/>
        <v>0.76388888888888884</v>
      </c>
      <c r="H218" s="17">
        <f t="shared" si="22"/>
        <v>2.75</v>
      </c>
      <c r="I218" s="17" cm="1">
        <f t="array" ref="I218">Table1[Mass KG]*G218</f>
        <v>217.32638888888889</v>
      </c>
      <c r="J218" s="17" cm="1">
        <f t="array" ref="J218" xml:space="preserve"> IF(E218&gt;0,9.81*Table1[Mass KG]*Table1[Rolling ressistance coefficient],0)</f>
        <v>28.746733500000001</v>
      </c>
      <c r="K218" s="17" cm="1">
        <f t="array" ref="K218">0.5*Table1[Frontal area m^2]*Table1[Drag coefficient]*1.2*F218^2</f>
        <v>36.494670392888885</v>
      </c>
      <c r="L218" s="17">
        <f t="shared" si="19"/>
        <v>282.56779278177777</v>
      </c>
      <c r="M218" s="17">
        <f t="shared" si="20"/>
        <v>2762.885084977383</v>
      </c>
      <c r="N218" s="17">
        <f t="shared" si="23"/>
        <v>487.85263407676922</v>
      </c>
      <c r="O218" s="17" cm="1">
        <f t="array" ref="O218">(0.5*Table1[Mass KG]*E218^2)+O217</f>
        <v>15515187.584999993</v>
      </c>
      <c r="P218" s="17">
        <v>-530.06727289608943</v>
      </c>
      <c r="AA218">
        <f>IF(E218&lt;1,1,0)</f>
        <v>0</v>
      </c>
      <c r="AB218">
        <f>IF(AA218=1,"",E218)</f>
        <v>35.200000000000003</v>
      </c>
      <c r="AC218">
        <f>E218/3.6</f>
        <v>9.7777777777777786</v>
      </c>
    </row>
    <row r="219" spans="2:29" x14ac:dyDescent="0.3">
      <c r="B219" s="3" t="s">
        <v>23</v>
      </c>
      <c r="C219" s="3">
        <v>211</v>
      </c>
      <c r="D219" s="3">
        <v>211</v>
      </c>
      <c r="E219" s="10">
        <v>37.5</v>
      </c>
      <c r="F219" s="23">
        <f t="shared" si="18"/>
        <v>10.416666666666668</v>
      </c>
      <c r="G219" s="17">
        <f t="shared" si="21"/>
        <v>0.55555555555555558</v>
      </c>
      <c r="H219" s="17">
        <f t="shared" si="22"/>
        <v>2</v>
      </c>
      <c r="I219" s="17" cm="1">
        <f t="array" ref="I219">Table1[Mass KG]*G219</f>
        <v>158.05555555555557</v>
      </c>
      <c r="J219" s="17" cm="1">
        <f t="array" ref="J219" xml:space="preserve"> IF(E219&gt;0,9.81*Table1[Mass KG]*Table1[Rolling ressistance coefficient],0)</f>
        <v>28.746733500000001</v>
      </c>
      <c r="K219" s="17" cm="1">
        <f t="array" ref="K219">0.5*Table1[Frontal area m^2]*Table1[Drag coefficient]*1.2*F219^2</f>
        <v>41.419671875000006</v>
      </c>
      <c r="L219" s="17">
        <f t="shared" si="19"/>
        <v>228.22196093055558</v>
      </c>
      <c r="M219" s="17">
        <f t="shared" si="20"/>
        <v>2377.3120930266205</v>
      </c>
      <c r="N219" s="17">
        <f t="shared" si="23"/>
        <v>489.27180535935219</v>
      </c>
      <c r="O219" s="17" cm="1">
        <f t="array" ref="O219">(0.5*Table1[Mass KG]*E219^2)+O218</f>
        <v>15715226.647499993</v>
      </c>
      <c r="P219" s="17">
        <v>-524.98471502883945</v>
      </c>
      <c r="AA219">
        <f>IF(E219&lt;1,1,0)</f>
        <v>0</v>
      </c>
      <c r="AB219">
        <f>IF(AA219=1,"",E219)</f>
        <v>37.5</v>
      </c>
      <c r="AC219">
        <f>E219/3.6</f>
        <v>10.416666666666666</v>
      </c>
    </row>
    <row r="220" spans="2:29" x14ac:dyDescent="0.3">
      <c r="B220" s="3" t="s">
        <v>23</v>
      </c>
      <c r="C220" s="3">
        <v>212</v>
      </c>
      <c r="D220" s="3">
        <v>212</v>
      </c>
      <c r="E220" s="10">
        <v>39.200000000000003</v>
      </c>
      <c r="F220" s="23">
        <f t="shared" si="18"/>
        <v>10.888888888888889</v>
      </c>
      <c r="G220" s="17">
        <f t="shared" si="21"/>
        <v>0.41666666666666663</v>
      </c>
      <c r="H220" s="17">
        <f t="shared" si="22"/>
        <v>1.5</v>
      </c>
      <c r="I220" s="17" cm="1">
        <f t="array" ref="I220">Table1[Mass KG]*G220</f>
        <v>118.54166666666666</v>
      </c>
      <c r="J220" s="17" cm="1">
        <f t="array" ref="J220" xml:space="preserve"> IF(E220&gt;0,9.81*Table1[Mass KG]*Table1[Rolling ressistance coefficient],0)</f>
        <v>28.746733500000001</v>
      </c>
      <c r="K220" s="17" cm="1">
        <f t="array" ref="K220">0.5*Table1[Frontal area m^2]*Table1[Drag coefficient]*1.2*F220^2</f>
        <v>45.260177486222219</v>
      </c>
      <c r="L220" s="17">
        <f t="shared" si="19"/>
        <v>192.54857765288887</v>
      </c>
      <c r="M220" s="17">
        <f t="shared" si="20"/>
        <v>2096.6400677759011</v>
      </c>
      <c r="N220" s="17">
        <f t="shared" si="23"/>
        <v>490.74831473199367</v>
      </c>
      <c r="O220" s="17" cm="1">
        <f t="array" ref="O220">(0.5*Table1[Mass KG]*E220^2)+O219</f>
        <v>15933813.687499993</v>
      </c>
      <c r="P220" s="17">
        <v>-520.64431672854334</v>
      </c>
      <c r="AA220">
        <f>IF(E220&lt;1,1,0)</f>
        <v>0</v>
      </c>
      <c r="AB220">
        <f>IF(AA220=1,"",E220)</f>
        <v>39.200000000000003</v>
      </c>
      <c r="AC220">
        <f>E220/3.6</f>
        <v>10.888888888888889</v>
      </c>
    </row>
    <row r="221" spans="2:29" x14ac:dyDescent="0.3">
      <c r="B221" s="3" t="s">
        <v>23</v>
      </c>
      <c r="C221" s="3">
        <v>213</v>
      </c>
      <c r="D221" s="3">
        <v>213</v>
      </c>
      <c r="E221" s="10">
        <v>40.5</v>
      </c>
      <c r="F221" s="23">
        <f t="shared" si="18"/>
        <v>11.25</v>
      </c>
      <c r="G221" s="17">
        <f t="shared" si="21"/>
        <v>0.33333333333333315</v>
      </c>
      <c r="H221" s="17">
        <f t="shared" si="22"/>
        <v>1.1999999999999993</v>
      </c>
      <c r="I221" s="17" cm="1">
        <f t="array" ref="I221">Table1[Mass KG]*G221</f>
        <v>94.833333333333286</v>
      </c>
      <c r="J221" s="17" cm="1">
        <f t="array" ref="J221" xml:space="preserve"> IF(E221&gt;0,9.81*Table1[Mass KG]*Table1[Rolling ressistance coefficient],0)</f>
        <v>28.746733500000001</v>
      </c>
      <c r="K221" s="17" cm="1">
        <f t="array" ref="K221">0.5*Table1[Frontal area m^2]*Table1[Drag coefficient]*1.2*F221^2</f>
        <v>48.311905274999994</v>
      </c>
      <c r="L221" s="17">
        <f t="shared" si="19"/>
        <v>171.89197210833328</v>
      </c>
      <c r="M221" s="17">
        <f t="shared" si="20"/>
        <v>1933.7846862187494</v>
      </c>
      <c r="N221" s="17">
        <f t="shared" si="23"/>
        <v>492.26662812107816</v>
      </c>
      <c r="O221" s="17" cm="1">
        <f t="array" ref="O221">(0.5*Table1[Mass KG]*E221^2)+O220</f>
        <v>16167139.249999993</v>
      </c>
      <c r="P221" s="17">
        <v>-517.04710875046453</v>
      </c>
      <c r="AA221">
        <f>IF(E221&lt;1,1,0)</f>
        <v>0</v>
      </c>
      <c r="AB221">
        <f>IF(AA221=1,"",E221)</f>
        <v>40.5</v>
      </c>
      <c r="AC221">
        <f>E221/3.6</f>
        <v>11.25</v>
      </c>
    </row>
    <row r="222" spans="2:29" x14ac:dyDescent="0.3">
      <c r="B222" s="3" t="s">
        <v>23</v>
      </c>
      <c r="C222" s="3">
        <v>214</v>
      </c>
      <c r="D222" s="3">
        <v>214</v>
      </c>
      <c r="E222" s="10">
        <v>41.6</v>
      </c>
      <c r="F222" s="23">
        <f t="shared" si="18"/>
        <v>11.555555555555557</v>
      </c>
      <c r="G222" s="17">
        <f t="shared" si="21"/>
        <v>0.36111111111111133</v>
      </c>
      <c r="H222" s="17">
        <f t="shared" si="22"/>
        <v>1.3000000000000007</v>
      </c>
      <c r="I222" s="17" cm="1">
        <f t="array" ref="I222">Table1[Mass KG]*G222</f>
        <v>102.73611111111117</v>
      </c>
      <c r="J222" s="17" cm="1">
        <f t="array" ref="J222" xml:space="preserve"> IF(E222&gt;0,9.81*Table1[Mass KG]*Table1[Rolling ressistance coefficient],0)</f>
        <v>28.746733500000001</v>
      </c>
      <c r="K222" s="17" cm="1">
        <f t="array" ref="K222">0.5*Table1[Frontal area m^2]*Table1[Drag coefficient]*1.2*F222^2</f>
        <v>50.97189501155556</v>
      </c>
      <c r="L222" s="17">
        <f t="shared" si="19"/>
        <v>182.45473962266675</v>
      </c>
      <c r="M222" s="17">
        <f t="shared" si="20"/>
        <v>2108.365880084149</v>
      </c>
      <c r="N222" s="17">
        <f t="shared" si="23"/>
        <v>493.81889202762022</v>
      </c>
      <c r="O222" s="17" cm="1">
        <f t="array" ref="O222">(0.5*Table1[Mass KG]*E222^2)+O221</f>
        <v>16413311.409999993</v>
      </c>
      <c r="P222" s="17">
        <v>-516.22563566666656</v>
      </c>
      <c r="AA222">
        <f>IF(E222&lt;1,1,0)</f>
        <v>0</v>
      </c>
      <c r="AB222">
        <f>IF(AA222=1,"",E222)</f>
        <v>41.6</v>
      </c>
      <c r="AC222">
        <f>E222/3.6</f>
        <v>11.555555555555555</v>
      </c>
    </row>
    <row r="223" spans="2:29" x14ac:dyDescent="0.3">
      <c r="B223" s="3" t="s">
        <v>23</v>
      </c>
      <c r="C223" s="3">
        <v>215</v>
      </c>
      <c r="D223" s="3">
        <v>215</v>
      </c>
      <c r="E223" s="10">
        <v>43.1</v>
      </c>
      <c r="F223" s="23">
        <f t="shared" si="18"/>
        <v>11.972222222222223</v>
      </c>
      <c r="G223" s="17">
        <f t="shared" si="21"/>
        <v>0.47222222222222199</v>
      </c>
      <c r="H223" s="17">
        <f t="shared" si="22"/>
        <v>1.6999999999999993</v>
      </c>
      <c r="I223" s="17" cm="1">
        <f t="array" ref="I223">Table1[Mass KG]*G223</f>
        <v>134.34722222222214</v>
      </c>
      <c r="J223" s="17" cm="1">
        <f t="array" ref="J223" xml:space="preserve"> IF(E223&gt;0,9.81*Table1[Mass KG]*Table1[Rolling ressistance coefficient],0)</f>
        <v>28.746733500000001</v>
      </c>
      <c r="K223" s="17" cm="1">
        <f t="array" ref="K223">0.5*Table1[Frontal area m^2]*Table1[Drag coefficient]*1.2*F223^2</f>
        <v>54.714024299888891</v>
      </c>
      <c r="L223" s="17">
        <f t="shared" si="19"/>
        <v>217.80798002211105</v>
      </c>
      <c r="M223" s="17">
        <f t="shared" si="20"/>
        <v>2607.6455385980521</v>
      </c>
      <c r="N223" s="17">
        <f t="shared" si="23"/>
        <v>495.41964682587604</v>
      </c>
      <c r="O223" s="17" cm="1">
        <f t="array" ref="O223">(0.5*Table1[Mass KG]*E223^2)+O222</f>
        <v>16677556.432499994</v>
      </c>
      <c r="P223" s="17">
        <v>-511.7107216600894</v>
      </c>
      <c r="AA223">
        <f>IF(E223&lt;1,1,0)</f>
        <v>0</v>
      </c>
      <c r="AB223">
        <f>IF(AA223=1,"",E223)</f>
        <v>43.1</v>
      </c>
      <c r="AC223">
        <f>E223/3.6</f>
        <v>11.972222222222223</v>
      </c>
    </row>
    <row r="224" spans="2:29" x14ac:dyDescent="0.3">
      <c r="B224" s="3" t="s">
        <v>23</v>
      </c>
      <c r="C224" s="3">
        <v>216</v>
      </c>
      <c r="D224" s="3">
        <v>216</v>
      </c>
      <c r="E224" s="10">
        <v>45</v>
      </c>
      <c r="F224" s="23">
        <f t="shared" si="18"/>
        <v>12.5</v>
      </c>
      <c r="G224" s="17">
        <f t="shared" si="21"/>
        <v>0.55555555555555558</v>
      </c>
      <c r="H224" s="17">
        <f t="shared" si="22"/>
        <v>2</v>
      </c>
      <c r="I224" s="17" cm="1">
        <f t="array" ref="I224">Table1[Mass KG]*G224</f>
        <v>158.05555555555557</v>
      </c>
      <c r="J224" s="17" cm="1">
        <f t="array" ref="J224" xml:space="preserve"> IF(E224&gt;0,9.81*Table1[Mass KG]*Table1[Rolling ressistance coefficient],0)</f>
        <v>28.746733500000001</v>
      </c>
      <c r="K224" s="17" cm="1">
        <f t="array" ref="K224">0.5*Table1[Frontal area m^2]*Table1[Drag coefficient]*1.2*F224^2</f>
        <v>59.644327499999989</v>
      </c>
      <c r="L224" s="17">
        <f t="shared" si="19"/>
        <v>246.44661655555558</v>
      </c>
      <c r="M224" s="17">
        <f t="shared" si="20"/>
        <v>3080.5827069444449</v>
      </c>
      <c r="N224" s="17">
        <f t="shared" si="23"/>
        <v>497.08323094045937</v>
      </c>
      <c r="O224" s="17" cm="1">
        <f t="array" ref="O224">(0.5*Table1[Mass KG]*E224^2)+O223</f>
        <v>16965612.682499994</v>
      </c>
      <c r="P224" s="17">
        <v>-507.90338668017</v>
      </c>
      <c r="AA224">
        <f>IF(E224&lt;1,1,0)</f>
        <v>0</v>
      </c>
      <c r="AB224">
        <f>IF(AA224=1,"",E224)</f>
        <v>45</v>
      </c>
      <c r="AC224">
        <f>E224/3.6</f>
        <v>12.5</v>
      </c>
    </row>
    <row r="225" spans="2:29" x14ac:dyDescent="0.3">
      <c r="B225" s="3" t="s">
        <v>23</v>
      </c>
      <c r="C225" s="3">
        <v>217</v>
      </c>
      <c r="D225" s="3">
        <v>217</v>
      </c>
      <c r="E225" s="10">
        <v>47.1</v>
      </c>
      <c r="F225" s="23">
        <f t="shared" si="18"/>
        <v>13.083333333333334</v>
      </c>
      <c r="G225" s="17">
        <f t="shared" si="21"/>
        <v>0.55555555555555558</v>
      </c>
      <c r="H225" s="17">
        <f t="shared" si="22"/>
        <v>2</v>
      </c>
      <c r="I225" s="17" cm="1">
        <f t="array" ref="I225">Table1[Mass KG]*G225</f>
        <v>158.05555555555557</v>
      </c>
      <c r="J225" s="17" cm="1">
        <f t="array" ref="J225" xml:space="preserve"> IF(E225&gt;0,9.81*Table1[Mass KG]*Table1[Rolling ressistance coefficient],0)</f>
        <v>28.746733500000001</v>
      </c>
      <c r="K225" s="17" cm="1">
        <f t="array" ref="K225">0.5*Table1[Frontal area m^2]*Table1[Drag coefficient]*1.2*F225^2</f>
        <v>65.341023490999987</v>
      </c>
      <c r="L225" s="17">
        <f t="shared" si="19"/>
        <v>252.14331254655556</v>
      </c>
      <c r="M225" s="17">
        <f t="shared" si="20"/>
        <v>3298.8750058174355</v>
      </c>
      <c r="N225" s="17">
        <f t="shared" si="23"/>
        <v>498.81642493412295</v>
      </c>
      <c r="O225" s="17" cm="1">
        <f t="array" ref="O225">(0.5*Table1[Mass KG]*E225^2)+O224</f>
        <v>17281181.504999995</v>
      </c>
      <c r="P225" s="17">
        <v>-503.25440901239853</v>
      </c>
      <c r="AA225">
        <f>IF(E225&lt;1,1,0)</f>
        <v>0</v>
      </c>
      <c r="AB225">
        <f>IF(AA225=1,"",E225)</f>
        <v>47.1</v>
      </c>
      <c r="AC225">
        <f>E225/3.6</f>
        <v>13.083333333333334</v>
      </c>
    </row>
    <row r="226" spans="2:29" x14ac:dyDescent="0.3">
      <c r="B226" s="3" t="s">
        <v>23</v>
      </c>
      <c r="C226" s="3">
        <v>218</v>
      </c>
      <c r="D226" s="3">
        <v>218</v>
      </c>
      <c r="E226" s="10">
        <v>49</v>
      </c>
      <c r="F226" s="23">
        <f t="shared" si="18"/>
        <v>13.611111111111112</v>
      </c>
      <c r="G226" s="17">
        <f t="shared" si="21"/>
        <v>0.4861111111111111</v>
      </c>
      <c r="H226" s="17">
        <f t="shared" si="22"/>
        <v>1.75</v>
      </c>
      <c r="I226" s="17" cm="1">
        <f t="array" ref="I226">Table1[Mass KG]*G226</f>
        <v>138.29861111111111</v>
      </c>
      <c r="J226" s="17" cm="1">
        <f t="array" ref="J226" xml:space="preserve"> IF(E226&gt;0,9.81*Table1[Mass KG]*Table1[Rolling ressistance coefficient],0)</f>
        <v>28.746733500000001</v>
      </c>
      <c r="K226" s="17" cm="1">
        <f t="array" ref="K226">0.5*Table1[Frontal area m^2]*Table1[Drag coefficient]*1.2*F226^2</f>
        <v>70.719027322222232</v>
      </c>
      <c r="L226" s="17">
        <f t="shared" si="19"/>
        <v>237.76437193333334</v>
      </c>
      <c r="M226" s="17">
        <f t="shared" si="20"/>
        <v>3236.237284648148</v>
      </c>
      <c r="N226" s="17">
        <f t="shared" si="23"/>
        <v>500.61126430912293</v>
      </c>
      <c r="O226" s="17" cm="1">
        <f t="array" ref="O226">(0.5*Table1[Mass KG]*E226^2)+O225</f>
        <v>17622723.754999995</v>
      </c>
      <c r="P226" s="17">
        <v>-501.97715671200035</v>
      </c>
      <c r="AA226">
        <f>IF(E226&lt;1,1,0)</f>
        <v>0</v>
      </c>
      <c r="AB226">
        <f>IF(AA226=1,"",E226)</f>
        <v>49</v>
      </c>
      <c r="AC226">
        <f>E226/3.6</f>
        <v>13.611111111111111</v>
      </c>
    </row>
    <row r="227" spans="2:29" x14ac:dyDescent="0.3">
      <c r="B227" s="3" t="s">
        <v>23</v>
      </c>
      <c r="C227" s="3">
        <v>219</v>
      </c>
      <c r="D227" s="3">
        <v>219</v>
      </c>
      <c r="E227" s="10">
        <v>50.6</v>
      </c>
      <c r="F227" s="23">
        <f t="shared" si="18"/>
        <v>14.055555555555557</v>
      </c>
      <c r="G227" s="17">
        <f t="shared" si="21"/>
        <v>0.38888888888888851</v>
      </c>
      <c r="H227" s="17">
        <f t="shared" si="22"/>
        <v>1.3999999999999986</v>
      </c>
      <c r="I227" s="17" cm="1">
        <f t="array" ref="I227">Table1[Mass KG]*G227</f>
        <v>110.63888888888879</v>
      </c>
      <c r="J227" s="17" cm="1">
        <f t="array" ref="J227" xml:space="preserve"> IF(E227&gt;0,9.81*Table1[Mass KG]*Table1[Rolling ressistance coefficient],0)</f>
        <v>28.746733500000001</v>
      </c>
      <c r="K227" s="17" cm="1">
        <f t="array" ref="K227">0.5*Table1[Frontal area m^2]*Table1[Drag coefficient]*1.2*F227^2</f>
        <v>75.412814991555564</v>
      </c>
      <c r="L227" s="17">
        <f t="shared" si="19"/>
        <v>214.79843738044434</v>
      </c>
      <c r="M227" s="17">
        <f t="shared" si="20"/>
        <v>3019.1113698473564</v>
      </c>
      <c r="N227" s="17">
        <f t="shared" si="23"/>
        <v>502.45624745866633</v>
      </c>
      <c r="O227" s="17" cm="1">
        <f t="array" ref="O227">(0.5*Table1[Mass KG]*E227^2)+O226</f>
        <v>17986934.964999996</v>
      </c>
      <c r="P227" s="17">
        <v>-497.79166612746599</v>
      </c>
      <c r="AA227">
        <f>IF(E227&lt;1,1,0)</f>
        <v>0</v>
      </c>
      <c r="AB227">
        <f>IF(AA227=1,"",E227)</f>
        <v>50.6</v>
      </c>
      <c r="AC227">
        <f>E227/3.6</f>
        <v>14.055555555555555</v>
      </c>
    </row>
    <row r="228" spans="2:29" x14ac:dyDescent="0.3">
      <c r="B228" s="3" t="s">
        <v>23</v>
      </c>
      <c r="C228" s="3">
        <v>220</v>
      </c>
      <c r="D228" s="3">
        <v>220</v>
      </c>
      <c r="E228" s="10">
        <v>51.8</v>
      </c>
      <c r="F228" s="23">
        <f t="shared" si="18"/>
        <v>14.388888888888889</v>
      </c>
      <c r="G228" s="17">
        <f t="shared" si="21"/>
        <v>0.29166666666666685</v>
      </c>
      <c r="H228" s="17">
        <f t="shared" si="22"/>
        <v>1.0500000000000007</v>
      </c>
      <c r="I228" s="17" cm="1">
        <f t="array" ref="I228">Table1[Mass KG]*G228</f>
        <v>82.979166666666714</v>
      </c>
      <c r="J228" s="17" cm="1">
        <f t="array" ref="J228" xml:space="preserve"> IF(E228&gt;0,9.81*Table1[Mass KG]*Table1[Rolling ressistance coefficient],0)</f>
        <v>28.746733500000001</v>
      </c>
      <c r="K228" s="17" cm="1">
        <f t="array" ref="K228">0.5*Table1[Frontal area m^2]*Table1[Drag coefficient]*1.2*F228^2</f>
        <v>79.03212114622221</v>
      </c>
      <c r="L228" s="17">
        <f t="shared" si="19"/>
        <v>190.75802131288893</v>
      </c>
      <c r="M228" s="17">
        <f t="shared" si="20"/>
        <v>2744.7959733354569</v>
      </c>
      <c r="N228" s="17">
        <f t="shared" si="23"/>
        <v>504.33639997798451</v>
      </c>
      <c r="O228" s="17" cm="1">
        <f t="array" ref="O228">(0.5*Table1[Mass KG]*E228^2)+O227</f>
        <v>18368625.854999997</v>
      </c>
      <c r="P228" s="17">
        <v>-492.88656583170365</v>
      </c>
      <c r="AA228">
        <f>IF(E228&lt;1,1,0)</f>
        <v>0</v>
      </c>
      <c r="AB228">
        <f>IF(AA228=1,"",E228)</f>
        <v>51.8</v>
      </c>
      <c r="AC228">
        <f>E228/3.6</f>
        <v>14.388888888888888</v>
      </c>
    </row>
    <row r="229" spans="2:29" x14ac:dyDescent="0.3">
      <c r="B229" s="3" t="s">
        <v>23</v>
      </c>
      <c r="C229" s="3">
        <v>221</v>
      </c>
      <c r="D229" s="3">
        <v>221</v>
      </c>
      <c r="E229" s="10">
        <v>52.7</v>
      </c>
      <c r="F229" s="23">
        <f t="shared" si="18"/>
        <v>14.638888888888891</v>
      </c>
      <c r="G229" s="17">
        <f t="shared" si="21"/>
        <v>0.18055555555555614</v>
      </c>
      <c r="H229" s="17">
        <f t="shared" si="22"/>
        <v>0.65000000000000213</v>
      </c>
      <c r="I229" s="17" cm="1">
        <f t="array" ref="I229">Table1[Mass KG]*G229</f>
        <v>51.368055555555721</v>
      </c>
      <c r="J229" s="17" cm="1">
        <f t="array" ref="J229" xml:space="preserve"> IF(E229&gt;0,9.81*Table1[Mass KG]*Table1[Rolling ressistance coefficient],0)</f>
        <v>28.746733500000001</v>
      </c>
      <c r="K229" s="17" cm="1">
        <f t="array" ref="K229">0.5*Table1[Frontal area m^2]*Table1[Drag coefficient]*1.2*F229^2</f>
        <v>81.80226880122224</v>
      </c>
      <c r="L229" s="17">
        <f t="shared" si="19"/>
        <v>161.91705785677797</v>
      </c>
      <c r="M229" s="17">
        <f t="shared" si="20"/>
        <v>2370.2858191811665</v>
      </c>
      <c r="N229" s="17">
        <f t="shared" si="23"/>
        <v>506.24056394913833</v>
      </c>
      <c r="O229" s="17" cm="1">
        <f t="array" ref="O229">(0.5*Table1[Mass KG]*E229^2)+O228</f>
        <v>18763695.357499998</v>
      </c>
      <c r="P229" s="17">
        <v>-480.02561399733361</v>
      </c>
      <c r="AA229">
        <f>IF(E229&lt;1,1,0)</f>
        <v>0</v>
      </c>
      <c r="AB229">
        <f>IF(AA229=1,"",E229)</f>
        <v>52.7</v>
      </c>
      <c r="AC229">
        <f>E229/3.6</f>
        <v>14.638888888888889</v>
      </c>
    </row>
    <row r="230" spans="2:29" x14ac:dyDescent="0.3">
      <c r="B230" s="3" t="s">
        <v>23</v>
      </c>
      <c r="C230" s="3">
        <v>222</v>
      </c>
      <c r="D230" s="3">
        <v>222</v>
      </c>
      <c r="E230" s="10">
        <v>53.1</v>
      </c>
      <c r="F230" s="23">
        <f t="shared" si="18"/>
        <v>14.750000000000002</v>
      </c>
      <c r="G230" s="17">
        <f t="shared" si="21"/>
        <v>0.11111111111111072</v>
      </c>
      <c r="H230" s="17">
        <f t="shared" si="22"/>
        <v>0.39999999999999858</v>
      </c>
      <c r="I230" s="17" cm="1">
        <f t="array" ref="I230">Table1[Mass KG]*G230</f>
        <v>31.611111111111001</v>
      </c>
      <c r="J230" s="17" cm="1">
        <f t="array" ref="J230" xml:space="preserve"> IF(E230&gt;0,9.81*Table1[Mass KG]*Table1[Rolling ressistance coefficient],0)</f>
        <v>28.746733500000001</v>
      </c>
      <c r="K230" s="17" cm="1">
        <f t="array" ref="K230">0.5*Table1[Frontal area m^2]*Table1[Drag coefficient]*1.2*F230^2</f>
        <v>83.048761611000003</v>
      </c>
      <c r="L230" s="17">
        <f t="shared" si="19"/>
        <v>143.40660622211101</v>
      </c>
      <c r="M230" s="17">
        <f t="shared" si="20"/>
        <v>2115.2474417761373</v>
      </c>
      <c r="N230" s="17">
        <f t="shared" si="23"/>
        <v>508.15053835961129</v>
      </c>
      <c r="O230" s="17" cm="1">
        <f t="array" ref="O230">(0.5*Table1[Mass KG]*E230^2)+O229</f>
        <v>19164784.879999999</v>
      </c>
      <c r="P230" s="17">
        <v>-476.58976977889824</v>
      </c>
      <c r="AA230">
        <f>IF(E230&lt;1,1,0)</f>
        <v>0</v>
      </c>
      <c r="AB230">
        <f>IF(AA230=1,"",E230)</f>
        <v>53.1</v>
      </c>
      <c r="AC230">
        <f>E230/3.6</f>
        <v>14.75</v>
      </c>
    </row>
    <row r="231" spans="2:29" x14ac:dyDescent="0.3">
      <c r="B231" s="3" t="s">
        <v>23</v>
      </c>
      <c r="C231" s="3">
        <v>223</v>
      </c>
      <c r="D231" s="3">
        <v>223</v>
      </c>
      <c r="E231" s="10">
        <v>53.5</v>
      </c>
      <c r="F231" s="23">
        <f t="shared" si="18"/>
        <v>14.861111111111112</v>
      </c>
      <c r="G231" s="17">
        <f t="shared" si="21"/>
        <v>9.7222222222221627E-2</v>
      </c>
      <c r="H231" s="17">
        <f t="shared" si="22"/>
        <v>0.34999999999999787</v>
      </c>
      <c r="I231" s="17" cm="1">
        <f t="array" ref="I231">Table1[Mass KG]*G231</f>
        <v>27.659722222222054</v>
      </c>
      <c r="J231" s="17" cm="1">
        <f t="array" ref="J231" xml:space="preserve"> IF(E231&gt;0,9.81*Table1[Mass KG]*Table1[Rolling ressistance coefficient],0)</f>
        <v>28.746733500000001</v>
      </c>
      <c r="K231" s="17" cm="1">
        <f t="array" ref="K231">0.5*Table1[Frontal area m^2]*Table1[Drag coefficient]*1.2*F231^2</f>
        <v>84.304679697222227</v>
      </c>
      <c r="L231" s="17">
        <f t="shared" si="19"/>
        <v>140.71113541944428</v>
      </c>
      <c r="M231" s="17">
        <f t="shared" si="20"/>
        <v>2091.1238180389637</v>
      </c>
      <c r="N231" s="17">
        <f t="shared" si="23"/>
        <v>510.06627109784</v>
      </c>
      <c r="O231" s="17" cm="1">
        <f t="array" ref="O231">(0.5*Table1[Mass KG]*E231^2)+O230</f>
        <v>19571939.942499999</v>
      </c>
      <c r="P231" s="17">
        <v>-463.80657109871527</v>
      </c>
      <c r="AA231">
        <f>IF(E231&lt;1,1,0)</f>
        <v>0</v>
      </c>
      <c r="AB231">
        <f>IF(AA231=1,"",E231)</f>
        <v>53.5</v>
      </c>
      <c r="AC231">
        <f>E231/3.6</f>
        <v>14.861111111111111</v>
      </c>
    </row>
    <row r="232" spans="2:29" x14ac:dyDescent="0.3">
      <c r="B232" s="3" t="s">
        <v>23</v>
      </c>
      <c r="C232" s="3">
        <v>224</v>
      </c>
      <c r="D232" s="3">
        <v>224</v>
      </c>
      <c r="E232" s="10">
        <v>53.8</v>
      </c>
      <c r="F232" s="23">
        <f t="shared" si="18"/>
        <v>14.944444444444445</v>
      </c>
      <c r="G232" s="17">
        <f t="shared" si="21"/>
        <v>9.7222222222222612E-2</v>
      </c>
      <c r="H232" s="17">
        <f t="shared" si="22"/>
        <v>0.35000000000000142</v>
      </c>
      <c r="I232" s="17" cm="1">
        <f t="array" ref="I232">Table1[Mass KG]*G232</f>
        <v>27.659722222222332</v>
      </c>
      <c r="J232" s="17" cm="1">
        <f t="array" ref="J232" xml:space="preserve"> IF(E232&gt;0,9.81*Table1[Mass KG]*Table1[Rolling ressistance coefficient],0)</f>
        <v>28.746733500000001</v>
      </c>
      <c r="K232" s="17" cm="1">
        <f t="array" ref="K232">0.5*Table1[Frontal area m^2]*Table1[Drag coefficient]*1.2*F232^2</f>
        <v>85.252803599555548</v>
      </c>
      <c r="L232" s="17">
        <f t="shared" si="19"/>
        <v>141.65925932177788</v>
      </c>
      <c r="M232" s="17">
        <f t="shared" si="20"/>
        <v>2117.0189309754583</v>
      </c>
      <c r="N232" s="17">
        <f t="shared" si="23"/>
        <v>511.98414592708104</v>
      </c>
      <c r="O232" s="17" cm="1">
        <f t="array" ref="O232">(0.5*Table1[Mass KG]*E232^2)+O231</f>
        <v>19983674.032499999</v>
      </c>
      <c r="P232" s="17">
        <v>-458.47246135185151</v>
      </c>
      <c r="AA232">
        <f>IF(E232&lt;1,1,0)</f>
        <v>0</v>
      </c>
      <c r="AB232">
        <f>IF(AA232=1,"",E232)</f>
        <v>53.8</v>
      </c>
      <c r="AC232">
        <f>E232/3.6</f>
        <v>14.944444444444443</v>
      </c>
    </row>
    <row r="233" spans="2:29" x14ac:dyDescent="0.3">
      <c r="B233" s="3" t="s">
        <v>23</v>
      </c>
      <c r="C233" s="3">
        <v>225</v>
      </c>
      <c r="D233" s="3">
        <v>225</v>
      </c>
      <c r="E233" s="10">
        <v>54.2</v>
      </c>
      <c r="F233" s="23">
        <f t="shared" si="18"/>
        <v>15.055555555555557</v>
      </c>
      <c r="G233" s="17">
        <f t="shared" si="21"/>
        <v>0.1388888888888889</v>
      </c>
      <c r="H233" s="17">
        <f t="shared" si="22"/>
        <v>0.5</v>
      </c>
      <c r="I233" s="17" cm="1">
        <f t="array" ref="I233">Table1[Mass KG]*G233</f>
        <v>39.513888888888893</v>
      </c>
      <c r="J233" s="17" cm="1">
        <f t="array" ref="J233" xml:space="preserve"> IF(E233&gt;0,9.81*Table1[Mass KG]*Table1[Rolling ressistance coefficient],0)</f>
        <v>28.746733500000001</v>
      </c>
      <c r="K233" s="17" cm="1">
        <f t="array" ref="K233">0.5*Table1[Frontal area m^2]*Table1[Drag coefficient]*1.2*F233^2</f>
        <v>86.525215919555563</v>
      </c>
      <c r="L233" s="17">
        <f t="shared" si="19"/>
        <v>154.78583830844445</v>
      </c>
      <c r="M233" s="17">
        <f t="shared" si="20"/>
        <v>2330.3867878660249</v>
      </c>
      <c r="N233" s="17">
        <f t="shared" si="23"/>
        <v>513.90769278596997</v>
      </c>
      <c r="O233" s="17" cm="1">
        <f t="array" ref="O233">(0.5*Table1[Mass KG]*E233^2)+O232</f>
        <v>20401553.322499998</v>
      </c>
      <c r="P233" s="17">
        <v>-453.98377282136698</v>
      </c>
      <c r="AA233">
        <f>IF(E233&lt;1,1,0)</f>
        <v>0</v>
      </c>
      <c r="AB233">
        <f>IF(AA233=1,"",E233)</f>
        <v>54.2</v>
      </c>
      <c r="AC233">
        <f>E233/3.6</f>
        <v>15.055555555555555</v>
      </c>
    </row>
    <row r="234" spans="2:29" x14ac:dyDescent="0.3">
      <c r="B234" s="3" t="s">
        <v>23</v>
      </c>
      <c r="C234" s="3">
        <v>226</v>
      </c>
      <c r="D234" s="3">
        <v>226</v>
      </c>
      <c r="E234" s="10">
        <v>54.8</v>
      </c>
      <c r="F234" s="23">
        <f t="shared" si="18"/>
        <v>15.222222222222221</v>
      </c>
      <c r="G234" s="17">
        <f t="shared" si="21"/>
        <v>0.15277777777777699</v>
      </c>
      <c r="H234" s="17">
        <f t="shared" si="22"/>
        <v>0.54999999999999716</v>
      </c>
      <c r="I234" s="17" cm="1">
        <f t="array" ref="I234">Table1[Mass KG]*G234</f>
        <v>43.465277777777551</v>
      </c>
      <c r="J234" s="17" cm="1">
        <f t="array" ref="J234" xml:space="preserve"> IF(E234&gt;0,9.81*Table1[Mass KG]*Table1[Rolling ressistance coefficient],0)</f>
        <v>28.746733500000001</v>
      </c>
      <c r="K234" s="17" cm="1">
        <f t="array" ref="K234">0.5*Table1[Frontal area m^2]*Table1[Drag coefficient]*1.2*F234^2</f>
        <v>88.451506792888864</v>
      </c>
      <c r="L234" s="17">
        <f t="shared" si="19"/>
        <v>160.66351807066641</v>
      </c>
      <c r="M234" s="17">
        <f t="shared" si="20"/>
        <v>2445.6557750756997</v>
      </c>
      <c r="N234" s="17">
        <f t="shared" si="23"/>
        <v>515.84392803154515</v>
      </c>
      <c r="O234" s="17" cm="1">
        <f t="array" ref="O234">(0.5*Table1[Mass KG]*E234^2)+O233</f>
        <v>20828735.762499999</v>
      </c>
      <c r="P234" s="17">
        <v>-453.88440351767895</v>
      </c>
      <c r="AA234">
        <f>IF(E234&lt;1,1,0)</f>
        <v>0</v>
      </c>
      <c r="AB234">
        <f>IF(AA234=1,"",E234)</f>
        <v>54.8</v>
      </c>
      <c r="AC234">
        <f>E234/3.6</f>
        <v>15.222222222222221</v>
      </c>
    </row>
    <row r="235" spans="2:29" x14ac:dyDescent="0.3">
      <c r="B235" s="3" t="s">
        <v>23</v>
      </c>
      <c r="C235" s="3">
        <v>227</v>
      </c>
      <c r="D235" s="3">
        <v>227</v>
      </c>
      <c r="E235" s="10">
        <v>55.3</v>
      </c>
      <c r="F235" s="23">
        <f t="shared" si="18"/>
        <v>15.361111111111111</v>
      </c>
      <c r="G235" s="17">
        <f t="shared" si="21"/>
        <v>0.1388888888888889</v>
      </c>
      <c r="H235" s="17">
        <f t="shared" si="22"/>
        <v>0.5</v>
      </c>
      <c r="I235" s="17" cm="1">
        <f t="array" ref="I235">Table1[Mass KG]*G235</f>
        <v>39.513888888888893</v>
      </c>
      <c r="J235" s="17" cm="1">
        <f t="array" ref="J235" xml:space="preserve"> IF(E235&gt;0,9.81*Table1[Mass KG]*Table1[Rolling ressistance coefficient],0)</f>
        <v>28.746733500000001</v>
      </c>
      <c r="K235" s="17" cm="1">
        <f t="array" ref="K235">0.5*Table1[Frontal area m^2]*Table1[Drag coefficient]*1.2*F235^2</f>
        <v>90.072948881222203</v>
      </c>
      <c r="L235" s="17">
        <f t="shared" si="19"/>
        <v>158.33357127011109</v>
      </c>
      <c r="M235" s="17">
        <f t="shared" si="20"/>
        <v>2432.1795808992065</v>
      </c>
      <c r="N235" s="17">
        <f t="shared" si="23"/>
        <v>517.78922216095043</v>
      </c>
      <c r="O235" s="17" cm="1">
        <f t="array" ref="O235">(0.5*Table1[Mass KG]*E235^2)+O234</f>
        <v>21263749.064999998</v>
      </c>
      <c r="P235" s="17">
        <v>-448.7925118351107</v>
      </c>
      <c r="AA235">
        <f>IF(E235&lt;1,1,0)</f>
        <v>0</v>
      </c>
      <c r="AB235">
        <f>IF(AA235=1,"",E235)</f>
        <v>55.3</v>
      </c>
      <c r="AC235">
        <f>E235/3.6</f>
        <v>15.361111111111111</v>
      </c>
    </row>
    <row r="236" spans="2:29" x14ac:dyDescent="0.3">
      <c r="B236" s="3" t="s">
        <v>23</v>
      </c>
      <c r="C236" s="3">
        <v>228</v>
      </c>
      <c r="D236" s="3">
        <v>228</v>
      </c>
      <c r="E236" s="10">
        <v>55.8</v>
      </c>
      <c r="F236" s="23">
        <f t="shared" si="18"/>
        <v>15.5</v>
      </c>
      <c r="G236" s="17">
        <f t="shared" si="21"/>
        <v>0.12500000000000078</v>
      </c>
      <c r="H236" s="17">
        <f t="shared" si="22"/>
        <v>0.45000000000000284</v>
      </c>
      <c r="I236" s="17" cm="1">
        <f t="array" ref="I236">Table1[Mass KG]*G236</f>
        <v>35.56250000000022</v>
      </c>
      <c r="J236" s="17" cm="1">
        <f t="array" ref="J236" xml:space="preserve"> IF(E236&gt;0,9.81*Table1[Mass KG]*Table1[Rolling ressistance coefficient],0)</f>
        <v>28.746733500000001</v>
      </c>
      <c r="K236" s="17" cm="1">
        <f t="array" ref="K236">0.5*Table1[Frontal area m^2]*Table1[Drag coefficient]*1.2*F236^2</f>
        <v>91.709117963999987</v>
      </c>
      <c r="L236" s="17">
        <f t="shared" si="19"/>
        <v>156.0183514640002</v>
      </c>
      <c r="M236" s="17">
        <f t="shared" si="20"/>
        <v>2418.2844476920027</v>
      </c>
      <c r="N236" s="17">
        <f t="shared" si="23"/>
        <v>519.74349571029256</v>
      </c>
      <c r="O236" s="17" cm="1">
        <f t="array" ref="O236">(0.5*Table1[Mass KG]*E236^2)+O235</f>
        <v>21706664.354999997</v>
      </c>
      <c r="P236" s="17">
        <v>-440.17145571125491</v>
      </c>
      <c r="AA236">
        <f>IF(E236&lt;1,1,0)</f>
        <v>0</v>
      </c>
      <c r="AB236">
        <f>IF(AA236=1,"",E236)</f>
        <v>55.8</v>
      </c>
      <c r="AC236">
        <f>E236/3.6</f>
        <v>15.499999999999998</v>
      </c>
    </row>
    <row r="237" spans="2:29" x14ac:dyDescent="0.3">
      <c r="B237" s="3" t="s">
        <v>23</v>
      </c>
      <c r="C237" s="3">
        <v>229</v>
      </c>
      <c r="D237" s="3">
        <v>229</v>
      </c>
      <c r="E237" s="10">
        <v>56.2</v>
      </c>
      <c r="F237" s="23">
        <f t="shared" si="18"/>
        <v>15.611111111111112</v>
      </c>
      <c r="G237" s="17">
        <f t="shared" si="21"/>
        <v>9.7222222222222612E-2</v>
      </c>
      <c r="H237" s="17">
        <f t="shared" si="22"/>
        <v>0.35000000000000142</v>
      </c>
      <c r="I237" s="17" cm="1">
        <f t="array" ref="I237">Table1[Mass KG]*G237</f>
        <v>27.659722222222332</v>
      </c>
      <c r="J237" s="17" cm="1">
        <f t="array" ref="J237" xml:space="preserve"> IF(E237&gt;0,9.81*Table1[Mass KG]*Table1[Rolling ressistance coefficient],0)</f>
        <v>28.746733500000001</v>
      </c>
      <c r="K237" s="17" cm="1">
        <f t="array" ref="K237">0.5*Table1[Frontal area m^2]*Table1[Drag coefficient]*1.2*F237^2</f>
        <v>93.028656666222233</v>
      </c>
      <c r="L237" s="17">
        <f t="shared" si="19"/>
        <v>149.43511238844457</v>
      </c>
      <c r="M237" s="17">
        <f t="shared" si="20"/>
        <v>2332.8481433973848</v>
      </c>
      <c r="N237" s="17">
        <f t="shared" si="23"/>
        <v>521.70318326815277</v>
      </c>
      <c r="O237" s="17" cm="1">
        <f t="array" ref="O237">(0.5*Table1[Mass KG]*E237^2)+O236</f>
        <v>22155952.444999997</v>
      </c>
      <c r="P237" s="17">
        <v>-439.77316209851557</v>
      </c>
      <c r="AA237">
        <f>IF(E237&lt;1,1,0)</f>
        <v>0</v>
      </c>
      <c r="AB237">
        <f>IF(AA237=1,"",E237)</f>
        <v>56.2</v>
      </c>
      <c r="AC237">
        <f>E237/3.6</f>
        <v>15.611111111111111</v>
      </c>
    </row>
    <row r="238" spans="2:29" x14ac:dyDescent="0.3">
      <c r="B238" s="3" t="s">
        <v>23</v>
      </c>
      <c r="C238" s="3">
        <v>230</v>
      </c>
      <c r="D238" s="3">
        <v>230</v>
      </c>
      <c r="E238" s="10">
        <v>56.5</v>
      </c>
      <c r="F238" s="23">
        <f t="shared" si="18"/>
        <v>15.694444444444445</v>
      </c>
      <c r="G238" s="17">
        <f t="shared" si="21"/>
        <v>4.1666666666666269E-2</v>
      </c>
      <c r="H238" s="17">
        <f t="shared" si="22"/>
        <v>0.14999999999999858</v>
      </c>
      <c r="I238" s="17" cm="1">
        <f t="array" ref="I238">Table1[Mass KG]*G238</f>
        <v>11.854166666666554</v>
      </c>
      <c r="J238" s="17" cm="1">
        <f t="array" ref="J238" xml:space="preserve"> IF(E238&gt;0,9.81*Table1[Mass KG]*Table1[Rolling ressistance coefficient],0)</f>
        <v>28.746733500000001</v>
      </c>
      <c r="K238" s="17" cm="1">
        <f t="array" ref="K238">0.5*Table1[Frontal area m^2]*Table1[Drag coefficient]*1.2*F238^2</f>
        <v>94.02449603055554</v>
      </c>
      <c r="L238" s="17">
        <f t="shared" si="19"/>
        <v>134.6253961972221</v>
      </c>
      <c r="M238" s="17">
        <f t="shared" si="20"/>
        <v>2112.8708014286249</v>
      </c>
      <c r="N238" s="17">
        <f t="shared" si="23"/>
        <v>523.6647659284788</v>
      </c>
      <c r="O238" s="17" cm="1">
        <f t="array" ref="O238">(0.5*Table1[Mass KG]*E238^2)+O237</f>
        <v>22610050.007499997</v>
      </c>
      <c r="P238" s="17">
        <v>-431.89002628691043</v>
      </c>
      <c r="AA238">
        <f>IF(E238&lt;1,1,0)</f>
        <v>0</v>
      </c>
      <c r="AB238">
        <f>IF(AA238=1,"",E238)</f>
        <v>56.5</v>
      </c>
      <c r="AC238">
        <f>E238/3.6</f>
        <v>15.694444444444445</v>
      </c>
    </row>
    <row r="239" spans="2:29" x14ac:dyDescent="0.3">
      <c r="B239" s="3" t="s">
        <v>23</v>
      </c>
      <c r="C239" s="3">
        <v>231</v>
      </c>
      <c r="D239" s="3">
        <v>231</v>
      </c>
      <c r="E239" s="10">
        <v>56.5</v>
      </c>
      <c r="F239" s="23">
        <f t="shared" si="18"/>
        <v>15.694444444444445</v>
      </c>
      <c r="G239" s="17">
        <f t="shared" si="21"/>
        <v>-4.1666666666666269E-2</v>
      </c>
      <c r="H239" s="17">
        <f t="shared" si="22"/>
        <v>-0.14999999999999858</v>
      </c>
      <c r="I239" s="17" cm="1">
        <f t="array" ref="I239">Table1[Mass KG]*G239</f>
        <v>-11.854166666666554</v>
      </c>
      <c r="J239" s="17" cm="1">
        <f t="array" ref="J239" xml:space="preserve"> IF(E239&gt;0,9.81*Table1[Mass KG]*Table1[Rolling ressistance coefficient],0)</f>
        <v>28.746733500000001</v>
      </c>
      <c r="K239" s="17" cm="1">
        <f t="array" ref="K239">0.5*Table1[Frontal area m^2]*Table1[Drag coefficient]*1.2*F239^2</f>
        <v>94.02449603055554</v>
      </c>
      <c r="L239" s="17">
        <f t="shared" si="19"/>
        <v>110.91706286388899</v>
      </c>
      <c r="M239" s="17">
        <f t="shared" si="20"/>
        <v>1740.7816810582576</v>
      </c>
      <c r="N239" s="17">
        <f t="shared" si="23"/>
        <v>525.61785688897669</v>
      </c>
      <c r="O239" s="17" cm="1">
        <f t="array" ref="O239">(0.5*Table1[Mass KG]*E239^2)+O238</f>
        <v>23064147.569999997</v>
      </c>
      <c r="P239" s="17">
        <v>-423.15408275386091</v>
      </c>
      <c r="AA239">
        <f>IF(E239&lt;1,1,0)</f>
        <v>0</v>
      </c>
      <c r="AB239">
        <f>IF(AA239=1,"",E239)</f>
        <v>56.5</v>
      </c>
      <c r="AC239">
        <f>E239/3.6</f>
        <v>15.694444444444445</v>
      </c>
    </row>
    <row r="240" spans="2:29" x14ac:dyDescent="0.3">
      <c r="B240" s="3" t="s">
        <v>23</v>
      </c>
      <c r="C240" s="3">
        <v>232</v>
      </c>
      <c r="D240" s="3">
        <v>232</v>
      </c>
      <c r="E240" s="10">
        <v>56.2</v>
      </c>
      <c r="F240" s="23">
        <f t="shared" si="18"/>
        <v>15.611111111111112</v>
      </c>
      <c r="G240" s="17">
        <f t="shared" si="21"/>
        <v>-0.2222222222222224</v>
      </c>
      <c r="H240" s="17">
        <f t="shared" si="22"/>
        <v>-0.80000000000000071</v>
      </c>
      <c r="I240" s="17" cm="1">
        <f t="array" ref="I240">Table1[Mass KG]*G240</f>
        <v>-63.222222222222271</v>
      </c>
      <c r="J240" s="17" cm="1">
        <f t="array" ref="J240" xml:space="preserve"> IF(E240&gt;0,9.81*Table1[Mass KG]*Table1[Rolling ressistance coefficient],0)</f>
        <v>28.746733500000001</v>
      </c>
      <c r="K240" s="17" cm="1">
        <f t="array" ref="K240">0.5*Table1[Frontal area m^2]*Table1[Drag coefficient]*1.2*F240^2</f>
        <v>93.028656666222233</v>
      </c>
      <c r="L240" s="17">
        <f t="shared" si="19"/>
        <v>58.553167943999966</v>
      </c>
      <c r="M240" s="17">
        <f t="shared" si="20"/>
        <v>914.08001068133274</v>
      </c>
      <c r="N240" s="17">
        <f t="shared" si="23"/>
        <v>527.55220365945081</v>
      </c>
      <c r="O240" s="17" cm="1">
        <f t="array" ref="O240">(0.5*Table1[Mass KG]*E240^2)+O239</f>
        <v>23513435.659999996</v>
      </c>
      <c r="P240" s="17">
        <v>-421.28928820235467</v>
      </c>
      <c r="AA240">
        <f>IF(E240&lt;1,1,0)</f>
        <v>0</v>
      </c>
      <c r="AB240">
        <f>IF(AA240=1,"",E240)</f>
        <v>56.2</v>
      </c>
      <c r="AC240">
        <f>E240/3.6</f>
        <v>15.611111111111111</v>
      </c>
    </row>
    <row r="241" spans="2:29" x14ac:dyDescent="0.3">
      <c r="B241" s="3" t="s">
        <v>23</v>
      </c>
      <c r="C241" s="3">
        <v>233</v>
      </c>
      <c r="D241" s="3">
        <v>233</v>
      </c>
      <c r="E241" s="10">
        <v>54.9</v>
      </c>
      <c r="F241" s="23">
        <f t="shared" si="18"/>
        <v>15.25</v>
      </c>
      <c r="G241" s="17">
        <f t="shared" si="21"/>
        <v>-0.45833333333333393</v>
      </c>
      <c r="H241" s="17">
        <f t="shared" si="22"/>
        <v>-1.6500000000000021</v>
      </c>
      <c r="I241" s="17" cm="1">
        <f t="array" ref="I241">Table1[Mass KG]*G241</f>
        <v>-130.39583333333351</v>
      </c>
      <c r="J241" s="17" cm="1">
        <f t="array" ref="J241" xml:space="preserve"> IF(E241&gt;0,9.81*Table1[Mass KG]*Table1[Rolling ressistance coefficient],0)</f>
        <v>28.746733500000001</v>
      </c>
      <c r="K241" s="17" cm="1">
        <f t="array" ref="K241">0.5*Table1[Frontal area m^2]*Table1[Drag coefficient]*1.2*F241^2</f>
        <v>88.774617050999993</v>
      </c>
      <c r="L241" s="17">
        <f t="shared" si="19"/>
        <v>-12.874482782333516</v>
      </c>
      <c r="M241" s="17">
        <f t="shared" si="20"/>
        <v>-196.3358624305861</v>
      </c>
      <c r="N241" s="17">
        <f t="shared" si="23"/>
        <v>529.43369587350662</v>
      </c>
      <c r="O241" s="17" cm="1">
        <f t="array" ref="O241">(0.5*Table1[Mass KG]*E241^2)+O240</f>
        <v>23942178.582499996</v>
      </c>
      <c r="P241" s="17">
        <v>-420.43258216666641</v>
      </c>
      <c r="AA241">
        <f>IF(E241&lt;1,1,0)</f>
        <v>0</v>
      </c>
      <c r="AB241">
        <f>IF(AA241=1,"",E241)</f>
        <v>54.9</v>
      </c>
      <c r="AC241">
        <f>E241/3.6</f>
        <v>15.25</v>
      </c>
    </row>
    <row r="242" spans="2:29" x14ac:dyDescent="0.3">
      <c r="B242" s="3" t="s">
        <v>23</v>
      </c>
      <c r="C242" s="3">
        <v>234</v>
      </c>
      <c r="D242" s="3">
        <v>234</v>
      </c>
      <c r="E242" s="10">
        <v>52.9</v>
      </c>
      <c r="F242" s="23">
        <f t="shared" si="18"/>
        <v>14.694444444444445</v>
      </c>
      <c r="G242" s="17">
        <f t="shared" si="21"/>
        <v>-0.54166666666666641</v>
      </c>
      <c r="H242" s="17">
        <f t="shared" si="22"/>
        <v>-1.9499999999999993</v>
      </c>
      <c r="I242" s="17" cm="1">
        <f t="array" ref="I242">Table1[Mass KG]*G242</f>
        <v>-154.1041666666666</v>
      </c>
      <c r="J242" s="17" cm="1">
        <f t="array" ref="J242" xml:space="preserve"> IF(E242&gt;0,9.81*Table1[Mass KG]*Table1[Rolling ressistance coefficient],0)</f>
        <v>28.746733500000001</v>
      </c>
      <c r="K242" s="17" cm="1">
        <f t="array" ref="K242">0.5*Table1[Frontal area m^2]*Table1[Drag coefficient]*1.2*F242^2</f>
        <v>82.42433704655555</v>
      </c>
      <c r="L242" s="17">
        <f t="shared" si="19"/>
        <v>-42.933096120111045</v>
      </c>
      <c r="M242" s="17">
        <f t="shared" si="20"/>
        <v>-630.87799576496502</v>
      </c>
      <c r="N242" s="17">
        <f t="shared" si="23"/>
        <v>531.23889791784427</v>
      </c>
      <c r="O242" s="17" cm="1">
        <f t="array" ref="O242">(0.5*Table1[Mass KG]*E242^2)+O241</f>
        <v>24340252.404999997</v>
      </c>
      <c r="P242" s="17">
        <v>-417.91095222596221</v>
      </c>
      <c r="AA242">
        <f>IF(E242&lt;1,1,0)</f>
        <v>0</v>
      </c>
      <c r="AB242">
        <f>IF(AA242=1,"",E242)</f>
        <v>52.9</v>
      </c>
      <c r="AC242">
        <f>E242/3.6</f>
        <v>14.694444444444443</v>
      </c>
    </row>
    <row r="243" spans="2:29" x14ac:dyDescent="0.3">
      <c r="B243" s="3" t="s">
        <v>23</v>
      </c>
      <c r="C243" s="3">
        <v>235</v>
      </c>
      <c r="D243" s="3">
        <v>235</v>
      </c>
      <c r="E243" s="10">
        <v>51</v>
      </c>
      <c r="F243" s="23">
        <f t="shared" si="18"/>
        <v>14.166666666666668</v>
      </c>
      <c r="G243" s="17">
        <f t="shared" si="21"/>
        <v>-0.43055555555555575</v>
      </c>
      <c r="H243" s="17">
        <f t="shared" si="22"/>
        <v>-1.5500000000000007</v>
      </c>
      <c r="I243" s="17" cm="1">
        <f t="array" ref="I243">Table1[Mass KG]*G243</f>
        <v>-122.49305555555561</v>
      </c>
      <c r="J243" s="17" cm="1">
        <f t="array" ref="J243" xml:space="preserve"> IF(E243&gt;0,9.81*Table1[Mass KG]*Table1[Rolling ressistance coefficient],0)</f>
        <v>28.746733500000001</v>
      </c>
      <c r="K243" s="17" cm="1">
        <f t="array" ref="K243">0.5*Table1[Frontal area m^2]*Table1[Drag coefficient]*1.2*F243^2</f>
        <v>76.609825100000009</v>
      </c>
      <c r="L243" s="17">
        <f t="shared" si="19"/>
        <v>-17.1364969555556</v>
      </c>
      <c r="M243" s="17">
        <f t="shared" si="20"/>
        <v>-242.76704020370431</v>
      </c>
      <c r="N243" s="17">
        <f t="shared" si="23"/>
        <v>532.97185702954641</v>
      </c>
      <c r="O243" s="17" cm="1">
        <f t="array" ref="O243">(0.5*Table1[Mass KG]*E243^2)+O242</f>
        <v>24710244.654999997</v>
      </c>
      <c r="P243" s="17">
        <v>-415.82365904141062</v>
      </c>
      <c r="AA243">
        <f>IF(E243&lt;1,1,0)</f>
        <v>0</v>
      </c>
      <c r="AB243">
        <f>IF(AA243=1,"",E243)</f>
        <v>51</v>
      </c>
      <c r="AC243">
        <f>E243/3.6</f>
        <v>14.166666666666666</v>
      </c>
    </row>
    <row r="244" spans="2:29" x14ac:dyDescent="0.3">
      <c r="B244" s="3" t="s">
        <v>23</v>
      </c>
      <c r="C244" s="3">
        <v>236</v>
      </c>
      <c r="D244" s="3">
        <v>236</v>
      </c>
      <c r="E244" s="10">
        <v>49.8</v>
      </c>
      <c r="F244" s="23">
        <f t="shared" si="18"/>
        <v>13.833333333333334</v>
      </c>
      <c r="G244" s="17">
        <f t="shared" si="21"/>
        <v>-0.24999999999999961</v>
      </c>
      <c r="H244" s="17">
        <f t="shared" si="22"/>
        <v>-0.89999999999999858</v>
      </c>
      <c r="I244" s="17" cm="1">
        <f t="array" ref="I244">Table1[Mass KG]*G244</f>
        <v>-71.124999999999886</v>
      </c>
      <c r="J244" s="17" cm="1">
        <f t="array" ref="J244" xml:space="preserve"> IF(E244&gt;0,9.81*Table1[Mass KG]*Table1[Rolling ressistance coefficient],0)</f>
        <v>28.746733500000001</v>
      </c>
      <c r="K244" s="17" cm="1">
        <f t="array" ref="K244">0.5*Table1[Frontal area m^2]*Table1[Drag coefficient]*1.2*F244^2</f>
        <v>73.047070603999984</v>
      </c>
      <c r="L244" s="17">
        <f t="shared" si="19"/>
        <v>30.668804104000102</v>
      </c>
      <c r="M244" s="17">
        <f t="shared" si="20"/>
        <v>424.25179010533469</v>
      </c>
      <c r="N244" s="17">
        <f t="shared" si="23"/>
        <v>534.65687036323288</v>
      </c>
      <c r="O244" s="17" cm="1">
        <f t="array" ref="O244">(0.5*Table1[Mass KG]*E244^2)+O243</f>
        <v>25063030.344999999</v>
      </c>
      <c r="P244" s="17">
        <v>-414.24105576706216</v>
      </c>
      <c r="AA244">
        <f>IF(E244&lt;1,1,0)</f>
        <v>0</v>
      </c>
      <c r="AB244">
        <f>IF(AA244=1,"",E244)</f>
        <v>49.8</v>
      </c>
      <c r="AC244">
        <f>E244/3.6</f>
        <v>13.833333333333332</v>
      </c>
    </row>
    <row r="245" spans="2:29" x14ac:dyDescent="0.3">
      <c r="B245" s="3" t="s">
        <v>23</v>
      </c>
      <c r="C245" s="3">
        <v>237</v>
      </c>
      <c r="D245" s="3">
        <v>237</v>
      </c>
      <c r="E245" s="10">
        <v>49.2</v>
      </c>
      <c r="F245" s="23">
        <f t="shared" si="18"/>
        <v>13.666666666666668</v>
      </c>
      <c r="G245" s="17">
        <f t="shared" si="21"/>
        <v>-0.19444444444444425</v>
      </c>
      <c r="H245" s="17">
        <f t="shared" si="22"/>
        <v>-0.69999999999999929</v>
      </c>
      <c r="I245" s="17" cm="1">
        <f t="array" ref="I245">Table1[Mass KG]*G245</f>
        <v>-55.319444444444393</v>
      </c>
      <c r="J245" s="17" cm="1">
        <f t="array" ref="J245" xml:space="preserve"> IF(E245&gt;0,9.81*Table1[Mass KG]*Table1[Rolling ressistance coefficient],0)</f>
        <v>28.746733500000001</v>
      </c>
      <c r="K245" s="17" cm="1">
        <f t="array" ref="K245">0.5*Table1[Frontal area m^2]*Table1[Drag coefficient]*1.2*F245^2</f>
        <v>71.297503664000004</v>
      </c>
      <c r="L245" s="17">
        <f t="shared" si="19"/>
        <v>44.724792719555616</v>
      </c>
      <c r="M245" s="17">
        <f t="shared" si="20"/>
        <v>611.23883383392683</v>
      </c>
      <c r="N245" s="17">
        <f t="shared" si="23"/>
        <v>536.3145582303215</v>
      </c>
      <c r="O245" s="17" cm="1">
        <f t="array" ref="O245">(0.5*Table1[Mass KG]*E245^2)+O244</f>
        <v>25407366.384999998</v>
      </c>
      <c r="P245" s="17">
        <v>-413.15692789200097</v>
      </c>
      <c r="AA245">
        <f>IF(E245&lt;1,1,0)</f>
        <v>0</v>
      </c>
      <c r="AB245">
        <f>IF(AA245=1,"",E245)</f>
        <v>49.2</v>
      </c>
      <c r="AC245">
        <f>E245/3.6</f>
        <v>13.666666666666668</v>
      </c>
    </row>
    <row r="246" spans="2:29" x14ac:dyDescent="0.3">
      <c r="B246" s="3" t="s">
        <v>23</v>
      </c>
      <c r="C246" s="3">
        <v>238</v>
      </c>
      <c r="D246" s="3">
        <v>238</v>
      </c>
      <c r="E246" s="10">
        <v>48.4</v>
      </c>
      <c r="F246" s="23">
        <f t="shared" si="18"/>
        <v>13.444444444444445</v>
      </c>
      <c r="G246" s="17">
        <f t="shared" si="21"/>
        <v>-0.31944444444444503</v>
      </c>
      <c r="H246" s="17">
        <f t="shared" si="22"/>
        <v>-1.1500000000000021</v>
      </c>
      <c r="I246" s="17" cm="1">
        <f t="array" ref="I246">Table1[Mass KG]*G246</f>
        <v>-90.881944444444613</v>
      </c>
      <c r="J246" s="17" cm="1">
        <f t="array" ref="J246" xml:space="preserve"> IF(E246&gt;0,9.81*Table1[Mass KG]*Table1[Rolling ressistance coefficient],0)</f>
        <v>28.746733500000001</v>
      </c>
      <c r="K246" s="17" cm="1">
        <f t="array" ref="K246">0.5*Table1[Frontal area m^2]*Table1[Drag coefficient]*1.2*F246^2</f>
        <v>68.997736211555548</v>
      </c>
      <c r="L246" s="17">
        <f t="shared" si="19"/>
        <v>6.8625252671109394</v>
      </c>
      <c r="M246" s="17">
        <f t="shared" si="20"/>
        <v>92.262839702269289</v>
      </c>
      <c r="N246" s="17">
        <f t="shared" si="23"/>
        <v>537.93844000132992</v>
      </c>
      <c r="O246" s="17" cm="1">
        <f t="array" ref="O246">(0.5*Table1[Mass KG]*E246^2)+O245</f>
        <v>25740595.544999998</v>
      </c>
      <c r="P246" s="17">
        <v>-401.73442382523456</v>
      </c>
      <c r="AA246">
        <f>IF(E246&lt;1,1,0)</f>
        <v>0</v>
      </c>
      <c r="AB246">
        <f>IF(AA246=1,"",E246)</f>
        <v>48.4</v>
      </c>
      <c r="AC246">
        <f>E246/3.6</f>
        <v>13.444444444444443</v>
      </c>
    </row>
    <row r="247" spans="2:29" x14ac:dyDescent="0.3">
      <c r="B247" s="3" t="s">
        <v>23</v>
      </c>
      <c r="C247" s="3">
        <v>239</v>
      </c>
      <c r="D247" s="3">
        <v>239</v>
      </c>
      <c r="E247" s="10">
        <v>46.9</v>
      </c>
      <c r="F247" s="23">
        <f t="shared" si="18"/>
        <v>13.027777777777779</v>
      </c>
      <c r="G247" s="17">
        <f t="shared" si="21"/>
        <v>-0.56944444444444464</v>
      </c>
      <c r="H247" s="17">
        <f t="shared" si="22"/>
        <v>-2.0500000000000007</v>
      </c>
      <c r="I247" s="17" cm="1">
        <f t="array" ref="I247">Table1[Mass KG]*G247</f>
        <v>-162.00694444444451</v>
      </c>
      <c r="J247" s="17" cm="1">
        <f t="array" ref="J247" xml:space="preserve"> IF(E247&gt;0,9.81*Table1[Mass KG]*Table1[Rolling ressistance coefficient],0)</f>
        <v>28.746733500000001</v>
      </c>
      <c r="K247" s="17" cm="1">
        <f t="array" ref="K247">0.5*Table1[Frontal area m^2]*Table1[Drag coefficient]*1.2*F247^2</f>
        <v>64.787288499888888</v>
      </c>
      <c r="L247" s="17">
        <f t="shared" si="19"/>
        <v>-68.472922444555621</v>
      </c>
      <c r="M247" s="17">
        <f t="shared" si="20"/>
        <v>-892.0500174026829</v>
      </c>
      <c r="N247" s="17">
        <f t="shared" si="23"/>
        <v>539.50541094641358</v>
      </c>
      <c r="O247" s="17" cm="1">
        <f t="array" ref="O247">(0.5*Table1[Mass KG]*E247^2)+O246</f>
        <v>26053490.067499999</v>
      </c>
      <c r="P247" s="17">
        <v>-396.3326434967413</v>
      </c>
      <c r="AA247">
        <f>IF(E247&lt;1,1,0)</f>
        <v>0</v>
      </c>
      <c r="AB247">
        <f>IF(AA247=1,"",E247)</f>
        <v>46.9</v>
      </c>
      <c r="AC247">
        <f>E247/3.6</f>
        <v>13.027777777777777</v>
      </c>
    </row>
    <row r="248" spans="2:29" x14ac:dyDescent="0.3">
      <c r="B248" s="3" t="s">
        <v>23</v>
      </c>
      <c r="C248" s="3">
        <v>240</v>
      </c>
      <c r="D248" s="3">
        <v>240</v>
      </c>
      <c r="E248" s="10">
        <v>44.3</v>
      </c>
      <c r="F248" s="23">
        <f t="shared" si="18"/>
        <v>12.305555555555555</v>
      </c>
      <c r="G248" s="17">
        <f t="shared" si="21"/>
        <v>-0.74999999999999978</v>
      </c>
      <c r="H248" s="17">
        <f t="shared" si="22"/>
        <v>-2.6999999999999993</v>
      </c>
      <c r="I248" s="17" cm="1">
        <f t="array" ref="I248">Table1[Mass KG]*G248</f>
        <v>-213.37499999999994</v>
      </c>
      <c r="J248" s="17" cm="1">
        <f t="array" ref="J248" xml:space="preserve"> IF(E248&gt;0,9.81*Table1[Mass KG]*Table1[Rolling ressistance coefficient],0)</f>
        <v>28.746733500000001</v>
      </c>
      <c r="K248" s="17" cm="1">
        <f t="array" ref="K248">0.5*Table1[Frontal area m^2]*Table1[Drag coefficient]*1.2*F248^2</f>
        <v>57.803158654555553</v>
      </c>
      <c r="L248" s="17">
        <f t="shared" si="19"/>
        <v>-126.82510784544439</v>
      </c>
      <c r="M248" s="17">
        <f t="shared" si="20"/>
        <v>-1560.6534104314405</v>
      </c>
      <c r="N248" s="17">
        <f t="shared" si="23"/>
        <v>540.97934647193438</v>
      </c>
      <c r="O248" s="17" cm="1">
        <f t="array" ref="O248">(0.5*Table1[Mass KG]*E248^2)+O247</f>
        <v>26332654.27</v>
      </c>
      <c r="P248" s="17">
        <v>-394.63265105966349</v>
      </c>
      <c r="AA248">
        <f>IF(E248&lt;1,1,0)</f>
        <v>0</v>
      </c>
      <c r="AB248">
        <f>IF(AA248=1,"",E248)</f>
        <v>44.3</v>
      </c>
      <c r="AC248">
        <f>E248/3.6</f>
        <v>12.305555555555554</v>
      </c>
    </row>
    <row r="249" spans="2:29" x14ac:dyDescent="0.3">
      <c r="B249" s="3" t="s">
        <v>23</v>
      </c>
      <c r="C249" s="3">
        <v>241</v>
      </c>
      <c r="D249" s="3">
        <v>241</v>
      </c>
      <c r="E249" s="10">
        <v>41.5</v>
      </c>
      <c r="F249" s="23">
        <f t="shared" si="18"/>
        <v>11.527777777777779</v>
      </c>
      <c r="G249" s="17">
        <f t="shared" si="21"/>
        <v>-0.6666666666666663</v>
      </c>
      <c r="H249" s="17">
        <f t="shared" si="22"/>
        <v>-2.3999999999999986</v>
      </c>
      <c r="I249" s="17" cm="1">
        <f t="array" ref="I249">Table1[Mass KG]*G249</f>
        <v>-189.66666666666657</v>
      </c>
      <c r="J249" s="17" cm="1">
        <f t="array" ref="J249" xml:space="preserve"> IF(E249&gt;0,9.81*Table1[Mass KG]*Table1[Rolling ressistance coefficient],0)</f>
        <v>28.746733500000001</v>
      </c>
      <c r="K249" s="17" cm="1">
        <f t="array" ref="K249">0.5*Table1[Frontal area m^2]*Table1[Drag coefficient]*1.2*F249^2</f>
        <v>50.727132363888884</v>
      </c>
      <c r="L249" s="17">
        <f t="shared" si="19"/>
        <v>-110.19280080277768</v>
      </c>
      <c r="M249" s="17">
        <f t="shared" si="20"/>
        <v>-1270.2781203653537</v>
      </c>
      <c r="N249" s="17">
        <f t="shared" si="23"/>
        <v>542.35439193095931</v>
      </c>
      <c r="O249" s="17" cm="1">
        <f t="array" ref="O249">(0.5*Table1[Mass KG]*E249^2)+O248</f>
        <v>26577644.3325</v>
      </c>
      <c r="P249" s="17">
        <v>-389.33721020563308</v>
      </c>
      <c r="AA249">
        <f>IF(E249&lt;1,1,0)</f>
        <v>0</v>
      </c>
      <c r="AB249">
        <f>IF(AA249=1,"",E249)</f>
        <v>41.5</v>
      </c>
      <c r="AC249">
        <f>E249/3.6</f>
        <v>11.527777777777777</v>
      </c>
    </row>
    <row r="250" spans="2:29" x14ac:dyDescent="0.3">
      <c r="B250" s="3" t="s">
        <v>23</v>
      </c>
      <c r="C250" s="3">
        <v>242</v>
      </c>
      <c r="D250" s="3">
        <v>242</v>
      </c>
      <c r="E250" s="10">
        <v>39.5</v>
      </c>
      <c r="F250" s="23">
        <f t="shared" si="18"/>
        <v>10.972222222222223</v>
      </c>
      <c r="G250" s="17">
        <f t="shared" si="21"/>
        <v>-0.625</v>
      </c>
      <c r="H250" s="17">
        <f t="shared" si="22"/>
        <v>-2.25</v>
      </c>
      <c r="I250" s="17" cm="1">
        <f t="array" ref="I250">Table1[Mass KG]*G250</f>
        <v>-177.8125</v>
      </c>
      <c r="J250" s="17" cm="1">
        <f t="array" ref="J250" xml:space="preserve"> IF(E250&gt;0,9.81*Table1[Mass KG]*Table1[Rolling ressistance coefficient],0)</f>
        <v>28.746733500000001</v>
      </c>
      <c r="K250" s="17" cm="1">
        <f t="array" ref="K250">0.5*Table1[Frontal area m^2]*Table1[Drag coefficient]*1.2*F250^2</f>
        <v>45.955586163888889</v>
      </c>
      <c r="L250" s="17">
        <f t="shared" si="19"/>
        <v>-103.11018033611111</v>
      </c>
      <c r="M250" s="17">
        <f t="shared" si="20"/>
        <v>-1131.3478120212192</v>
      </c>
      <c r="N250" s="17">
        <f t="shared" si="23"/>
        <v>543.65776196453373</v>
      </c>
      <c r="O250" s="17" cm="1">
        <f t="array" ref="O250">(0.5*Table1[Mass KG]*E250^2)+O249</f>
        <v>26799589.895</v>
      </c>
      <c r="P250" s="17">
        <v>-365.87532081275003</v>
      </c>
      <c r="AA250">
        <f>IF(E250&lt;1,1,0)</f>
        <v>0</v>
      </c>
      <c r="AB250">
        <f>IF(AA250=1,"",E250)</f>
        <v>39.5</v>
      </c>
      <c r="AC250">
        <f>E250/3.6</f>
        <v>10.972222222222221</v>
      </c>
    </row>
    <row r="251" spans="2:29" x14ac:dyDescent="0.3">
      <c r="B251" s="3" t="s">
        <v>23</v>
      </c>
      <c r="C251" s="3">
        <v>243</v>
      </c>
      <c r="D251" s="3">
        <v>243</v>
      </c>
      <c r="E251" s="10">
        <v>37</v>
      </c>
      <c r="F251" s="23">
        <f t="shared" si="18"/>
        <v>10.277777777777779</v>
      </c>
      <c r="G251" s="17">
        <f t="shared" si="21"/>
        <v>-0.68055555555555536</v>
      </c>
      <c r="H251" s="17">
        <f t="shared" si="22"/>
        <v>-2.4499999999999993</v>
      </c>
      <c r="I251" s="17" cm="1">
        <f t="array" ref="I251">Table1[Mass KG]*G251</f>
        <v>-193.61805555555549</v>
      </c>
      <c r="J251" s="17" cm="1">
        <f t="array" ref="J251" xml:space="preserve"> IF(E251&gt;0,9.81*Table1[Mass KG]*Table1[Rolling ressistance coefficient],0)</f>
        <v>28.746733500000001</v>
      </c>
      <c r="K251" s="17" cm="1">
        <f t="array" ref="K251">0.5*Table1[Frontal area m^2]*Table1[Drag coefficient]*1.2*F251^2</f>
        <v>40.322510788888891</v>
      </c>
      <c r="L251" s="17">
        <f t="shared" si="19"/>
        <v>-124.54881126666659</v>
      </c>
      <c r="M251" s="17">
        <f t="shared" si="20"/>
        <v>-1280.0850046851842</v>
      </c>
      <c r="N251" s="17">
        <f t="shared" si="23"/>
        <v>544.8736160334638</v>
      </c>
      <c r="O251" s="17" cm="1">
        <f t="array" ref="O251">(0.5*Table1[Mass KG]*E251^2)+O250</f>
        <v>26994330.145</v>
      </c>
      <c r="P251" s="17">
        <v>-342.71107214942253</v>
      </c>
      <c r="AA251">
        <f>IF(E251&lt;1,1,0)</f>
        <v>0</v>
      </c>
      <c r="AB251">
        <f>IF(AA251=1,"",E251)</f>
        <v>37</v>
      </c>
      <c r="AC251">
        <f>E251/3.6</f>
        <v>10.277777777777777</v>
      </c>
    </row>
    <row r="252" spans="2:29" x14ac:dyDescent="0.3">
      <c r="B252" s="3" t="s">
        <v>23</v>
      </c>
      <c r="C252" s="3">
        <v>244</v>
      </c>
      <c r="D252" s="3">
        <v>244</v>
      </c>
      <c r="E252" s="10">
        <v>34.6</v>
      </c>
      <c r="F252" s="23">
        <f t="shared" si="18"/>
        <v>9.6111111111111125</v>
      </c>
      <c r="G252" s="17">
        <f t="shared" si="21"/>
        <v>-0.65277777777777812</v>
      </c>
      <c r="H252" s="17">
        <f t="shared" si="22"/>
        <v>-2.3500000000000014</v>
      </c>
      <c r="I252" s="17" cm="1">
        <f t="array" ref="I252">Table1[Mass KG]*G252</f>
        <v>-185.71527777777789</v>
      </c>
      <c r="J252" s="17" cm="1">
        <f t="array" ref="J252" xml:space="preserve"> IF(E252&gt;0,9.81*Table1[Mass KG]*Table1[Rolling ressistance coefficient],0)</f>
        <v>28.746733500000001</v>
      </c>
      <c r="K252" s="17" cm="1">
        <f t="array" ref="K252">0.5*Table1[Frontal area m^2]*Table1[Drag coefficient]*1.2*F252^2</f>
        <v>35.261137338222227</v>
      </c>
      <c r="L252" s="17">
        <f t="shared" si="19"/>
        <v>-121.70740693955565</v>
      </c>
      <c r="M252" s="17">
        <f t="shared" si="20"/>
        <v>-1169.7434111412849</v>
      </c>
      <c r="N252" s="17">
        <f t="shared" si="23"/>
        <v>546.00594410620965</v>
      </c>
      <c r="O252" s="17" cm="1">
        <f t="array" ref="O252">(0.5*Table1[Mass KG]*E252^2)+O251</f>
        <v>27164626.155000001</v>
      </c>
      <c r="P252" s="17">
        <v>-336.1538153811851</v>
      </c>
      <c r="AA252">
        <f>IF(E252&lt;1,1,0)</f>
        <v>0</v>
      </c>
      <c r="AB252">
        <f>IF(AA252=1,"",E252)</f>
        <v>34.6</v>
      </c>
      <c r="AC252">
        <f>E252/3.6</f>
        <v>9.6111111111111107</v>
      </c>
    </row>
    <row r="253" spans="2:29" x14ac:dyDescent="0.3">
      <c r="B253" s="3" t="s">
        <v>23</v>
      </c>
      <c r="C253" s="3">
        <v>245</v>
      </c>
      <c r="D253" s="3">
        <v>245</v>
      </c>
      <c r="E253" s="10">
        <v>32.299999999999997</v>
      </c>
      <c r="F253" s="23">
        <f t="shared" si="18"/>
        <v>8.9722222222222214</v>
      </c>
      <c r="G253" s="17">
        <f t="shared" si="21"/>
        <v>-0.7777777777777779</v>
      </c>
      <c r="H253" s="17">
        <f t="shared" si="22"/>
        <v>-2.8000000000000007</v>
      </c>
      <c r="I253" s="17" cm="1">
        <f t="array" ref="I253">Table1[Mass KG]*G253</f>
        <v>-221.2777777777778</v>
      </c>
      <c r="J253" s="17" cm="1">
        <f t="array" ref="J253" xml:space="preserve"> IF(E253&gt;0,9.81*Table1[Mass KG]*Table1[Rolling ressistance coefficient],0)</f>
        <v>28.746733500000001</v>
      </c>
      <c r="K253" s="17" cm="1">
        <f t="array" ref="K253">0.5*Table1[Frontal area m^2]*Table1[Drag coefficient]*1.2*F253^2</f>
        <v>30.729052067888876</v>
      </c>
      <c r="L253" s="17">
        <f t="shared" si="19"/>
        <v>-161.80199220988891</v>
      </c>
      <c r="M253" s="17">
        <f t="shared" si="20"/>
        <v>-1451.723430105392</v>
      </c>
      <c r="N253" s="17">
        <f t="shared" si="23"/>
        <v>547.05868729447491</v>
      </c>
      <c r="O253" s="17" cm="1">
        <f t="array" ref="O253">(0.5*Table1[Mass KG]*E253^2)+O252</f>
        <v>27313034.157500003</v>
      </c>
      <c r="P253" s="17">
        <v>-333.66129845191631</v>
      </c>
      <c r="AA253">
        <f>IF(E253&lt;1,1,0)</f>
        <v>0</v>
      </c>
      <c r="AB253">
        <f>IF(AA253=1,"",E253)</f>
        <v>32.299999999999997</v>
      </c>
      <c r="AC253">
        <f>E253/3.6</f>
        <v>8.9722222222222214</v>
      </c>
    </row>
    <row r="254" spans="2:29" x14ac:dyDescent="0.3">
      <c r="B254" s="3" t="s">
        <v>23</v>
      </c>
      <c r="C254" s="3">
        <v>246</v>
      </c>
      <c r="D254" s="3">
        <v>246</v>
      </c>
      <c r="E254" s="10">
        <v>29</v>
      </c>
      <c r="F254" s="23">
        <f t="shared" si="18"/>
        <v>8.0555555555555554</v>
      </c>
      <c r="G254" s="17">
        <f t="shared" si="21"/>
        <v>-0.99999999999999933</v>
      </c>
      <c r="H254" s="17">
        <f t="shared" si="22"/>
        <v>-3.5999999999999979</v>
      </c>
      <c r="I254" s="17" cm="1">
        <f t="array" ref="I254">Table1[Mass KG]*G254</f>
        <v>-284.49999999999983</v>
      </c>
      <c r="J254" s="17" cm="1">
        <f t="array" ref="J254" xml:space="preserve"> IF(E254&gt;0,9.81*Table1[Mass KG]*Table1[Rolling ressistance coefficient],0)</f>
        <v>28.746733500000001</v>
      </c>
      <c r="K254" s="17" cm="1">
        <f t="array" ref="K254">0.5*Table1[Frontal area m^2]*Table1[Drag coefficient]*1.2*F254^2</f>
        <v>24.770804655555551</v>
      </c>
      <c r="L254" s="17">
        <f t="shared" si="19"/>
        <v>-230.98246184444429</v>
      </c>
      <c r="M254" s="17">
        <f t="shared" si="20"/>
        <v>-1860.6920537469123</v>
      </c>
      <c r="N254" s="17">
        <f t="shared" si="23"/>
        <v>548.00003245199525</v>
      </c>
      <c r="O254" s="17" cm="1">
        <f t="array" ref="O254">(0.5*Table1[Mass KG]*E254^2)+O253</f>
        <v>27432666.407500003</v>
      </c>
      <c r="P254" s="17">
        <v>-318.73840230202785</v>
      </c>
      <c r="AA254">
        <f>IF(E254&lt;1,1,0)</f>
        <v>0</v>
      </c>
      <c r="AB254">
        <f>IF(AA254=1,"",E254)</f>
        <v>29</v>
      </c>
      <c r="AC254">
        <f>E254/3.6</f>
        <v>8.0555555555555554</v>
      </c>
    </row>
    <row r="255" spans="2:29" x14ac:dyDescent="0.3">
      <c r="B255" s="3" t="s">
        <v>23</v>
      </c>
      <c r="C255" s="3">
        <v>247</v>
      </c>
      <c r="D255" s="3">
        <v>247</v>
      </c>
      <c r="E255" s="10">
        <v>25.1</v>
      </c>
      <c r="F255" s="23">
        <f t="shared" si="18"/>
        <v>6.9722222222222232</v>
      </c>
      <c r="G255" s="17">
        <f t="shared" si="21"/>
        <v>-0.94444444444444453</v>
      </c>
      <c r="H255" s="17">
        <f t="shared" si="22"/>
        <v>-3.4000000000000004</v>
      </c>
      <c r="I255" s="17" cm="1">
        <f t="array" ref="I255">Table1[Mass KG]*G255</f>
        <v>-268.69444444444446</v>
      </c>
      <c r="J255" s="17" cm="1">
        <f t="array" ref="J255" xml:space="preserve"> IF(E255&gt;0,9.81*Table1[Mass KG]*Table1[Rolling ressistance coefficient],0)</f>
        <v>28.746733500000001</v>
      </c>
      <c r="K255" s="17" cm="1">
        <f t="array" ref="K255">0.5*Table1[Frontal area m^2]*Table1[Drag coefficient]*1.2*F255^2</f>
        <v>18.556307539888891</v>
      </c>
      <c r="L255" s="17">
        <f t="shared" si="19"/>
        <v>-221.39140340455555</v>
      </c>
      <c r="M255" s="17">
        <f t="shared" si="20"/>
        <v>-1543.5900626262066</v>
      </c>
      <c r="N255" s="17">
        <f t="shared" si="23"/>
        <v>548.81148433104386</v>
      </c>
      <c r="O255" s="17" cm="1">
        <f t="array" ref="O255">(0.5*Table1[Mass KG]*E255^2)+O254</f>
        <v>27522285.330000002</v>
      </c>
      <c r="P255" s="17">
        <v>-316.16206405688882</v>
      </c>
      <c r="AA255">
        <f>IF(E255&lt;1,1,0)</f>
        <v>0</v>
      </c>
      <c r="AB255">
        <f>IF(AA255=1,"",E255)</f>
        <v>25.1</v>
      </c>
      <c r="AC255">
        <f>E255/3.6</f>
        <v>6.9722222222222223</v>
      </c>
    </row>
    <row r="256" spans="2:29" x14ac:dyDescent="0.3">
      <c r="B256" s="3" t="s">
        <v>23</v>
      </c>
      <c r="C256" s="3">
        <v>248</v>
      </c>
      <c r="D256" s="3">
        <v>248</v>
      </c>
      <c r="E256" s="10">
        <v>22.2</v>
      </c>
      <c r="F256" s="23">
        <f t="shared" si="18"/>
        <v>6.166666666666667</v>
      </c>
      <c r="G256" s="17">
        <f t="shared" si="21"/>
        <v>-0.5833333333333337</v>
      </c>
      <c r="H256" s="17">
        <f t="shared" si="22"/>
        <v>-2.1000000000000014</v>
      </c>
      <c r="I256" s="17" cm="1">
        <f t="array" ref="I256">Table1[Mass KG]*G256</f>
        <v>-165.95833333333343</v>
      </c>
      <c r="J256" s="17" cm="1">
        <f t="array" ref="J256" xml:space="preserve"> IF(E256&gt;0,9.81*Table1[Mass KG]*Table1[Rolling ressistance coefficient],0)</f>
        <v>28.746733500000001</v>
      </c>
      <c r="K256" s="17" cm="1">
        <f t="array" ref="K256">0.5*Table1[Frontal area m^2]*Table1[Drag coefficient]*1.2*F256^2</f>
        <v>14.516103883999998</v>
      </c>
      <c r="L256" s="17">
        <f t="shared" si="19"/>
        <v>-122.69549594933343</v>
      </c>
      <c r="M256" s="17">
        <f t="shared" si="20"/>
        <v>-756.62222502088946</v>
      </c>
      <c r="N256" s="17">
        <f t="shared" si="23"/>
        <v>549.52628886027776</v>
      </c>
      <c r="O256" s="17" cm="1">
        <f t="array" ref="O256">(0.5*Table1[Mass KG]*E256^2)+O255</f>
        <v>27592391.82</v>
      </c>
      <c r="P256" s="17">
        <v>-315.62704137718515</v>
      </c>
      <c r="AA256">
        <f>IF(E256&lt;1,1,0)</f>
        <v>0</v>
      </c>
      <c r="AB256">
        <f>IF(AA256=1,"",E256)</f>
        <v>22.2</v>
      </c>
      <c r="AC256">
        <f>E256/3.6</f>
        <v>6.1666666666666661</v>
      </c>
    </row>
    <row r="257" spans="2:29" x14ac:dyDescent="0.3">
      <c r="B257" s="3" t="s">
        <v>23</v>
      </c>
      <c r="C257" s="3">
        <v>249</v>
      </c>
      <c r="D257" s="3">
        <v>249</v>
      </c>
      <c r="E257" s="10">
        <v>20.9</v>
      </c>
      <c r="F257" s="23">
        <f t="shared" si="18"/>
        <v>5.8055555555555554</v>
      </c>
      <c r="G257" s="17">
        <f t="shared" si="21"/>
        <v>-0.25000000000000011</v>
      </c>
      <c r="H257" s="17">
        <f t="shared" si="22"/>
        <v>-0.90000000000000036</v>
      </c>
      <c r="I257" s="17" cm="1">
        <f t="array" ref="I257">Table1[Mass KG]*G257</f>
        <v>-71.125000000000028</v>
      </c>
      <c r="J257" s="17" cm="1">
        <f t="array" ref="J257" xml:space="preserve"> IF(E257&gt;0,9.81*Table1[Mass KG]*Table1[Rolling ressistance coefficient],0)</f>
        <v>28.746733500000001</v>
      </c>
      <c r="K257" s="17" cm="1">
        <f t="array" ref="K257">0.5*Table1[Frontal area m^2]*Table1[Drag coefficient]*1.2*F257^2</f>
        <v>12.865796886555554</v>
      </c>
      <c r="L257" s="17">
        <f t="shared" si="19"/>
        <v>-29.512469613444473</v>
      </c>
      <c r="M257" s="17">
        <f t="shared" si="20"/>
        <v>-171.33628192249708</v>
      </c>
      <c r="N257" s="17">
        <f t="shared" si="23"/>
        <v>550.19653286981588</v>
      </c>
      <c r="O257" s="17" cm="1">
        <f t="array" ref="O257">(0.5*Table1[Mass KG]*E257^2)+O256</f>
        <v>27654528.0425</v>
      </c>
      <c r="P257" s="17">
        <v>-303.45798277965758</v>
      </c>
      <c r="AA257">
        <f>IF(E257&lt;1,1,0)</f>
        <v>0</v>
      </c>
      <c r="AB257">
        <f>IF(AA257=1,"",E257)</f>
        <v>20.9</v>
      </c>
      <c r="AC257">
        <f>E257/3.6</f>
        <v>5.8055555555555554</v>
      </c>
    </row>
    <row r="258" spans="2:29" x14ac:dyDescent="0.3">
      <c r="B258" s="3" t="s">
        <v>23</v>
      </c>
      <c r="C258" s="3">
        <v>250</v>
      </c>
      <c r="D258" s="3">
        <v>250</v>
      </c>
      <c r="E258" s="10">
        <v>20.399999999999999</v>
      </c>
      <c r="F258" s="23">
        <f t="shared" si="18"/>
        <v>5.666666666666667</v>
      </c>
      <c r="G258" s="17">
        <f t="shared" si="21"/>
        <v>-0.19444444444444425</v>
      </c>
      <c r="H258" s="17">
        <f t="shared" si="22"/>
        <v>-0.69999999999999929</v>
      </c>
      <c r="I258" s="17" cm="1">
        <f t="array" ref="I258">Table1[Mass KG]*G258</f>
        <v>-55.319444444444393</v>
      </c>
      <c r="J258" s="17" cm="1">
        <f t="array" ref="J258" xml:space="preserve"> IF(E258&gt;0,9.81*Table1[Mass KG]*Table1[Rolling ressistance coefficient],0)</f>
        <v>28.746733500000001</v>
      </c>
      <c r="K258" s="17" cm="1">
        <f t="array" ref="K258">0.5*Table1[Frontal area m^2]*Table1[Drag coefficient]*1.2*F258^2</f>
        <v>12.257572015999999</v>
      </c>
      <c r="L258" s="17">
        <f t="shared" si="19"/>
        <v>-14.315138928444391</v>
      </c>
      <c r="M258" s="17">
        <f t="shared" si="20"/>
        <v>-81.119120594518208</v>
      </c>
      <c r="N258" s="17">
        <f t="shared" si="23"/>
        <v>550.84812549581591</v>
      </c>
      <c r="O258" s="17" cm="1">
        <f t="array" ref="O258">(0.5*Table1[Mass KG]*E258^2)+O257</f>
        <v>27713726.802500002</v>
      </c>
      <c r="P258" s="17">
        <v>-302.22643738207404</v>
      </c>
      <c r="AA258">
        <f>IF(E258&lt;1,1,0)</f>
        <v>0</v>
      </c>
      <c r="AB258">
        <f>IF(AA258=1,"",E258)</f>
        <v>20.399999999999999</v>
      </c>
      <c r="AC258">
        <f>E258/3.6</f>
        <v>5.6666666666666661</v>
      </c>
    </row>
    <row r="259" spans="2:29" x14ac:dyDescent="0.3">
      <c r="B259" s="3" t="s">
        <v>23</v>
      </c>
      <c r="C259" s="3">
        <v>251</v>
      </c>
      <c r="D259" s="3">
        <v>251</v>
      </c>
      <c r="E259" s="10">
        <v>19.5</v>
      </c>
      <c r="F259" s="23">
        <f t="shared" si="18"/>
        <v>5.416666666666667</v>
      </c>
      <c r="G259" s="17">
        <f t="shared" si="21"/>
        <v>-0.27777777777777779</v>
      </c>
      <c r="H259" s="17">
        <f t="shared" si="22"/>
        <v>-1</v>
      </c>
      <c r="I259" s="17" cm="1">
        <f t="array" ref="I259">Table1[Mass KG]*G259</f>
        <v>-79.027777777777786</v>
      </c>
      <c r="J259" s="17" cm="1">
        <f t="array" ref="J259" xml:space="preserve"> IF(E259&gt;0,9.81*Table1[Mass KG]*Table1[Rolling ressistance coefficient],0)</f>
        <v>28.746733500000001</v>
      </c>
      <c r="K259" s="17" cm="1">
        <f t="array" ref="K259">0.5*Table1[Frontal area m^2]*Table1[Drag coefficient]*1.2*F259^2</f>
        <v>11.199879275000001</v>
      </c>
      <c r="L259" s="17">
        <f t="shared" si="19"/>
        <v>-39.08116500277778</v>
      </c>
      <c r="M259" s="17">
        <f t="shared" si="20"/>
        <v>-211.68964376504633</v>
      </c>
      <c r="N259" s="17">
        <f t="shared" si="23"/>
        <v>551.46848993057688</v>
      </c>
      <c r="O259" s="17" cm="1">
        <f t="array" ref="O259">(0.5*Table1[Mass KG]*E259^2)+O258</f>
        <v>27767817.365000002</v>
      </c>
      <c r="P259" s="17">
        <v>-301.55765262846438</v>
      </c>
      <c r="AA259">
        <f>IF(E259&lt;1,1,0)</f>
        <v>0</v>
      </c>
      <c r="AB259">
        <f>IF(AA259=1,"",E259)</f>
        <v>19.5</v>
      </c>
      <c r="AC259">
        <f>E259/3.6</f>
        <v>5.416666666666667</v>
      </c>
    </row>
    <row r="260" spans="2:29" x14ac:dyDescent="0.3">
      <c r="B260" s="3" t="s">
        <v>23</v>
      </c>
      <c r="C260" s="3">
        <v>252</v>
      </c>
      <c r="D260" s="3">
        <v>252</v>
      </c>
      <c r="E260" s="10">
        <v>18.399999999999999</v>
      </c>
      <c r="F260" s="23">
        <f t="shared" si="18"/>
        <v>5.1111111111111107</v>
      </c>
      <c r="G260" s="17">
        <f t="shared" si="21"/>
        <v>-0.23611111111111099</v>
      </c>
      <c r="H260" s="17">
        <f t="shared" si="22"/>
        <v>-0.84999999999999964</v>
      </c>
      <c r="I260" s="17" cm="1">
        <f t="array" ref="I260">Table1[Mass KG]*G260</f>
        <v>-67.173611111111072</v>
      </c>
      <c r="J260" s="17" cm="1">
        <f t="array" ref="J260" xml:space="preserve"> IF(E260&gt;0,9.81*Table1[Mass KG]*Table1[Rolling ressistance coefficient],0)</f>
        <v>28.746733500000001</v>
      </c>
      <c r="K260" s="17" cm="1">
        <f t="array" ref="K260">0.5*Table1[Frontal area m^2]*Table1[Drag coefficient]*1.2*F260^2</f>
        <v>9.9719424782222195</v>
      </c>
      <c r="L260" s="17">
        <f t="shared" si="19"/>
        <v>-28.454935132888849</v>
      </c>
      <c r="M260" s="17">
        <f t="shared" si="20"/>
        <v>-145.43633512365412</v>
      </c>
      <c r="N260" s="17">
        <f t="shared" si="23"/>
        <v>552.05153655359277</v>
      </c>
      <c r="O260" s="17" cm="1">
        <f t="array" ref="O260">(0.5*Table1[Mass KG]*E260^2)+O259</f>
        <v>27815977.525000002</v>
      </c>
      <c r="P260" s="17">
        <v>-299.60441060488876</v>
      </c>
      <c r="AA260">
        <f>IF(E260&lt;1,1,0)</f>
        <v>0</v>
      </c>
      <c r="AB260">
        <f>IF(AA260=1,"",E260)</f>
        <v>18.399999999999999</v>
      </c>
      <c r="AC260">
        <f>E260/3.6</f>
        <v>5.1111111111111107</v>
      </c>
    </row>
    <row r="261" spans="2:29" x14ac:dyDescent="0.3">
      <c r="B261" s="3" t="s">
        <v>23</v>
      </c>
      <c r="C261" s="3">
        <v>253</v>
      </c>
      <c r="D261" s="3">
        <v>253</v>
      </c>
      <c r="E261" s="10">
        <v>17.8</v>
      </c>
      <c r="F261" s="23">
        <f t="shared" si="18"/>
        <v>4.9444444444444446</v>
      </c>
      <c r="G261" s="17">
        <f t="shared" si="21"/>
        <v>-8.3333333333333037E-2</v>
      </c>
      <c r="H261" s="17">
        <f t="shared" si="22"/>
        <v>-0.29999999999999893</v>
      </c>
      <c r="I261" s="17" cm="1">
        <f t="array" ref="I261">Table1[Mass KG]*G261</f>
        <v>-23.70833333333325</v>
      </c>
      <c r="J261" s="17" cm="1">
        <f t="array" ref="J261" xml:space="preserve"> IF(E261&gt;0,9.81*Table1[Mass KG]*Table1[Rolling ressistance coefficient],0)</f>
        <v>28.746733500000001</v>
      </c>
      <c r="K261" s="17" cm="1">
        <f t="array" ref="K261">0.5*Table1[Frontal area m^2]*Table1[Drag coefficient]*1.2*F261^2</f>
        <v>9.3322018395555553</v>
      </c>
      <c r="L261" s="17">
        <f t="shared" si="19"/>
        <v>14.370602006222306</v>
      </c>
      <c r="M261" s="17">
        <f t="shared" si="20"/>
        <v>71.054643252988072</v>
      </c>
      <c r="N261" s="17">
        <f t="shared" si="23"/>
        <v>552.61334140240695</v>
      </c>
      <c r="O261" s="17" cm="1">
        <f t="array" ref="O261">(0.5*Table1[Mass KG]*E261^2)+O260</f>
        <v>27861048.015000001</v>
      </c>
      <c r="P261" s="17">
        <v>-291.01373418646011</v>
      </c>
      <c r="AA261">
        <f>IF(E261&lt;1,1,0)</f>
        <v>0</v>
      </c>
      <c r="AB261">
        <f>IF(AA261=1,"",E261)</f>
        <v>17.8</v>
      </c>
      <c r="AC261">
        <f>E261/3.6</f>
        <v>4.9444444444444446</v>
      </c>
    </row>
    <row r="262" spans="2:29" x14ac:dyDescent="0.3">
      <c r="B262" s="3" t="s">
        <v>23</v>
      </c>
      <c r="C262" s="3">
        <v>254</v>
      </c>
      <c r="D262" s="3">
        <v>254</v>
      </c>
      <c r="E262" s="10">
        <v>17.8</v>
      </c>
      <c r="F262" s="23">
        <f t="shared" si="18"/>
        <v>4.9444444444444446</v>
      </c>
      <c r="G262" s="17">
        <f t="shared" si="21"/>
        <v>-5.5555555555555851E-2</v>
      </c>
      <c r="H262" s="17">
        <f t="shared" si="22"/>
        <v>-0.20000000000000107</v>
      </c>
      <c r="I262" s="17" cm="1">
        <f t="array" ref="I262">Table1[Mass KG]*G262</f>
        <v>-15.805555555555639</v>
      </c>
      <c r="J262" s="17" cm="1">
        <f t="array" ref="J262" xml:space="preserve"> IF(E262&gt;0,9.81*Table1[Mass KG]*Table1[Rolling ressistance coefficient],0)</f>
        <v>28.746733500000001</v>
      </c>
      <c r="K262" s="17" cm="1">
        <f t="array" ref="K262">0.5*Table1[Frontal area m^2]*Table1[Drag coefficient]*1.2*F262^2</f>
        <v>9.3322018395555553</v>
      </c>
      <c r="L262" s="17">
        <f t="shared" si="19"/>
        <v>22.273379783999918</v>
      </c>
      <c r="M262" s="17">
        <f t="shared" si="20"/>
        <v>110.1294889319996</v>
      </c>
      <c r="N262" s="17">
        <f t="shared" si="23"/>
        <v>553.1729344211077</v>
      </c>
      <c r="O262" s="17" cm="1">
        <f t="array" ref="O262">(0.5*Table1[Mass KG]*E262^2)+O261</f>
        <v>27906118.504999999</v>
      </c>
      <c r="P262" s="17">
        <v>-274.54981167807045</v>
      </c>
      <c r="AA262">
        <f>IF(E262&lt;1,1,0)</f>
        <v>0</v>
      </c>
      <c r="AB262">
        <f>IF(AA262=1,"",E262)</f>
        <v>17.8</v>
      </c>
      <c r="AC262">
        <f>E262/3.6</f>
        <v>4.9444444444444446</v>
      </c>
    </row>
    <row r="263" spans="2:29" x14ac:dyDescent="0.3">
      <c r="B263" s="3" t="s">
        <v>23</v>
      </c>
      <c r="C263" s="3">
        <v>255</v>
      </c>
      <c r="D263" s="3">
        <v>255</v>
      </c>
      <c r="E263" s="10">
        <v>17.399999999999999</v>
      </c>
      <c r="F263" s="23">
        <f t="shared" si="18"/>
        <v>4.833333333333333</v>
      </c>
      <c r="G263" s="17">
        <f t="shared" si="21"/>
        <v>-0.29166666666666685</v>
      </c>
      <c r="H263" s="17">
        <f t="shared" si="22"/>
        <v>-1.0500000000000007</v>
      </c>
      <c r="I263" s="17" cm="1">
        <f t="array" ref="I263">Table1[Mass KG]*G263</f>
        <v>-82.979166666666714</v>
      </c>
      <c r="J263" s="17" cm="1">
        <f t="array" ref="J263" xml:space="preserve"> IF(E263&gt;0,9.81*Table1[Mass KG]*Table1[Rolling ressistance coefficient],0)</f>
        <v>28.746733500000001</v>
      </c>
      <c r="K263" s="17" cm="1">
        <f t="array" ref="K263">0.5*Table1[Frontal area m^2]*Table1[Drag coefficient]*1.2*F263^2</f>
        <v>8.9174896759999971</v>
      </c>
      <c r="L263" s="17">
        <f t="shared" si="19"/>
        <v>-45.314943490666714</v>
      </c>
      <c r="M263" s="17">
        <f t="shared" si="20"/>
        <v>-219.02222687155577</v>
      </c>
      <c r="N263" s="17">
        <f t="shared" si="23"/>
        <v>553.71780714757824</v>
      </c>
      <c r="O263" s="17" cm="1">
        <f t="array" ref="O263">(0.5*Table1[Mass KG]*E263^2)+O262</f>
        <v>27949186.114999998</v>
      </c>
      <c r="P263" s="17">
        <v>-262.21790396158019</v>
      </c>
      <c r="AA263">
        <f>IF(E263&lt;1,1,0)</f>
        <v>0</v>
      </c>
      <c r="AB263">
        <f>IF(AA263=1,"",E263)</f>
        <v>17.399999999999999</v>
      </c>
      <c r="AC263">
        <f>E263/3.6</f>
        <v>4.833333333333333</v>
      </c>
    </row>
    <row r="264" spans="2:29" x14ac:dyDescent="0.3">
      <c r="B264" s="3" t="s">
        <v>23</v>
      </c>
      <c r="C264" s="3">
        <v>256</v>
      </c>
      <c r="D264" s="3">
        <v>256</v>
      </c>
      <c r="E264" s="10">
        <v>15.7</v>
      </c>
      <c r="F264" s="23">
        <f t="shared" si="18"/>
        <v>4.3611111111111107</v>
      </c>
      <c r="G264" s="17">
        <f t="shared" si="21"/>
        <v>-0.40277777777777757</v>
      </c>
      <c r="H264" s="17">
        <f t="shared" si="22"/>
        <v>-1.4499999999999993</v>
      </c>
      <c r="I264" s="17" cm="1">
        <f t="array" ref="I264">Table1[Mass KG]*G264</f>
        <v>-114.59027777777771</v>
      </c>
      <c r="J264" s="17" cm="1">
        <f t="array" ref="J264" xml:space="preserve"> IF(E264&gt;0,9.81*Table1[Mass KG]*Table1[Rolling ressistance coefficient],0)</f>
        <v>28.746733500000001</v>
      </c>
      <c r="K264" s="17" cm="1">
        <f t="array" ref="K264">0.5*Table1[Frontal area m^2]*Table1[Drag coefficient]*1.2*F264^2</f>
        <v>7.2601137212222202</v>
      </c>
      <c r="L264" s="17">
        <f t="shared" si="19"/>
        <v>-78.583430556555498</v>
      </c>
      <c r="M264" s="17">
        <f t="shared" si="20"/>
        <v>-342.71107214942253</v>
      </c>
      <c r="N264" s="17">
        <f t="shared" si="23"/>
        <v>554.20752472130869</v>
      </c>
      <c r="O264" s="17" cm="1">
        <f t="array" ref="O264">(0.5*Table1[Mass KG]*E264^2)+O263</f>
        <v>27984249.317499999</v>
      </c>
      <c r="P264" s="17">
        <v>-250.22845409391721</v>
      </c>
      <c r="AA264">
        <f>IF(E264&lt;1,1,0)</f>
        <v>0</v>
      </c>
      <c r="AB264">
        <f>IF(AA264=1,"",E264)</f>
        <v>15.7</v>
      </c>
      <c r="AC264">
        <f>E264/3.6</f>
        <v>4.3611111111111107</v>
      </c>
    </row>
    <row r="265" spans="2:29" x14ac:dyDescent="0.3">
      <c r="B265" s="3" t="s">
        <v>23</v>
      </c>
      <c r="C265" s="3">
        <v>257</v>
      </c>
      <c r="D265" s="3">
        <v>257</v>
      </c>
      <c r="E265" s="10">
        <v>14.5</v>
      </c>
      <c r="F265" s="23">
        <f t="shared" ref="F265:F328" si="24">E265*(1000/60^2)</f>
        <v>4.0277777777777777</v>
      </c>
      <c r="G265" s="17">
        <f t="shared" si="21"/>
        <v>-4.1666666666666519E-2</v>
      </c>
      <c r="H265" s="17">
        <f t="shared" si="22"/>
        <v>-0.14999999999999947</v>
      </c>
      <c r="I265" s="17" cm="1">
        <f t="array" ref="I265">Table1[Mass KG]*G265</f>
        <v>-11.854166666666625</v>
      </c>
      <c r="J265" s="17" cm="1">
        <f t="array" ref="J265" xml:space="preserve"> IF(E265&gt;0,9.81*Table1[Mass KG]*Table1[Rolling ressistance coefficient],0)</f>
        <v>28.746733500000001</v>
      </c>
      <c r="K265" s="17" cm="1">
        <f t="array" ref="K265">0.5*Table1[Frontal area m^2]*Table1[Drag coefficient]*1.2*F265^2</f>
        <v>6.1927011638888878</v>
      </c>
      <c r="L265" s="17">
        <f t="shared" ref="L265:L328" si="25">K265+J265+I265</f>
        <v>23.085267997222264</v>
      </c>
      <c r="M265" s="17">
        <f t="shared" ref="M265:M328" si="26">(L265*AC265)/1</f>
        <v>92.982329433256339</v>
      </c>
      <c r="N265" s="17">
        <f t="shared" si="23"/>
        <v>554.65805178113362</v>
      </c>
      <c r="O265" s="17" cm="1">
        <f t="array" ref="O265">(0.5*Table1[Mass KG]*E265^2)+O264</f>
        <v>28014157.379999999</v>
      </c>
      <c r="P265" s="17">
        <v>-247.61150104256353</v>
      </c>
      <c r="AA265">
        <f>IF(E265&lt;1,1,0)</f>
        <v>0</v>
      </c>
      <c r="AB265">
        <f>IF(AA265=1,"",E265)</f>
        <v>14.5</v>
      </c>
      <c r="AC265">
        <f>E265/3.6</f>
        <v>4.0277777777777777</v>
      </c>
    </row>
    <row r="266" spans="2:29" x14ac:dyDescent="0.3">
      <c r="B266" s="3" t="s">
        <v>23</v>
      </c>
      <c r="C266" s="3">
        <v>258</v>
      </c>
      <c r="D266" s="3">
        <v>258</v>
      </c>
      <c r="E266" s="10">
        <v>15.4</v>
      </c>
      <c r="F266" s="23">
        <f t="shared" si="24"/>
        <v>4.2777777777777777</v>
      </c>
      <c r="G266" s="17">
        <f t="shared" ref="G266:G329" si="27">($E267-$E265)/2/3.6</f>
        <v>0.47222222222222199</v>
      </c>
      <c r="H266" s="17">
        <f t="shared" ref="H266:H329" si="28">($E267-$E265)/2</f>
        <v>1.6999999999999993</v>
      </c>
      <c r="I266" s="17" cm="1">
        <f t="array" ref="I266">Table1[Mass KG]*G266</f>
        <v>134.34722222222214</v>
      </c>
      <c r="J266" s="17" cm="1">
        <f t="array" ref="J266" xml:space="preserve"> IF(E266&gt;0,9.81*Table1[Mass KG]*Table1[Rolling ressistance coefficient],0)</f>
        <v>28.746733500000001</v>
      </c>
      <c r="K266" s="17" cm="1">
        <f t="array" ref="K266">0.5*Table1[Frontal area m^2]*Table1[Drag coefficient]*1.2*F266^2</f>
        <v>6.9853080048888883</v>
      </c>
      <c r="L266" s="17">
        <f t="shared" si="25"/>
        <v>170.07926372711103</v>
      </c>
      <c r="M266" s="17">
        <f t="shared" si="26"/>
        <v>727.56129483264158</v>
      </c>
      <c r="N266" s="17">
        <f t="shared" ref="N266:N329" si="29">((J266*AC266)/C266)+N265</f>
        <v>555.13468797396308</v>
      </c>
      <c r="O266" s="17" cm="1">
        <f t="array" ref="O266">(0.5*Table1[Mass KG]*E266^2)+O265</f>
        <v>28047893.390000001</v>
      </c>
      <c r="P266" s="17">
        <v>-245.73653046088884</v>
      </c>
      <c r="AA266">
        <f>IF(E266&lt;1,1,0)</f>
        <v>0</v>
      </c>
      <c r="AB266">
        <f>IF(AA266=1,"",E266)</f>
        <v>15.4</v>
      </c>
      <c r="AC266">
        <f>E266/3.6</f>
        <v>4.2777777777777777</v>
      </c>
    </row>
    <row r="267" spans="2:29" x14ac:dyDescent="0.3">
      <c r="B267" s="3" t="s">
        <v>23</v>
      </c>
      <c r="C267" s="3">
        <v>259</v>
      </c>
      <c r="D267" s="3">
        <v>259</v>
      </c>
      <c r="E267" s="10">
        <v>17.899999999999999</v>
      </c>
      <c r="F267" s="23">
        <f t="shared" si="24"/>
        <v>4.9722222222222223</v>
      </c>
      <c r="G267" s="17">
        <f t="shared" si="27"/>
        <v>0.72222222222222232</v>
      </c>
      <c r="H267" s="17">
        <f t="shared" si="28"/>
        <v>2.6000000000000005</v>
      </c>
      <c r="I267" s="17" cm="1">
        <f t="array" ref="I267">Table1[Mass KG]*G267</f>
        <v>205.47222222222226</v>
      </c>
      <c r="J267" s="17" cm="1">
        <f t="array" ref="J267" xml:space="preserve"> IF(E267&gt;0,9.81*Table1[Mass KG]*Table1[Rolling ressistance coefficient],0)</f>
        <v>28.746733500000001</v>
      </c>
      <c r="K267" s="17" cm="1">
        <f t="array" ref="K267">0.5*Table1[Frontal area m^2]*Table1[Drag coefficient]*1.2*F267^2</f>
        <v>9.4373525798888878</v>
      </c>
      <c r="L267" s="17">
        <f t="shared" si="25"/>
        <v>243.65630830211114</v>
      </c>
      <c r="M267" s="17">
        <f t="shared" si="26"/>
        <v>1211.5133107243857</v>
      </c>
      <c r="N267" s="17">
        <f t="shared" si="29"/>
        <v>555.68656112888584</v>
      </c>
      <c r="O267" s="17" cm="1">
        <f t="array" ref="O267">(0.5*Table1[Mass KG]*E267^2)+O266</f>
        <v>28093471.712500002</v>
      </c>
      <c r="P267" s="17">
        <v>-243.9782004636383</v>
      </c>
      <c r="AA267">
        <f>IF(E267&lt;1,1,0)</f>
        <v>0</v>
      </c>
      <c r="AB267">
        <f>IF(AA267=1,"",E267)</f>
        <v>17.899999999999999</v>
      </c>
      <c r="AC267">
        <f>E267/3.6</f>
        <v>4.9722222222222214</v>
      </c>
    </row>
    <row r="268" spans="2:29" x14ac:dyDescent="0.3">
      <c r="B268" s="3" t="s">
        <v>23</v>
      </c>
      <c r="C268" s="3">
        <v>260</v>
      </c>
      <c r="D268" s="3">
        <v>260</v>
      </c>
      <c r="E268" s="10">
        <v>20.6</v>
      </c>
      <c r="F268" s="23">
        <f t="shared" si="24"/>
        <v>5.7222222222222232</v>
      </c>
      <c r="G268" s="17">
        <f t="shared" si="27"/>
        <v>0.73611111111111116</v>
      </c>
      <c r="H268" s="17">
        <f t="shared" si="28"/>
        <v>2.6500000000000004</v>
      </c>
      <c r="I268" s="17" cm="1">
        <f t="array" ref="I268">Table1[Mass KG]*G268</f>
        <v>209.42361111111111</v>
      </c>
      <c r="J268" s="17" cm="1">
        <f t="array" ref="J268" xml:space="preserve"> IF(E268&gt;0,9.81*Table1[Mass KG]*Table1[Rolling ressistance coefficient],0)</f>
        <v>28.746733500000001</v>
      </c>
      <c r="K268" s="17" cm="1">
        <f t="array" ref="K268">0.5*Table1[Frontal area m^2]*Table1[Drag coefficient]*1.2*F268^2</f>
        <v>12.499094724888892</v>
      </c>
      <c r="L268" s="17">
        <f t="shared" si="25"/>
        <v>250.66943933600001</v>
      </c>
      <c r="M268" s="17">
        <f t="shared" si="26"/>
        <v>1434.3862362004445</v>
      </c>
      <c r="N268" s="17">
        <f t="shared" si="29"/>
        <v>556.31923496446279</v>
      </c>
      <c r="O268" s="17" cm="1">
        <f t="array" ref="O268">(0.5*Table1[Mass KG]*E268^2)+O267</f>
        <v>28153836.922500003</v>
      </c>
      <c r="P268" s="17">
        <v>-242.76704020370431</v>
      </c>
      <c r="AA268">
        <f>IF(E268&lt;1,1,0)</f>
        <v>0</v>
      </c>
      <c r="AB268">
        <f>IF(AA268=1,"",E268)</f>
        <v>20.6</v>
      </c>
      <c r="AC268">
        <f>E268/3.6</f>
        <v>5.7222222222222223</v>
      </c>
    </row>
    <row r="269" spans="2:29" x14ac:dyDescent="0.3">
      <c r="B269" s="3" t="s">
        <v>23</v>
      </c>
      <c r="C269" s="3">
        <v>261</v>
      </c>
      <c r="D269" s="3">
        <v>261</v>
      </c>
      <c r="E269" s="10">
        <v>23.2</v>
      </c>
      <c r="F269" s="23">
        <f t="shared" si="24"/>
        <v>6.4444444444444446</v>
      </c>
      <c r="G269" s="17">
        <f t="shared" si="27"/>
        <v>0.70833333333333304</v>
      </c>
      <c r="H269" s="17">
        <f t="shared" si="28"/>
        <v>2.5499999999999989</v>
      </c>
      <c r="I269" s="17" cm="1">
        <f t="array" ref="I269">Table1[Mass KG]*G269</f>
        <v>201.52083333333326</v>
      </c>
      <c r="J269" s="17" cm="1">
        <f t="array" ref="J269" xml:space="preserve"> IF(E269&gt;0,9.81*Table1[Mass KG]*Table1[Rolling ressistance coefficient],0)</f>
        <v>28.746733500000001</v>
      </c>
      <c r="K269" s="17" cm="1">
        <f t="array" ref="K269">0.5*Table1[Frontal area m^2]*Table1[Drag coefficient]*1.2*F269^2</f>
        <v>15.853314979555554</v>
      </c>
      <c r="L269" s="17">
        <f t="shared" si="25"/>
        <v>246.1208818128888</v>
      </c>
      <c r="M269" s="17">
        <f t="shared" si="26"/>
        <v>1586.1123494608387</v>
      </c>
      <c r="N269" s="17">
        <f t="shared" si="29"/>
        <v>557.02903085335163</v>
      </c>
      <c r="O269" s="17" cm="1">
        <f t="array" ref="O269">(0.5*Table1[Mass KG]*E269^2)+O268</f>
        <v>28230401.562500004</v>
      </c>
      <c r="P269" s="17">
        <v>-239.8496440136295</v>
      </c>
      <c r="AA269">
        <f>IF(E269&lt;1,1,0)</f>
        <v>0</v>
      </c>
      <c r="AB269">
        <f>IF(AA269=1,"",E269)</f>
        <v>23.2</v>
      </c>
      <c r="AC269">
        <f>E269/3.6</f>
        <v>6.4444444444444438</v>
      </c>
    </row>
    <row r="270" spans="2:29" x14ac:dyDescent="0.3">
      <c r="B270" s="3" t="s">
        <v>23</v>
      </c>
      <c r="C270" s="3">
        <v>262</v>
      </c>
      <c r="D270" s="3">
        <v>262</v>
      </c>
      <c r="E270" s="10">
        <v>25.7</v>
      </c>
      <c r="F270" s="23">
        <f t="shared" si="24"/>
        <v>7.1388888888888893</v>
      </c>
      <c r="G270" s="17">
        <f t="shared" si="27"/>
        <v>0.76388888888888884</v>
      </c>
      <c r="H270" s="17">
        <f t="shared" si="28"/>
        <v>2.75</v>
      </c>
      <c r="I270" s="17" cm="1">
        <f t="array" ref="I270">Table1[Mass KG]*G270</f>
        <v>217.32638888888889</v>
      </c>
      <c r="J270" s="17" cm="1">
        <f t="array" ref="J270" xml:space="preserve"> IF(E270&gt;0,9.81*Table1[Mass KG]*Table1[Rolling ressistance coefficient],0)</f>
        <v>28.746733500000001</v>
      </c>
      <c r="K270" s="17" cm="1">
        <f t="array" ref="K270">0.5*Table1[Frontal area m^2]*Table1[Drag coefficient]*1.2*F270^2</f>
        <v>19.454065121222222</v>
      </c>
      <c r="L270" s="17">
        <f t="shared" si="25"/>
        <v>265.5271875101111</v>
      </c>
      <c r="M270" s="17">
        <f t="shared" si="26"/>
        <v>1895.5690886138486</v>
      </c>
      <c r="N270" s="17">
        <f t="shared" si="29"/>
        <v>557.81231228989748</v>
      </c>
      <c r="O270" s="17" cm="1">
        <f t="array" ref="O270">(0.5*Table1[Mass KG]*E270^2)+O269</f>
        <v>28324356.265000004</v>
      </c>
      <c r="P270" s="17">
        <v>-237.36755538181202</v>
      </c>
      <c r="AA270">
        <f>IF(E270&lt;1,1,0)</f>
        <v>0</v>
      </c>
      <c r="AB270">
        <f>IF(AA270=1,"",E270)</f>
        <v>25.7</v>
      </c>
      <c r="AC270">
        <f>E270/3.6</f>
        <v>7.1388888888888884</v>
      </c>
    </row>
    <row r="271" spans="2:29" x14ac:dyDescent="0.3">
      <c r="B271" s="3" t="s">
        <v>23</v>
      </c>
      <c r="C271" s="3">
        <v>263</v>
      </c>
      <c r="D271" s="3">
        <v>263</v>
      </c>
      <c r="E271" s="10">
        <v>28.7</v>
      </c>
      <c r="F271" s="23">
        <f t="shared" si="24"/>
        <v>7.9722222222222223</v>
      </c>
      <c r="G271" s="17">
        <f t="shared" si="27"/>
        <v>0.94444444444444453</v>
      </c>
      <c r="H271" s="17">
        <f t="shared" si="28"/>
        <v>3.4000000000000004</v>
      </c>
      <c r="I271" s="17" cm="1">
        <f t="array" ref="I271">Table1[Mass KG]*G271</f>
        <v>268.69444444444446</v>
      </c>
      <c r="J271" s="17" cm="1">
        <f t="array" ref="J271" xml:space="preserve"> IF(E271&gt;0,9.81*Table1[Mass KG]*Table1[Rolling ressistance coefficient],0)</f>
        <v>28.746733500000001</v>
      </c>
      <c r="K271" s="17" cm="1">
        <f t="array" ref="K271">0.5*Table1[Frontal area m^2]*Table1[Drag coefficient]*1.2*F271^2</f>
        <v>24.260956107888887</v>
      </c>
      <c r="L271" s="17">
        <f t="shared" si="25"/>
        <v>321.70213405233335</v>
      </c>
      <c r="M271" s="17">
        <f t="shared" si="26"/>
        <v>2564.680902028324</v>
      </c>
      <c r="N271" s="17">
        <f t="shared" si="29"/>
        <v>558.68370144436517</v>
      </c>
      <c r="O271" s="17" cm="1">
        <f t="array" ref="O271">(0.5*Table1[Mass KG]*E271^2)+O270</f>
        <v>28441526.167500004</v>
      </c>
      <c r="P271" s="17">
        <v>-236.35740236162951</v>
      </c>
      <c r="AA271">
        <f>IF(E271&lt;1,1,0)</f>
        <v>0</v>
      </c>
      <c r="AB271">
        <f>IF(AA271=1,"",E271)</f>
        <v>28.7</v>
      </c>
      <c r="AC271">
        <f>E271/3.6</f>
        <v>7.9722222222222214</v>
      </c>
    </row>
    <row r="272" spans="2:29" x14ac:dyDescent="0.3">
      <c r="B272" s="3" t="s">
        <v>23</v>
      </c>
      <c r="C272" s="3">
        <v>264</v>
      </c>
      <c r="D272" s="3">
        <v>264</v>
      </c>
      <c r="E272" s="10">
        <v>32.5</v>
      </c>
      <c r="F272" s="23">
        <f t="shared" si="24"/>
        <v>9.0277777777777786</v>
      </c>
      <c r="G272" s="17">
        <f t="shared" si="27"/>
        <v>1.0277777777777781</v>
      </c>
      <c r="H272" s="17">
        <f t="shared" si="28"/>
        <v>3.7000000000000011</v>
      </c>
      <c r="I272" s="17" cm="1">
        <f t="array" ref="I272">Table1[Mass KG]*G272</f>
        <v>292.40277777777789</v>
      </c>
      <c r="J272" s="17" cm="1">
        <f t="array" ref="J272" xml:space="preserve"> IF(E272&gt;0,9.81*Table1[Mass KG]*Table1[Rolling ressistance coefficient],0)</f>
        <v>28.746733500000001</v>
      </c>
      <c r="K272" s="17" cm="1">
        <f t="array" ref="K272">0.5*Table1[Frontal area m^2]*Table1[Drag coefficient]*1.2*F272^2</f>
        <v>31.110775763888888</v>
      </c>
      <c r="L272" s="17">
        <f t="shared" si="25"/>
        <v>352.26028704166674</v>
      </c>
      <c r="M272" s="17">
        <f t="shared" si="26"/>
        <v>3180.1275913483801</v>
      </c>
      <c r="N272" s="17">
        <f t="shared" si="29"/>
        <v>559.66672842116441</v>
      </c>
      <c r="O272" s="17" cm="1">
        <f t="array" ref="O272">(0.5*Table1[Mass KG]*E272^2)+O271</f>
        <v>28591777.730000004</v>
      </c>
      <c r="P272" s="17">
        <v>-236.14555311096299</v>
      </c>
      <c r="AA272">
        <f>IF(E272&lt;1,1,0)</f>
        <v>0</v>
      </c>
      <c r="AB272">
        <f>IF(AA272=1,"",E272)</f>
        <v>32.5</v>
      </c>
      <c r="AC272">
        <f>E272/3.6</f>
        <v>9.0277777777777768</v>
      </c>
    </row>
    <row r="273" spans="2:29" x14ac:dyDescent="0.3">
      <c r="B273" s="3" t="s">
        <v>23</v>
      </c>
      <c r="C273" s="3">
        <v>265</v>
      </c>
      <c r="D273" s="3">
        <v>265</v>
      </c>
      <c r="E273" s="10">
        <v>36.1</v>
      </c>
      <c r="F273" s="23">
        <f t="shared" si="24"/>
        <v>10.027777777777779</v>
      </c>
      <c r="G273" s="17">
        <f t="shared" si="27"/>
        <v>0.90277777777777779</v>
      </c>
      <c r="H273" s="17">
        <f t="shared" si="28"/>
        <v>3.25</v>
      </c>
      <c r="I273" s="17" cm="1">
        <f t="array" ref="I273">Table1[Mass KG]*G273</f>
        <v>256.84027777777777</v>
      </c>
      <c r="J273" s="17" cm="1">
        <f t="array" ref="J273" xml:space="preserve"> IF(E273&gt;0,9.81*Table1[Mass KG]*Table1[Rolling ressistance coefficient],0)</f>
        <v>28.746733500000001</v>
      </c>
      <c r="K273" s="17" cm="1">
        <f t="array" ref="K273">0.5*Table1[Frontal area m^2]*Table1[Drag coefficient]*1.2*F273^2</f>
        <v>38.384732859888885</v>
      </c>
      <c r="L273" s="17">
        <f t="shared" si="25"/>
        <v>323.97174413766663</v>
      </c>
      <c r="M273" s="17">
        <f t="shared" si="26"/>
        <v>3248.716656491602</v>
      </c>
      <c r="N273" s="17">
        <f t="shared" si="29"/>
        <v>560.75452410182481</v>
      </c>
      <c r="O273" s="17" cm="1">
        <f t="array" ref="O273">(0.5*Table1[Mass KG]*E273^2)+O272</f>
        <v>28777159.352500003</v>
      </c>
      <c r="P273" s="17">
        <v>-222.07829854967903</v>
      </c>
      <c r="AA273">
        <f>IF(E273&lt;1,1,0)</f>
        <v>0</v>
      </c>
      <c r="AB273">
        <f>IF(AA273=1,"",E273)</f>
        <v>36.1</v>
      </c>
      <c r="AC273">
        <f>E273/3.6</f>
        <v>10.027777777777779</v>
      </c>
    </row>
    <row r="274" spans="2:29" x14ac:dyDescent="0.3">
      <c r="B274" s="3" t="s">
        <v>23</v>
      </c>
      <c r="C274" s="3">
        <v>266</v>
      </c>
      <c r="D274" s="3">
        <v>266</v>
      </c>
      <c r="E274" s="10">
        <v>39</v>
      </c>
      <c r="F274" s="23">
        <f t="shared" si="24"/>
        <v>10.833333333333334</v>
      </c>
      <c r="G274" s="17">
        <f t="shared" si="27"/>
        <v>0.65277777777777712</v>
      </c>
      <c r="H274" s="17">
        <f t="shared" si="28"/>
        <v>2.3499999999999979</v>
      </c>
      <c r="I274" s="17" cm="1">
        <f t="array" ref="I274">Table1[Mass KG]*G274</f>
        <v>185.7152777777776</v>
      </c>
      <c r="J274" s="17" cm="1">
        <f t="array" ref="J274" xml:space="preserve"> IF(E274&gt;0,9.81*Table1[Mass KG]*Table1[Rolling ressistance coefficient],0)</f>
        <v>28.746733500000001</v>
      </c>
      <c r="K274" s="17" cm="1">
        <f t="array" ref="K274">0.5*Table1[Frontal area m^2]*Table1[Drag coefficient]*1.2*F274^2</f>
        <v>44.799517100000003</v>
      </c>
      <c r="L274" s="17">
        <f t="shared" si="25"/>
        <v>259.26152837777761</v>
      </c>
      <c r="M274" s="17">
        <f t="shared" si="26"/>
        <v>2808.6665574259241</v>
      </c>
      <c r="N274" s="17">
        <f t="shared" si="29"/>
        <v>561.92528705765187</v>
      </c>
      <c r="O274" s="17" cm="1">
        <f t="array" ref="O274">(0.5*Table1[Mass KG]*E274^2)+O273</f>
        <v>28993521.602500003</v>
      </c>
      <c r="P274" s="17">
        <v>-220.86787927949698</v>
      </c>
      <c r="AA274">
        <f>IF(E274&lt;1,1,0)</f>
        <v>0</v>
      </c>
      <c r="AB274">
        <f>IF(AA274=1,"",E274)</f>
        <v>39</v>
      </c>
      <c r="AC274">
        <f>E274/3.6</f>
        <v>10.833333333333334</v>
      </c>
    </row>
    <row r="275" spans="2:29" x14ac:dyDescent="0.3">
      <c r="B275" s="3" t="s">
        <v>23</v>
      </c>
      <c r="C275" s="3">
        <v>267</v>
      </c>
      <c r="D275" s="3">
        <v>267</v>
      </c>
      <c r="E275" s="10">
        <v>40.799999999999997</v>
      </c>
      <c r="F275" s="23">
        <f t="shared" si="24"/>
        <v>11.333333333333334</v>
      </c>
      <c r="G275" s="17">
        <f t="shared" si="27"/>
        <v>0.54166666666666641</v>
      </c>
      <c r="H275" s="17">
        <f t="shared" si="28"/>
        <v>1.9499999999999993</v>
      </c>
      <c r="I275" s="17" cm="1">
        <f t="array" ref="I275">Table1[Mass KG]*G275</f>
        <v>154.1041666666666</v>
      </c>
      <c r="J275" s="17" cm="1">
        <f t="array" ref="J275" xml:space="preserve"> IF(E275&gt;0,9.81*Table1[Mass KG]*Table1[Rolling ressistance coefficient],0)</f>
        <v>28.746733500000001</v>
      </c>
      <c r="K275" s="17" cm="1">
        <f t="array" ref="K275">0.5*Table1[Frontal area m^2]*Table1[Drag coefficient]*1.2*F275^2</f>
        <v>49.030288063999997</v>
      </c>
      <c r="L275" s="17">
        <f t="shared" si="25"/>
        <v>231.8811882306666</v>
      </c>
      <c r="M275" s="17">
        <f t="shared" si="26"/>
        <v>2627.9867999475546</v>
      </c>
      <c r="N275" s="17">
        <f t="shared" si="29"/>
        <v>563.14549796776419</v>
      </c>
      <c r="O275" s="17" cm="1">
        <f t="array" ref="O275">(0.5*Table1[Mass KG]*E275^2)+O274</f>
        <v>29230316.642500002</v>
      </c>
      <c r="P275" s="17">
        <v>-219.02222687155577</v>
      </c>
      <c r="AA275">
        <f>IF(E275&lt;1,1,0)</f>
        <v>0</v>
      </c>
      <c r="AB275">
        <f>IF(AA275=1,"",E275)</f>
        <v>40.799999999999997</v>
      </c>
      <c r="AC275">
        <f>E275/3.6</f>
        <v>11.333333333333332</v>
      </c>
    </row>
    <row r="276" spans="2:29" x14ac:dyDescent="0.3">
      <c r="B276" s="3" t="s">
        <v>23</v>
      </c>
      <c r="C276" s="3">
        <v>268</v>
      </c>
      <c r="D276" s="3">
        <v>268</v>
      </c>
      <c r="E276" s="10">
        <v>42.9</v>
      </c>
      <c r="F276" s="23">
        <f t="shared" si="24"/>
        <v>11.916666666666666</v>
      </c>
      <c r="G276" s="17">
        <f t="shared" si="27"/>
        <v>0.50000000000000022</v>
      </c>
      <c r="H276" s="17">
        <f t="shared" si="28"/>
        <v>1.8000000000000007</v>
      </c>
      <c r="I276" s="17" cm="1">
        <f t="array" ref="I276">Table1[Mass KG]*G276</f>
        <v>142.25000000000006</v>
      </c>
      <c r="J276" s="17" cm="1">
        <f t="array" ref="J276" xml:space="preserve"> IF(E276&gt;0,9.81*Table1[Mass KG]*Table1[Rolling ressistance coefficient],0)</f>
        <v>28.746733500000001</v>
      </c>
      <c r="K276" s="17" cm="1">
        <f t="array" ref="K276">0.5*Table1[Frontal area m^2]*Table1[Drag coefficient]*1.2*F276^2</f>
        <v>54.207415690999987</v>
      </c>
      <c r="L276" s="17">
        <f t="shared" si="25"/>
        <v>225.20414919100006</v>
      </c>
      <c r="M276" s="17">
        <f t="shared" si="26"/>
        <v>2683.682777859417</v>
      </c>
      <c r="N276" s="17">
        <f t="shared" si="29"/>
        <v>564.42372647849174</v>
      </c>
      <c r="O276" s="17" cm="1">
        <f t="array" ref="O276">(0.5*Table1[Mass KG]*E276^2)+O275</f>
        <v>29492114.965000004</v>
      </c>
      <c r="P276" s="17">
        <v>-219.02222687155577</v>
      </c>
      <c r="AA276">
        <f>IF(E276&lt;1,1,0)</f>
        <v>0</v>
      </c>
      <c r="AB276">
        <f>IF(AA276=1,"",E276)</f>
        <v>42.9</v>
      </c>
      <c r="AC276">
        <f>E276/3.6</f>
        <v>11.916666666666666</v>
      </c>
    </row>
    <row r="277" spans="2:29" x14ac:dyDescent="0.3">
      <c r="B277" s="3" t="s">
        <v>23</v>
      </c>
      <c r="C277" s="3">
        <v>269</v>
      </c>
      <c r="D277" s="3">
        <v>269</v>
      </c>
      <c r="E277" s="10">
        <v>44.4</v>
      </c>
      <c r="F277" s="23">
        <f t="shared" si="24"/>
        <v>12.333333333333334</v>
      </c>
      <c r="G277" s="17">
        <f t="shared" si="27"/>
        <v>0.41666666666666663</v>
      </c>
      <c r="H277" s="17">
        <f t="shared" si="28"/>
        <v>1.5</v>
      </c>
      <c r="I277" s="17" cm="1">
        <f t="array" ref="I277">Table1[Mass KG]*G277</f>
        <v>118.54166666666666</v>
      </c>
      <c r="J277" s="17" cm="1">
        <f t="array" ref="J277" xml:space="preserve"> IF(E277&gt;0,9.81*Table1[Mass KG]*Table1[Rolling ressistance coefficient],0)</f>
        <v>28.746733500000001</v>
      </c>
      <c r="K277" s="17" cm="1">
        <f t="array" ref="K277">0.5*Table1[Frontal area m^2]*Table1[Drag coefficient]*1.2*F277^2</f>
        <v>58.064415535999991</v>
      </c>
      <c r="L277" s="17">
        <f t="shared" si="25"/>
        <v>205.35281570266665</v>
      </c>
      <c r="M277" s="17">
        <f t="shared" si="26"/>
        <v>2532.6847269995551</v>
      </c>
      <c r="N277" s="17">
        <f t="shared" si="29"/>
        <v>565.74173036882632</v>
      </c>
      <c r="O277" s="17" cm="1">
        <f t="array" ref="O277">(0.5*Table1[Mass KG]*E277^2)+O276</f>
        <v>29772540.925000004</v>
      </c>
      <c r="P277" s="17">
        <v>-215.67408032133326</v>
      </c>
      <c r="AA277">
        <f>IF(E277&lt;1,1,0)</f>
        <v>0</v>
      </c>
      <c r="AB277">
        <f>IF(AA277=1,"",E277)</f>
        <v>44.4</v>
      </c>
      <c r="AC277">
        <f>E277/3.6</f>
        <v>12.333333333333332</v>
      </c>
    </row>
    <row r="278" spans="2:29" x14ac:dyDescent="0.3">
      <c r="B278" s="3" t="s">
        <v>23</v>
      </c>
      <c r="C278" s="3">
        <v>270</v>
      </c>
      <c r="D278" s="3">
        <v>270</v>
      </c>
      <c r="E278" s="10">
        <v>45.9</v>
      </c>
      <c r="F278" s="23">
        <f t="shared" si="24"/>
        <v>12.75</v>
      </c>
      <c r="G278" s="17">
        <f t="shared" si="27"/>
        <v>0.2222222222222224</v>
      </c>
      <c r="H278" s="17">
        <f t="shared" si="28"/>
        <v>0.80000000000000071</v>
      </c>
      <c r="I278" s="17" cm="1">
        <f t="array" ref="I278">Table1[Mass KG]*G278</f>
        <v>63.222222222222271</v>
      </c>
      <c r="J278" s="17" cm="1">
        <f t="array" ref="J278" xml:space="preserve"> IF(E278&gt;0,9.81*Table1[Mass KG]*Table1[Rolling ressistance coefficient],0)</f>
        <v>28.746733500000001</v>
      </c>
      <c r="K278" s="17" cm="1">
        <f t="array" ref="K278">0.5*Table1[Frontal area m^2]*Table1[Drag coefficient]*1.2*F278^2</f>
        <v>62.05395833099999</v>
      </c>
      <c r="L278" s="17">
        <f t="shared" si="25"/>
        <v>154.02291405322228</v>
      </c>
      <c r="M278" s="17">
        <f t="shared" si="26"/>
        <v>1963.792154178584</v>
      </c>
      <c r="N278" s="17">
        <f t="shared" si="29"/>
        <v>567.09921500632629</v>
      </c>
      <c r="O278" s="17" cm="1">
        <f t="array" ref="O278">(0.5*Table1[Mass KG]*E278^2)+O277</f>
        <v>30072234.647500005</v>
      </c>
      <c r="P278" s="17">
        <v>-213.39975606172837</v>
      </c>
      <c r="AA278">
        <f>IF(E278&lt;1,1,0)</f>
        <v>0</v>
      </c>
      <c r="AB278">
        <f>IF(AA278=1,"",E278)</f>
        <v>45.9</v>
      </c>
      <c r="AC278">
        <f>E278/3.6</f>
        <v>12.75</v>
      </c>
    </row>
    <row r="279" spans="2:29" x14ac:dyDescent="0.3">
      <c r="B279" s="3" t="s">
        <v>23</v>
      </c>
      <c r="C279" s="3">
        <v>271</v>
      </c>
      <c r="D279" s="3">
        <v>271</v>
      </c>
      <c r="E279" s="10">
        <v>46</v>
      </c>
      <c r="F279" s="23">
        <f t="shared" si="24"/>
        <v>12.777777777777779</v>
      </c>
      <c r="G279" s="17">
        <f t="shared" si="27"/>
        <v>-4.1666666666666269E-2</v>
      </c>
      <c r="H279" s="17">
        <f t="shared" si="28"/>
        <v>-0.14999999999999858</v>
      </c>
      <c r="I279" s="17" cm="1">
        <f t="array" ref="I279">Table1[Mass KG]*G279</f>
        <v>-11.854166666666554</v>
      </c>
      <c r="J279" s="17" cm="1">
        <f t="array" ref="J279" xml:space="preserve"> IF(E279&gt;0,9.81*Table1[Mass KG]*Table1[Rolling ressistance coefficient],0)</f>
        <v>28.746733500000001</v>
      </c>
      <c r="K279" s="17" cm="1">
        <f t="array" ref="K279">0.5*Table1[Frontal area m^2]*Table1[Drag coefficient]*1.2*F279^2</f>
        <v>62.324640488888889</v>
      </c>
      <c r="L279" s="17">
        <f t="shared" si="25"/>
        <v>79.217207322222336</v>
      </c>
      <c r="M279" s="17">
        <f t="shared" si="26"/>
        <v>1012.2198713395076</v>
      </c>
      <c r="N279" s="17">
        <f t="shared" si="29"/>
        <v>568.45463704507165</v>
      </c>
      <c r="O279" s="17" cm="1">
        <f t="array" ref="O279">(0.5*Table1[Mass KG]*E279^2)+O278</f>
        <v>30373235.647500005</v>
      </c>
      <c r="P279" s="17">
        <v>-211.68964376504633</v>
      </c>
      <c r="AA279">
        <f>IF(E279&lt;1,1,0)</f>
        <v>0</v>
      </c>
      <c r="AB279">
        <f>IF(AA279=1,"",E279)</f>
        <v>46</v>
      </c>
      <c r="AC279">
        <f>E279/3.6</f>
        <v>12.777777777777777</v>
      </c>
    </row>
    <row r="280" spans="2:29" x14ac:dyDescent="0.3">
      <c r="B280" s="3" t="s">
        <v>23</v>
      </c>
      <c r="C280" s="3">
        <v>272</v>
      </c>
      <c r="D280" s="3">
        <v>272</v>
      </c>
      <c r="E280" s="10">
        <v>45.6</v>
      </c>
      <c r="F280" s="23">
        <f t="shared" si="24"/>
        <v>12.666666666666668</v>
      </c>
      <c r="G280" s="17">
        <f t="shared" si="27"/>
        <v>-9.7222222222222612E-2</v>
      </c>
      <c r="H280" s="17">
        <f t="shared" si="28"/>
        <v>-0.35000000000000142</v>
      </c>
      <c r="I280" s="17" cm="1">
        <f t="array" ref="I280">Table1[Mass KG]*G280</f>
        <v>-27.659722222222332</v>
      </c>
      <c r="J280" s="17" cm="1">
        <f t="array" ref="J280" xml:space="preserve"> IF(E280&gt;0,9.81*Table1[Mass KG]*Table1[Rolling ressistance coefficient],0)</f>
        <v>28.746733500000001</v>
      </c>
      <c r="K280" s="17" cm="1">
        <f t="array" ref="K280">0.5*Table1[Frontal area m^2]*Table1[Drag coefficient]*1.2*F280^2</f>
        <v>61.245446336000008</v>
      </c>
      <c r="L280" s="17">
        <f t="shared" si="25"/>
        <v>62.332457613777677</v>
      </c>
      <c r="M280" s="17">
        <f t="shared" si="26"/>
        <v>789.54446310785056</v>
      </c>
      <c r="N280" s="17">
        <f t="shared" si="29"/>
        <v>569.79333296786581</v>
      </c>
      <c r="O280" s="17" cm="1">
        <f t="array" ref="O280">(0.5*Table1[Mass KG]*E280^2)+O279</f>
        <v>30669024.607500006</v>
      </c>
      <c r="P280" s="17">
        <v>-211.68964376504633</v>
      </c>
      <c r="AA280">
        <f>IF(E280&lt;1,1,0)</f>
        <v>0</v>
      </c>
      <c r="AB280">
        <f>IF(AA280=1,"",E280)</f>
        <v>45.6</v>
      </c>
      <c r="AC280">
        <f>E280/3.6</f>
        <v>12.666666666666666</v>
      </c>
    </row>
    <row r="281" spans="2:29" x14ac:dyDescent="0.3">
      <c r="B281" s="3" t="s">
        <v>23</v>
      </c>
      <c r="C281" s="3">
        <v>273</v>
      </c>
      <c r="D281" s="3">
        <v>273</v>
      </c>
      <c r="E281" s="10">
        <v>45.3</v>
      </c>
      <c r="F281" s="23">
        <f t="shared" si="24"/>
        <v>12.583333333333334</v>
      </c>
      <c r="G281" s="17">
        <f t="shared" si="27"/>
        <v>-0.26388888888888867</v>
      </c>
      <c r="H281" s="17">
        <f t="shared" si="28"/>
        <v>-0.94999999999999929</v>
      </c>
      <c r="I281" s="17" cm="1">
        <f t="array" ref="I281">Table1[Mass KG]*G281</f>
        <v>-75.076388888888829</v>
      </c>
      <c r="J281" s="17" cm="1">
        <f t="array" ref="J281" xml:space="preserve"> IF(E281&gt;0,9.81*Table1[Mass KG]*Table1[Rolling ressistance coefficient],0)</f>
        <v>28.746733500000001</v>
      </c>
      <c r="K281" s="17" cm="1">
        <f t="array" ref="K281">0.5*Table1[Frontal area m^2]*Table1[Drag coefficient]*1.2*F281^2</f>
        <v>60.442236059000003</v>
      </c>
      <c r="L281" s="17">
        <f t="shared" si="25"/>
        <v>14.112580670111171</v>
      </c>
      <c r="M281" s="17">
        <f t="shared" si="26"/>
        <v>177.58330676556557</v>
      </c>
      <c r="N281" s="17">
        <f t="shared" si="29"/>
        <v>571.11835029341523</v>
      </c>
      <c r="O281" s="17" cm="1">
        <f t="array" ref="O281">(0.5*Table1[Mass KG]*E281^2)+O280</f>
        <v>30960934.410000004</v>
      </c>
      <c r="P281" s="17">
        <v>-200.24441009866675</v>
      </c>
      <c r="AA281">
        <f>IF(E281&lt;1,1,0)</f>
        <v>0</v>
      </c>
      <c r="AB281">
        <f>IF(AA281=1,"",E281)</f>
        <v>45.3</v>
      </c>
      <c r="AC281">
        <f>E281/3.6</f>
        <v>12.583333333333332</v>
      </c>
    </row>
    <row r="282" spans="2:29" x14ac:dyDescent="0.3">
      <c r="B282" s="3" t="s">
        <v>23</v>
      </c>
      <c r="C282" s="3">
        <v>274</v>
      </c>
      <c r="D282" s="3">
        <v>274</v>
      </c>
      <c r="E282" s="10">
        <v>43.7</v>
      </c>
      <c r="F282" s="23">
        <f t="shared" si="24"/>
        <v>12.138888888888891</v>
      </c>
      <c r="G282" s="17">
        <f t="shared" si="27"/>
        <v>-0.625</v>
      </c>
      <c r="H282" s="17">
        <f t="shared" si="28"/>
        <v>-2.25</v>
      </c>
      <c r="I282" s="17" cm="1">
        <f t="array" ref="I282">Table1[Mass KG]*G282</f>
        <v>-177.8125</v>
      </c>
      <c r="J282" s="17" cm="1">
        <f t="array" ref="J282" xml:space="preserve"> IF(E282&gt;0,9.81*Table1[Mass KG]*Table1[Rolling ressistance coefficient],0)</f>
        <v>28.746733500000001</v>
      </c>
      <c r="K282" s="17" cm="1">
        <f t="array" ref="K282">0.5*Table1[Frontal area m^2]*Table1[Drag coefficient]*1.2*F282^2</f>
        <v>56.247988041222236</v>
      </c>
      <c r="L282" s="17">
        <f t="shared" si="25"/>
        <v>-92.817778458777767</v>
      </c>
      <c r="M282" s="17">
        <f t="shared" si="26"/>
        <v>-1126.7046996246079</v>
      </c>
      <c r="N282" s="17">
        <f t="shared" si="29"/>
        <v>572.39190286230212</v>
      </c>
      <c r="O282" s="17" cm="1">
        <f t="array" ref="O282">(0.5*Table1[Mass KG]*E282^2)+O281</f>
        <v>31232587.812500004</v>
      </c>
      <c r="P282" s="17">
        <v>-198.34613551963884</v>
      </c>
      <c r="AA282">
        <f>IF(E282&lt;1,1,0)</f>
        <v>0</v>
      </c>
      <c r="AB282">
        <f>IF(AA282=1,"",E282)</f>
        <v>43.7</v>
      </c>
      <c r="AC282">
        <f>E282/3.6</f>
        <v>12.138888888888889</v>
      </c>
    </row>
    <row r="283" spans="2:29" x14ac:dyDescent="0.3">
      <c r="B283" s="3" t="s">
        <v>23</v>
      </c>
      <c r="C283" s="3">
        <v>275</v>
      </c>
      <c r="D283" s="3">
        <v>275</v>
      </c>
      <c r="E283" s="10">
        <v>40.799999999999997</v>
      </c>
      <c r="F283" s="23">
        <f t="shared" si="24"/>
        <v>11.333333333333334</v>
      </c>
      <c r="G283" s="17">
        <f t="shared" si="27"/>
        <v>-0.79166666666666707</v>
      </c>
      <c r="H283" s="17">
        <f t="shared" si="28"/>
        <v>-2.8500000000000014</v>
      </c>
      <c r="I283" s="17" cm="1">
        <f t="array" ref="I283">Table1[Mass KG]*G283</f>
        <v>-225.22916666666677</v>
      </c>
      <c r="J283" s="17" cm="1">
        <f t="array" ref="J283" xml:space="preserve"> IF(E283&gt;0,9.81*Table1[Mass KG]*Table1[Rolling ressistance coefficient],0)</f>
        <v>28.746733500000001</v>
      </c>
      <c r="K283" s="17" cm="1">
        <f t="array" ref="K283">0.5*Table1[Frontal area m^2]*Table1[Drag coefficient]*1.2*F283^2</f>
        <v>49.030288063999997</v>
      </c>
      <c r="L283" s="17">
        <f t="shared" si="25"/>
        <v>-147.45214510266678</v>
      </c>
      <c r="M283" s="17">
        <f t="shared" si="26"/>
        <v>-1671.1243111635565</v>
      </c>
      <c r="N283" s="17">
        <f t="shared" si="29"/>
        <v>573.57661672775669</v>
      </c>
      <c r="O283" s="17" cm="1">
        <f t="array" ref="O283">(0.5*Table1[Mass KG]*E283^2)+O282</f>
        <v>31469382.852500003</v>
      </c>
      <c r="P283" s="17">
        <v>-196.3358624305861</v>
      </c>
      <c r="AA283">
        <f>IF(E283&lt;1,1,0)</f>
        <v>0</v>
      </c>
      <c r="AB283">
        <f>IF(AA283=1,"",E283)</f>
        <v>40.799999999999997</v>
      </c>
      <c r="AC283">
        <f>E283/3.6</f>
        <v>11.333333333333332</v>
      </c>
    </row>
    <row r="284" spans="2:29" x14ac:dyDescent="0.3">
      <c r="B284" s="3" t="s">
        <v>23</v>
      </c>
      <c r="C284" s="3">
        <v>276</v>
      </c>
      <c r="D284" s="3">
        <v>276</v>
      </c>
      <c r="E284" s="10">
        <v>38</v>
      </c>
      <c r="F284" s="23">
        <f t="shared" si="24"/>
        <v>10.555555555555555</v>
      </c>
      <c r="G284" s="17">
        <f t="shared" si="27"/>
        <v>-0.88888888888888862</v>
      </c>
      <c r="H284" s="17">
        <f t="shared" si="28"/>
        <v>-3.1999999999999993</v>
      </c>
      <c r="I284" s="17" cm="1">
        <f t="array" ref="I284">Table1[Mass KG]*G284</f>
        <v>-252.8888888888888</v>
      </c>
      <c r="J284" s="17" cm="1">
        <f t="array" ref="J284" xml:space="preserve"> IF(E284&gt;0,9.81*Table1[Mass KG]*Table1[Rolling ressistance coefficient],0)</f>
        <v>28.746733500000001</v>
      </c>
      <c r="K284" s="17" cm="1">
        <f t="array" ref="K284">0.5*Table1[Frontal area m^2]*Table1[Drag coefficient]*1.2*F284^2</f>
        <v>42.531559955555544</v>
      </c>
      <c r="L284" s="17">
        <f t="shared" si="25"/>
        <v>-181.61059543333326</v>
      </c>
      <c r="M284" s="17">
        <f t="shared" si="26"/>
        <v>-1917.0007295740731</v>
      </c>
      <c r="N284" s="17">
        <f t="shared" si="29"/>
        <v>574.67602883826396</v>
      </c>
      <c r="O284" s="17" cm="1">
        <f t="array" ref="O284">(0.5*Table1[Mass KG]*E284^2)+O283</f>
        <v>31674791.852500003</v>
      </c>
      <c r="P284" s="17">
        <v>-196.19392052893519</v>
      </c>
      <c r="AA284">
        <f>IF(E284&lt;1,1,0)</f>
        <v>0</v>
      </c>
      <c r="AB284">
        <f>IF(AA284=1,"",E284)</f>
        <v>38</v>
      </c>
      <c r="AC284">
        <f>E284/3.6</f>
        <v>10.555555555555555</v>
      </c>
    </row>
    <row r="285" spans="2:29" x14ac:dyDescent="0.3">
      <c r="B285" s="3" t="s">
        <v>23</v>
      </c>
      <c r="C285" s="3">
        <v>277</v>
      </c>
      <c r="D285" s="3">
        <v>277</v>
      </c>
      <c r="E285" s="10">
        <v>34.4</v>
      </c>
      <c r="F285" s="23">
        <f t="shared" si="24"/>
        <v>9.5555555555555554</v>
      </c>
      <c r="G285" s="17">
        <f t="shared" si="27"/>
        <v>-0.98611111111111127</v>
      </c>
      <c r="H285" s="17">
        <f t="shared" si="28"/>
        <v>-3.5500000000000007</v>
      </c>
      <c r="I285" s="17" cm="1">
        <f t="array" ref="I285">Table1[Mass KG]*G285</f>
        <v>-280.54861111111114</v>
      </c>
      <c r="J285" s="17" cm="1">
        <f t="array" ref="J285" xml:space="preserve"> IF(E285&gt;0,9.81*Table1[Mass KG]*Table1[Rolling ressistance coefficient],0)</f>
        <v>28.746733500000001</v>
      </c>
      <c r="K285" s="17" cm="1">
        <f t="array" ref="K285">0.5*Table1[Frontal area m^2]*Table1[Drag coefficient]*1.2*F285^2</f>
        <v>34.854672291555545</v>
      </c>
      <c r="L285" s="17">
        <f t="shared" si="25"/>
        <v>-216.94720531955559</v>
      </c>
      <c r="M285" s="17">
        <f t="shared" si="26"/>
        <v>-2073.0510730535311</v>
      </c>
      <c r="N285" s="17">
        <f t="shared" si="29"/>
        <v>575.66769313068278</v>
      </c>
      <c r="O285" s="17" cm="1">
        <f t="array" ref="O285">(0.5*Table1[Mass KG]*E285^2)+O284</f>
        <v>31843124.812500004</v>
      </c>
      <c r="P285" s="17">
        <v>-195.78786923985234</v>
      </c>
      <c r="AA285">
        <f>IF(E285&lt;1,1,0)</f>
        <v>0</v>
      </c>
      <c r="AB285">
        <f>IF(AA285=1,"",E285)</f>
        <v>34.4</v>
      </c>
      <c r="AC285">
        <f>E285/3.6</f>
        <v>9.5555555555555554</v>
      </c>
    </row>
    <row r="286" spans="2:29" x14ac:dyDescent="0.3">
      <c r="B286" s="3" t="s">
        <v>23</v>
      </c>
      <c r="C286" s="3">
        <v>278</v>
      </c>
      <c r="D286" s="3">
        <v>278</v>
      </c>
      <c r="E286" s="10">
        <v>30.9</v>
      </c>
      <c r="F286" s="23">
        <f t="shared" si="24"/>
        <v>8.5833333333333339</v>
      </c>
      <c r="G286" s="17">
        <f t="shared" si="27"/>
        <v>-1.2361111111111109</v>
      </c>
      <c r="H286" s="17">
        <f t="shared" si="28"/>
        <v>-4.4499999999999993</v>
      </c>
      <c r="I286" s="17" cm="1">
        <f t="array" ref="I286">Table1[Mass KG]*G286</f>
        <v>-351.67361111111109</v>
      </c>
      <c r="J286" s="17" cm="1">
        <f t="array" ref="J286" xml:space="preserve"> IF(E286&gt;0,9.81*Table1[Mass KG]*Table1[Rolling ressistance coefficient],0)</f>
        <v>28.746733500000001</v>
      </c>
      <c r="K286" s="17" cm="1">
        <f t="array" ref="K286">0.5*Table1[Frontal area m^2]*Table1[Drag coefficient]*1.2*F286^2</f>
        <v>28.122963130999999</v>
      </c>
      <c r="L286" s="17">
        <f t="shared" si="25"/>
        <v>-294.80391448011108</v>
      </c>
      <c r="M286" s="17">
        <f t="shared" si="26"/>
        <v>-2530.4002659542862</v>
      </c>
      <c r="N286" s="17">
        <f t="shared" si="29"/>
        <v>576.55525714462158</v>
      </c>
      <c r="O286" s="17" cm="1">
        <f t="array" ref="O286">(0.5*Table1[Mass KG]*E286^2)+O285</f>
        <v>31978946.535000004</v>
      </c>
      <c r="P286" s="17">
        <v>-194.48019585239524</v>
      </c>
      <c r="AA286">
        <f>IF(E286&lt;1,1,0)</f>
        <v>0</v>
      </c>
      <c r="AB286">
        <f>IF(AA286=1,"",E286)</f>
        <v>30.9</v>
      </c>
      <c r="AC286">
        <f>E286/3.6</f>
        <v>8.5833333333333321</v>
      </c>
    </row>
    <row r="287" spans="2:29" x14ac:dyDescent="0.3">
      <c r="B287" s="3" t="s">
        <v>23</v>
      </c>
      <c r="C287" s="3">
        <v>279</v>
      </c>
      <c r="D287" s="3">
        <v>279</v>
      </c>
      <c r="E287" s="10">
        <v>25.5</v>
      </c>
      <c r="F287" s="23">
        <f t="shared" si="24"/>
        <v>7.0833333333333339</v>
      </c>
      <c r="G287" s="17">
        <f t="shared" si="27"/>
        <v>-1.3194444444444444</v>
      </c>
      <c r="H287" s="17">
        <f t="shared" si="28"/>
        <v>-4.75</v>
      </c>
      <c r="I287" s="17" cm="1">
        <f t="array" ref="I287">Table1[Mass KG]*G287</f>
        <v>-375.38194444444446</v>
      </c>
      <c r="J287" s="17" cm="1">
        <f t="array" ref="J287" xml:space="preserve"> IF(E287&gt;0,9.81*Table1[Mass KG]*Table1[Rolling ressistance coefficient],0)</f>
        <v>28.746733500000001</v>
      </c>
      <c r="K287" s="17" cm="1">
        <f t="array" ref="K287">0.5*Table1[Frontal area m^2]*Table1[Drag coefficient]*1.2*F287^2</f>
        <v>19.152456275000002</v>
      </c>
      <c r="L287" s="17">
        <f t="shared" si="25"/>
        <v>-327.48275466944443</v>
      </c>
      <c r="M287" s="17">
        <f t="shared" si="26"/>
        <v>-2319.6695122418978</v>
      </c>
      <c r="N287" s="17">
        <f t="shared" si="29"/>
        <v>577.28508759489034</v>
      </c>
      <c r="O287" s="17" cm="1">
        <f t="array" ref="O287">(0.5*Table1[Mass KG]*E287^2)+O286</f>
        <v>32071444.597500004</v>
      </c>
      <c r="P287" s="17">
        <v>-177.57804865316362</v>
      </c>
      <c r="AA287">
        <f>IF(E287&lt;1,1,0)</f>
        <v>0</v>
      </c>
      <c r="AB287">
        <f>IF(AA287=1,"",E287)</f>
        <v>25.5</v>
      </c>
      <c r="AC287">
        <f>E287/3.6</f>
        <v>7.083333333333333</v>
      </c>
    </row>
    <row r="288" spans="2:29" x14ac:dyDescent="0.3">
      <c r="B288" s="3" t="s">
        <v>23</v>
      </c>
      <c r="C288" s="3">
        <v>280</v>
      </c>
      <c r="D288" s="3">
        <v>280</v>
      </c>
      <c r="E288" s="10">
        <v>21.4</v>
      </c>
      <c r="F288" s="23">
        <f t="shared" si="24"/>
        <v>5.9444444444444446</v>
      </c>
      <c r="G288" s="17">
        <f t="shared" si="27"/>
        <v>-0.73611111111111116</v>
      </c>
      <c r="H288" s="17">
        <f t="shared" si="28"/>
        <v>-2.6500000000000004</v>
      </c>
      <c r="I288" s="17" cm="1">
        <f t="array" ref="I288">Table1[Mass KG]*G288</f>
        <v>-209.42361111111111</v>
      </c>
      <c r="J288" s="17" cm="1">
        <f t="array" ref="J288" xml:space="preserve"> IF(E288&gt;0,9.81*Table1[Mass KG]*Table1[Rolling ressistance coefficient],0)</f>
        <v>28.746733500000001</v>
      </c>
      <c r="K288" s="17" cm="1">
        <f t="array" ref="K288">0.5*Table1[Frontal area m^2]*Table1[Drag coefficient]*1.2*F288^2</f>
        <v>13.488748751555555</v>
      </c>
      <c r="L288" s="17">
        <f t="shared" si="25"/>
        <v>-167.18812885955555</v>
      </c>
      <c r="M288" s="17">
        <f t="shared" si="26"/>
        <v>-993.8405437762467</v>
      </c>
      <c r="N288" s="17">
        <f t="shared" si="29"/>
        <v>577.89538531006895</v>
      </c>
      <c r="O288" s="17" cm="1">
        <f t="array" ref="O288">(0.5*Table1[Mass KG]*E288^2)+O287</f>
        <v>32136589.407500003</v>
      </c>
      <c r="P288" s="17">
        <v>-171.33628192249708</v>
      </c>
      <c r="AA288">
        <f>IF(E288&lt;1,1,0)</f>
        <v>0</v>
      </c>
      <c r="AB288">
        <f>IF(AA288=1,"",E288)</f>
        <v>21.4</v>
      </c>
      <c r="AC288">
        <f>E288/3.6</f>
        <v>5.9444444444444438</v>
      </c>
    </row>
    <row r="289" spans="2:29" x14ac:dyDescent="0.3">
      <c r="B289" s="3" t="s">
        <v>23</v>
      </c>
      <c r="C289" s="3">
        <v>281</v>
      </c>
      <c r="D289" s="3">
        <v>281</v>
      </c>
      <c r="E289" s="10">
        <v>20.2</v>
      </c>
      <c r="F289" s="23">
        <f t="shared" si="24"/>
        <v>5.6111111111111116</v>
      </c>
      <c r="G289" s="17">
        <f t="shared" si="27"/>
        <v>0.20833333333333331</v>
      </c>
      <c r="H289" s="17">
        <f t="shared" si="28"/>
        <v>0.75</v>
      </c>
      <c r="I289" s="17" cm="1">
        <f t="array" ref="I289">Table1[Mass KG]*G289</f>
        <v>59.270833333333329</v>
      </c>
      <c r="J289" s="17" cm="1">
        <f t="array" ref="J289" xml:space="preserve"> IF(E289&gt;0,9.81*Table1[Mass KG]*Table1[Rolling ressistance coefficient],0)</f>
        <v>28.746733500000001</v>
      </c>
      <c r="K289" s="17" cm="1">
        <f t="array" ref="K289">0.5*Table1[Frontal area m^2]*Table1[Drag coefficient]*1.2*F289^2</f>
        <v>12.018405626222222</v>
      </c>
      <c r="L289" s="17">
        <f t="shared" si="25"/>
        <v>100.03597245955555</v>
      </c>
      <c r="M289" s="17">
        <f t="shared" si="26"/>
        <v>561.31295657861722</v>
      </c>
      <c r="N289" s="17">
        <f t="shared" si="29"/>
        <v>578.46941063302268</v>
      </c>
      <c r="O289" s="17" cm="1">
        <f t="array" ref="O289">(0.5*Table1[Mass KG]*E289^2)+O288</f>
        <v>32194633.097500004</v>
      </c>
      <c r="P289" s="17">
        <v>-171.33628192249708</v>
      </c>
      <c r="AA289">
        <f>IF(E289&lt;1,1,0)</f>
        <v>0</v>
      </c>
      <c r="AB289">
        <f>IF(AA289=1,"",E289)</f>
        <v>20.2</v>
      </c>
      <c r="AC289">
        <f>E289/3.6</f>
        <v>5.6111111111111107</v>
      </c>
    </row>
    <row r="290" spans="2:29" x14ac:dyDescent="0.3">
      <c r="B290" s="3" t="s">
        <v>23</v>
      </c>
      <c r="C290" s="3">
        <v>282</v>
      </c>
      <c r="D290" s="3">
        <v>282</v>
      </c>
      <c r="E290" s="10">
        <v>22.9</v>
      </c>
      <c r="F290" s="23">
        <f t="shared" si="24"/>
        <v>6.3611111111111107</v>
      </c>
      <c r="G290" s="17">
        <f t="shared" si="27"/>
        <v>0.88888888888888917</v>
      </c>
      <c r="H290" s="17">
        <f t="shared" si="28"/>
        <v>3.2000000000000011</v>
      </c>
      <c r="I290" s="17" cm="1">
        <f t="array" ref="I290">Table1[Mass KG]*G290</f>
        <v>252.88888888888897</v>
      </c>
      <c r="J290" s="17" cm="1">
        <f t="array" ref="J290" xml:space="preserve"> IF(E290&gt;0,9.81*Table1[Mass KG]*Table1[Rolling ressistance coefficient],0)</f>
        <v>28.746733500000001</v>
      </c>
      <c r="K290" s="17" cm="1">
        <f t="array" ref="K290">0.5*Table1[Frontal area m^2]*Table1[Drag coefficient]*1.2*F290^2</f>
        <v>15.445966313222216</v>
      </c>
      <c r="L290" s="17">
        <f t="shared" si="25"/>
        <v>297.08158870211116</v>
      </c>
      <c r="M290" s="17">
        <f t="shared" si="26"/>
        <v>1889.7689947995402</v>
      </c>
      <c r="N290" s="17">
        <f t="shared" si="29"/>
        <v>579.11785448364321</v>
      </c>
      <c r="O290" s="17" cm="1">
        <f t="array" ref="O290">(0.5*Table1[Mass KG]*E290^2)+O289</f>
        <v>32269230.420000006</v>
      </c>
      <c r="P290" s="17">
        <v>-167.33093682351495</v>
      </c>
      <c r="AA290">
        <f>IF(E290&lt;1,1,0)</f>
        <v>0</v>
      </c>
      <c r="AB290">
        <f>IF(AA290=1,"",E290)</f>
        <v>22.9</v>
      </c>
      <c r="AC290">
        <f>E290/3.6</f>
        <v>6.3611111111111107</v>
      </c>
    </row>
    <row r="291" spans="2:29" x14ac:dyDescent="0.3">
      <c r="B291" s="3" t="s">
        <v>23</v>
      </c>
      <c r="C291" s="3">
        <v>283</v>
      </c>
      <c r="D291" s="3">
        <v>283</v>
      </c>
      <c r="E291" s="10">
        <v>26.6</v>
      </c>
      <c r="F291" s="23">
        <f t="shared" si="24"/>
        <v>7.3888888888888893</v>
      </c>
      <c r="G291" s="17">
        <f t="shared" si="27"/>
        <v>1.0138888888888891</v>
      </c>
      <c r="H291" s="17">
        <f t="shared" si="28"/>
        <v>3.6500000000000004</v>
      </c>
      <c r="I291" s="17" cm="1">
        <f t="array" ref="I291">Table1[Mass KG]*G291</f>
        <v>288.45138888888891</v>
      </c>
      <c r="J291" s="17" cm="1">
        <f t="array" ref="J291" xml:space="preserve"> IF(E291&gt;0,9.81*Table1[Mass KG]*Table1[Rolling ressistance coefficient],0)</f>
        <v>28.746733500000001</v>
      </c>
      <c r="K291" s="17" cm="1">
        <f t="array" ref="K291">0.5*Table1[Frontal area m^2]*Table1[Drag coefficient]*1.2*F291^2</f>
        <v>20.840464378222222</v>
      </c>
      <c r="L291" s="17">
        <f t="shared" si="25"/>
        <v>338.03858676711116</v>
      </c>
      <c r="M291" s="17">
        <f t="shared" si="26"/>
        <v>2497.7295577792102</v>
      </c>
      <c r="N291" s="17">
        <f t="shared" si="29"/>
        <v>579.86840720360783</v>
      </c>
      <c r="O291" s="17" cm="1">
        <f t="array" ref="O291">(0.5*Table1[Mass KG]*E291^2)+O290</f>
        <v>32369880.830000006</v>
      </c>
      <c r="P291" s="17">
        <v>-159.3760059995563</v>
      </c>
      <c r="AA291">
        <f>IF(E291&lt;1,1,0)</f>
        <v>0</v>
      </c>
      <c r="AB291">
        <f>IF(AA291=1,"",E291)</f>
        <v>26.6</v>
      </c>
      <c r="AC291">
        <f>E291/3.6</f>
        <v>7.3888888888888893</v>
      </c>
    </row>
    <row r="292" spans="2:29" x14ac:dyDescent="0.3">
      <c r="B292" s="3" t="s">
        <v>23</v>
      </c>
      <c r="C292" s="3">
        <v>284</v>
      </c>
      <c r="D292" s="3">
        <v>284</v>
      </c>
      <c r="E292" s="10">
        <v>30.2</v>
      </c>
      <c r="F292" s="23">
        <f t="shared" si="24"/>
        <v>8.3888888888888893</v>
      </c>
      <c r="G292" s="17">
        <f t="shared" si="27"/>
        <v>1.0416666666666667</v>
      </c>
      <c r="H292" s="17">
        <f t="shared" si="28"/>
        <v>3.75</v>
      </c>
      <c r="I292" s="17" cm="1">
        <f t="array" ref="I292">Table1[Mass KG]*G292</f>
        <v>296.35416666666669</v>
      </c>
      <c r="J292" s="17" cm="1">
        <f t="array" ref="J292" xml:space="preserve"> IF(E292&gt;0,9.81*Table1[Mass KG]*Table1[Rolling ressistance coefficient],0)</f>
        <v>28.746733500000001</v>
      </c>
      <c r="K292" s="17" cm="1">
        <f t="array" ref="K292">0.5*Table1[Frontal area m^2]*Table1[Drag coefficient]*1.2*F292^2</f>
        <v>26.863216026222222</v>
      </c>
      <c r="L292" s="17">
        <f t="shared" si="25"/>
        <v>351.96411619288892</v>
      </c>
      <c r="M292" s="17">
        <f t="shared" si="26"/>
        <v>2952.5878636181237</v>
      </c>
      <c r="N292" s="17">
        <f t="shared" si="29"/>
        <v>580.7175380249106</v>
      </c>
      <c r="O292" s="17" cm="1">
        <f t="array" ref="O292">(0.5*Table1[Mass KG]*E292^2)+O291</f>
        <v>32499618.520000007</v>
      </c>
      <c r="P292" s="17">
        <v>-156.44665831428065</v>
      </c>
      <c r="AA292">
        <f>IF(E292&lt;1,1,0)</f>
        <v>0</v>
      </c>
      <c r="AB292">
        <f>IF(AA292=1,"",E292)</f>
        <v>30.2</v>
      </c>
      <c r="AC292">
        <f>E292/3.6</f>
        <v>8.3888888888888893</v>
      </c>
    </row>
    <row r="293" spans="2:29" x14ac:dyDescent="0.3">
      <c r="B293" s="3" t="s">
        <v>23</v>
      </c>
      <c r="C293" s="3">
        <v>285</v>
      </c>
      <c r="D293" s="3">
        <v>285</v>
      </c>
      <c r="E293" s="10">
        <v>34.1</v>
      </c>
      <c r="F293" s="23">
        <f t="shared" si="24"/>
        <v>9.4722222222222232</v>
      </c>
      <c r="G293" s="17">
        <f t="shared" si="27"/>
        <v>0.99999999999999989</v>
      </c>
      <c r="H293" s="17">
        <f t="shared" si="28"/>
        <v>3.5999999999999996</v>
      </c>
      <c r="I293" s="17" cm="1">
        <f t="array" ref="I293">Table1[Mass KG]*G293</f>
        <v>284.49999999999994</v>
      </c>
      <c r="J293" s="17" cm="1">
        <f t="array" ref="J293" xml:space="preserve"> IF(E293&gt;0,9.81*Table1[Mass KG]*Table1[Rolling ressistance coefficient],0)</f>
        <v>28.746733500000001</v>
      </c>
      <c r="K293" s="17" cm="1">
        <f t="array" ref="K293">0.5*Table1[Frontal area m^2]*Table1[Drag coefficient]*1.2*F293^2</f>
        <v>34.24939281988889</v>
      </c>
      <c r="L293" s="17">
        <f t="shared" si="25"/>
        <v>347.49612631988884</v>
      </c>
      <c r="M293" s="17">
        <f t="shared" si="26"/>
        <v>3291.5605298633918</v>
      </c>
      <c r="N293" s="17">
        <f t="shared" si="29"/>
        <v>581.67296064903337</v>
      </c>
      <c r="O293" s="17" cm="1">
        <f t="array" ref="O293">(0.5*Table1[Mass KG]*E293^2)+O292</f>
        <v>32665028.242500007</v>
      </c>
      <c r="P293" s="17">
        <v>-154.04948562963</v>
      </c>
      <c r="AA293">
        <f>IF(E293&lt;1,1,0)</f>
        <v>0</v>
      </c>
      <c r="AB293">
        <f>IF(AA293=1,"",E293)</f>
        <v>34.1</v>
      </c>
      <c r="AC293">
        <f>E293/3.6</f>
        <v>9.4722222222222232</v>
      </c>
    </row>
    <row r="294" spans="2:29" x14ac:dyDescent="0.3">
      <c r="B294" s="3" t="s">
        <v>23</v>
      </c>
      <c r="C294" s="3">
        <v>286</v>
      </c>
      <c r="D294" s="3">
        <v>286</v>
      </c>
      <c r="E294" s="10">
        <v>37.4</v>
      </c>
      <c r="F294" s="23">
        <f t="shared" si="24"/>
        <v>10.388888888888889</v>
      </c>
      <c r="G294" s="17">
        <f t="shared" si="27"/>
        <v>0.91666666666666685</v>
      </c>
      <c r="H294" s="17">
        <f t="shared" si="28"/>
        <v>3.3000000000000007</v>
      </c>
      <c r="I294" s="17" cm="1">
        <f t="array" ref="I294">Table1[Mass KG]*G294</f>
        <v>260.79166666666674</v>
      </c>
      <c r="J294" s="17" cm="1">
        <f t="array" ref="J294" xml:space="preserve"> IF(E294&gt;0,9.81*Table1[Mass KG]*Table1[Rolling ressistance coefficient],0)</f>
        <v>28.746733500000001</v>
      </c>
      <c r="K294" s="17" cm="1">
        <f t="array" ref="K294">0.5*Table1[Frontal area m^2]*Table1[Drag coefficient]*1.2*F294^2</f>
        <v>41.199061498222221</v>
      </c>
      <c r="L294" s="17">
        <f t="shared" si="25"/>
        <v>330.737461664889</v>
      </c>
      <c r="M294" s="17">
        <f t="shared" si="26"/>
        <v>3435.9947406296797</v>
      </c>
      <c r="N294" s="17">
        <f t="shared" si="29"/>
        <v>582.71717960095646</v>
      </c>
      <c r="O294" s="17" cm="1">
        <f t="array" ref="O294">(0.5*Table1[Mass KG]*E294^2)+O293</f>
        <v>32864001.852500007</v>
      </c>
      <c r="P294" s="17">
        <v>-145.43633512365412</v>
      </c>
      <c r="AA294">
        <f>IF(E294&lt;1,1,0)</f>
        <v>0</v>
      </c>
      <c r="AB294">
        <f>IF(AA294=1,"",E294)</f>
        <v>37.4</v>
      </c>
      <c r="AC294">
        <f>E294/3.6</f>
        <v>10.388888888888888</v>
      </c>
    </row>
    <row r="295" spans="2:29" x14ac:dyDescent="0.3">
      <c r="B295" s="3" t="s">
        <v>23</v>
      </c>
      <c r="C295" s="3">
        <v>287</v>
      </c>
      <c r="D295" s="3">
        <v>287</v>
      </c>
      <c r="E295" s="10">
        <v>40.700000000000003</v>
      </c>
      <c r="F295" s="23">
        <f t="shared" si="24"/>
        <v>11.305555555555557</v>
      </c>
      <c r="G295" s="17">
        <f t="shared" si="27"/>
        <v>0.91666666666666685</v>
      </c>
      <c r="H295" s="17">
        <f t="shared" si="28"/>
        <v>3.3000000000000007</v>
      </c>
      <c r="I295" s="17" cm="1">
        <f t="array" ref="I295">Table1[Mass KG]*G295</f>
        <v>260.79166666666674</v>
      </c>
      <c r="J295" s="17" cm="1">
        <f t="array" ref="J295" xml:space="preserve"> IF(E295&gt;0,9.81*Table1[Mass KG]*Table1[Rolling ressistance coefficient],0)</f>
        <v>28.746733500000001</v>
      </c>
      <c r="K295" s="17" cm="1">
        <f t="array" ref="K295">0.5*Table1[Frontal area m^2]*Table1[Drag coefficient]*1.2*F295^2</f>
        <v>48.790238054555559</v>
      </c>
      <c r="L295" s="17">
        <f t="shared" si="25"/>
        <v>338.32863822122232</v>
      </c>
      <c r="M295" s="17">
        <f t="shared" si="26"/>
        <v>3824.9932154454855</v>
      </c>
      <c r="N295" s="17">
        <f t="shared" si="29"/>
        <v>583.84957609093908</v>
      </c>
      <c r="O295" s="17" cm="1">
        <f t="array" ref="O295">(0.5*Table1[Mass KG]*E295^2)+O294</f>
        <v>33099637.555000007</v>
      </c>
      <c r="P295" s="17">
        <v>-145.43633512365412</v>
      </c>
      <c r="AA295">
        <f>IF(E295&lt;1,1,0)</f>
        <v>0</v>
      </c>
      <c r="AB295">
        <f>IF(AA295=1,"",E295)</f>
        <v>40.700000000000003</v>
      </c>
      <c r="AC295">
        <f>E295/3.6</f>
        <v>11.305555555555555</v>
      </c>
    </row>
    <row r="296" spans="2:29" x14ac:dyDescent="0.3">
      <c r="B296" s="3" t="s">
        <v>23</v>
      </c>
      <c r="C296" s="3">
        <v>288</v>
      </c>
      <c r="D296" s="3">
        <v>288</v>
      </c>
      <c r="E296" s="10">
        <v>44</v>
      </c>
      <c r="F296" s="23">
        <f t="shared" si="24"/>
        <v>12.222222222222223</v>
      </c>
      <c r="G296" s="17">
        <f t="shared" si="27"/>
        <v>0.91666666666666585</v>
      </c>
      <c r="H296" s="17">
        <f t="shared" si="28"/>
        <v>3.2999999999999972</v>
      </c>
      <c r="I296" s="17" cm="1">
        <f t="array" ref="I296">Table1[Mass KG]*G296</f>
        <v>260.79166666666646</v>
      </c>
      <c r="J296" s="17" cm="1">
        <f t="array" ref="J296" xml:space="preserve"> IF(E296&gt;0,9.81*Table1[Mass KG]*Table1[Rolling ressistance coefficient],0)</f>
        <v>28.746733500000001</v>
      </c>
      <c r="K296" s="17" cm="1">
        <f t="array" ref="K296">0.5*Table1[Frontal area m^2]*Table1[Drag coefficient]*1.2*F296^2</f>
        <v>57.022922488888888</v>
      </c>
      <c r="L296" s="17">
        <f t="shared" si="25"/>
        <v>346.56132265555533</v>
      </c>
      <c r="M296" s="17">
        <f t="shared" si="26"/>
        <v>4235.7494991234535</v>
      </c>
      <c r="N296" s="17">
        <f t="shared" si="29"/>
        <v>585.06953777496688</v>
      </c>
      <c r="O296" s="17" cm="1">
        <f t="array" ref="O296">(0.5*Table1[Mass KG]*E296^2)+O295</f>
        <v>33375033.555000007</v>
      </c>
      <c r="P296" s="17">
        <v>-140.29426996296297</v>
      </c>
      <c r="AA296">
        <f>IF(E296&lt;1,1,0)</f>
        <v>0</v>
      </c>
      <c r="AB296">
        <f>IF(AA296=1,"",E296)</f>
        <v>44</v>
      </c>
      <c r="AC296">
        <f>E296/3.6</f>
        <v>12.222222222222221</v>
      </c>
    </row>
    <row r="297" spans="2:29" x14ac:dyDescent="0.3">
      <c r="B297" s="3" t="s">
        <v>23</v>
      </c>
      <c r="C297" s="3">
        <v>289</v>
      </c>
      <c r="D297" s="3">
        <v>289</v>
      </c>
      <c r="E297" s="10">
        <v>47.3</v>
      </c>
      <c r="F297" s="23">
        <f t="shared" si="24"/>
        <v>13.138888888888889</v>
      </c>
      <c r="G297" s="17">
        <f t="shared" si="27"/>
        <v>0.72222222222222265</v>
      </c>
      <c r="H297" s="17">
        <f t="shared" si="28"/>
        <v>2.6000000000000014</v>
      </c>
      <c r="I297" s="17" cm="1">
        <f t="array" ref="I297">Table1[Mass KG]*G297</f>
        <v>205.47222222222234</v>
      </c>
      <c r="J297" s="17" cm="1">
        <f t="array" ref="J297" xml:space="preserve"> IF(E297&gt;0,9.81*Table1[Mass KG]*Table1[Rolling ressistance coefficient],0)</f>
        <v>28.746733500000001</v>
      </c>
      <c r="K297" s="17" cm="1">
        <f t="array" ref="K297">0.5*Table1[Frontal area m^2]*Table1[Drag coefficient]*1.2*F297^2</f>
        <v>65.897114801222216</v>
      </c>
      <c r="L297" s="17">
        <f t="shared" si="25"/>
        <v>300.11607052344459</v>
      </c>
      <c r="M297" s="17">
        <f t="shared" si="26"/>
        <v>3943.1917043774797</v>
      </c>
      <c r="N297" s="17">
        <f t="shared" si="29"/>
        <v>586.37645866553783</v>
      </c>
      <c r="O297" s="17" cm="1">
        <f t="array" ref="O297">(0.5*Table1[Mass KG]*E297^2)+O296</f>
        <v>33693288.057500005</v>
      </c>
      <c r="P297" s="17">
        <v>-139.92364107367874</v>
      </c>
      <c r="AA297">
        <f>IF(E297&lt;1,1,0)</f>
        <v>0</v>
      </c>
      <c r="AB297">
        <f>IF(AA297=1,"",E297)</f>
        <v>47.3</v>
      </c>
      <c r="AC297">
        <f>E297/3.6</f>
        <v>13.138888888888888</v>
      </c>
    </row>
    <row r="298" spans="2:29" x14ac:dyDescent="0.3">
      <c r="B298" s="3" t="s">
        <v>23</v>
      </c>
      <c r="C298" s="3">
        <v>290</v>
      </c>
      <c r="D298" s="3">
        <v>290</v>
      </c>
      <c r="E298" s="10">
        <v>49.2</v>
      </c>
      <c r="F298" s="23">
        <f t="shared" si="24"/>
        <v>13.666666666666668</v>
      </c>
      <c r="G298" s="17">
        <f t="shared" si="27"/>
        <v>0.34722222222222221</v>
      </c>
      <c r="H298" s="17">
        <f t="shared" si="28"/>
        <v>1.25</v>
      </c>
      <c r="I298" s="17" cm="1">
        <f t="array" ref="I298">Table1[Mass KG]*G298</f>
        <v>98.784722222222214</v>
      </c>
      <c r="J298" s="17" cm="1">
        <f t="array" ref="J298" xml:space="preserve"> IF(E298&gt;0,9.81*Table1[Mass KG]*Table1[Rolling ressistance coefficient],0)</f>
        <v>28.746733500000001</v>
      </c>
      <c r="K298" s="17" cm="1">
        <f t="array" ref="K298">0.5*Table1[Frontal area m^2]*Table1[Drag coefficient]*1.2*F298^2</f>
        <v>71.297503664000004</v>
      </c>
      <c r="L298" s="17">
        <f t="shared" si="25"/>
        <v>198.82895938622221</v>
      </c>
      <c r="M298" s="17">
        <f t="shared" si="26"/>
        <v>2717.3291116117039</v>
      </c>
      <c r="N298" s="17">
        <f t="shared" si="29"/>
        <v>587.73118978450339</v>
      </c>
      <c r="O298" s="17" cm="1">
        <f t="array" ref="O298">(0.5*Table1[Mass KG]*E298^2)+O297</f>
        <v>34037624.097500004</v>
      </c>
      <c r="P298" s="17">
        <v>-138.79539661232494</v>
      </c>
      <c r="AA298">
        <f>IF(E298&lt;1,1,0)</f>
        <v>0</v>
      </c>
      <c r="AB298">
        <f>IF(AA298=1,"",E298)</f>
        <v>49.2</v>
      </c>
      <c r="AC298">
        <f>E298/3.6</f>
        <v>13.666666666666668</v>
      </c>
    </row>
    <row r="299" spans="2:29" x14ac:dyDescent="0.3">
      <c r="B299" s="3" t="s">
        <v>23</v>
      </c>
      <c r="C299" s="3">
        <v>291</v>
      </c>
      <c r="D299" s="3">
        <v>291</v>
      </c>
      <c r="E299" s="10">
        <v>49.8</v>
      </c>
      <c r="F299" s="23">
        <f t="shared" si="24"/>
        <v>13.833333333333334</v>
      </c>
      <c r="G299" s="17">
        <f t="shared" si="27"/>
        <v>0</v>
      </c>
      <c r="H299" s="17">
        <f t="shared" si="28"/>
        <v>0</v>
      </c>
      <c r="I299" s="17" cm="1">
        <f t="array" ref="I299">Table1[Mass KG]*G299</f>
        <v>0</v>
      </c>
      <c r="J299" s="17" cm="1">
        <f t="array" ref="J299" xml:space="preserve"> IF(E299&gt;0,9.81*Table1[Mass KG]*Table1[Rolling ressistance coefficient],0)</f>
        <v>28.746733500000001</v>
      </c>
      <c r="K299" s="17" cm="1">
        <f t="array" ref="K299">0.5*Table1[Frontal area m^2]*Table1[Drag coefficient]*1.2*F299^2</f>
        <v>73.047070603999984</v>
      </c>
      <c r="L299" s="17">
        <f t="shared" si="25"/>
        <v>101.79380410399999</v>
      </c>
      <c r="M299" s="17">
        <f t="shared" si="26"/>
        <v>1408.1476234386664</v>
      </c>
      <c r="N299" s="17">
        <f t="shared" si="29"/>
        <v>589.09772980769924</v>
      </c>
      <c r="O299" s="17" cm="1">
        <f t="array" ref="O299">(0.5*Table1[Mass KG]*E299^2)+O298</f>
        <v>34390409.787500001</v>
      </c>
      <c r="P299" s="17">
        <v>-138.07551866706476</v>
      </c>
      <c r="AA299">
        <f>IF(E299&lt;1,1,0)</f>
        <v>0</v>
      </c>
      <c r="AB299">
        <f>IF(AA299=1,"",E299)</f>
        <v>49.8</v>
      </c>
      <c r="AC299">
        <f>E299/3.6</f>
        <v>13.833333333333332</v>
      </c>
    </row>
    <row r="300" spans="2:29" x14ac:dyDescent="0.3">
      <c r="B300" s="3" t="s">
        <v>23</v>
      </c>
      <c r="C300" s="3">
        <v>292</v>
      </c>
      <c r="D300" s="3">
        <v>292</v>
      </c>
      <c r="E300" s="10">
        <v>49.2</v>
      </c>
      <c r="F300" s="23">
        <f t="shared" si="24"/>
        <v>13.666666666666668</v>
      </c>
      <c r="G300" s="17">
        <f t="shared" si="27"/>
        <v>-0.23611111111111052</v>
      </c>
      <c r="H300" s="17">
        <f t="shared" si="28"/>
        <v>-0.84999999999999787</v>
      </c>
      <c r="I300" s="17" cm="1">
        <f t="array" ref="I300">Table1[Mass KG]*G300</f>
        <v>-67.173611111110944</v>
      </c>
      <c r="J300" s="17" cm="1">
        <f t="array" ref="J300" xml:space="preserve"> IF(E300&gt;0,9.81*Table1[Mass KG]*Table1[Rolling ressistance coefficient],0)</f>
        <v>28.746733500000001</v>
      </c>
      <c r="K300" s="17" cm="1">
        <f t="array" ref="K300">0.5*Table1[Frontal area m^2]*Table1[Drag coefficient]*1.2*F300^2</f>
        <v>71.297503664000004</v>
      </c>
      <c r="L300" s="17">
        <f t="shared" si="25"/>
        <v>32.870626052889065</v>
      </c>
      <c r="M300" s="17">
        <f t="shared" si="26"/>
        <v>449.23188938948391</v>
      </c>
      <c r="N300" s="17">
        <f t="shared" si="29"/>
        <v>590.44318194639789</v>
      </c>
      <c r="O300" s="17" cm="1">
        <f t="array" ref="O300">(0.5*Table1[Mass KG]*E300^2)+O299</f>
        <v>34734745.827500001</v>
      </c>
      <c r="P300" s="17">
        <v>-135.92637162429622</v>
      </c>
      <c r="AA300">
        <f>IF(E300&lt;1,1,0)</f>
        <v>0</v>
      </c>
      <c r="AB300">
        <f>IF(AA300=1,"",E300)</f>
        <v>49.2</v>
      </c>
      <c r="AC300">
        <f>E300/3.6</f>
        <v>13.666666666666668</v>
      </c>
    </row>
    <row r="301" spans="2:29" x14ac:dyDescent="0.3">
      <c r="B301" s="3" t="s">
        <v>23</v>
      </c>
      <c r="C301" s="3">
        <v>293</v>
      </c>
      <c r="D301" s="3">
        <v>293</v>
      </c>
      <c r="E301" s="10">
        <v>48.1</v>
      </c>
      <c r="F301" s="23">
        <f t="shared" si="24"/>
        <v>13.361111111111112</v>
      </c>
      <c r="G301" s="17">
        <f t="shared" si="27"/>
        <v>-0.26388888888888967</v>
      </c>
      <c r="H301" s="17">
        <f t="shared" si="28"/>
        <v>-0.95000000000000284</v>
      </c>
      <c r="I301" s="17" cm="1">
        <f t="array" ref="I301">Table1[Mass KG]*G301</f>
        <v>-75.076388888889113</v>
      </c>
      <c r="J301" s="17" cm="1">
        <f t="array" ref="J301" xml:space="preserve"> IF(E301&gt;0,9.81*Table1[Mass KG]*Table1[Rolling ressistance coefficient],0)</f>
        <v>28.746733500000001</v>
      </c>
      <c r="K301" s="17" cm="1">
        <f t="array" ref="K301">0.5*Table1[Frontal area m^2]*Table1[Drag coefficient]*1.2*F301^2</f>
        <v>68.145043233222225</v>
      </c>
      <c r="L301" s="17">
        <f t="shared" si="25"/>
        <v>21.815387844333117</v>
      </c>
      <c r="M301" s="17">
        <f t="shared" si="26"/>
        <v>291.47782092011749</v>
      </c>
      <c r="N301" s="17">
        <f t="shared" si="29"/>
        <v>591.75406351764366</v>
      </c>
      <c r="O301" s="17" cm="1">
        <f t="array" ref="O301">(0.5*Table1[Mass KG]*E301^2)+O300</f>
        <v>35063856.850000001</v>
      </c>
      <c r="P301" s="17">
        <v>-128.7224611243457</v>
      </c>
      <c r="AA301">
        <f>IF(E301&lt;1,1,0)</f>
        <v>0</v>
      </c>
      <c r="AB301">
        <f>IF(AA301=1,"",E301)</f>
        <v>48.1</v>
      </c>
      <c r="AC301">
        <f>E301/3.6</f>
        <v>13.361111111111111</v>
      </c>
    </row>
    <row r="302" spans="2:29" x14ac:dyDescent="0.3">
      <c r="B302" s="3" t="s">
        <v>23</v>
      </c>
      <c r="C302" s="3">
        <v>294</v>
      </c>
      <c r="D302" s="3">
        <v>294</v>
      </c>
      <c r="E302" s="10">
        <v>47.3</v>
      </c>
      <c r="F302" s="23">
        <f t="shared" si="24"/>
        <v>13.138888888888889</v>
      </c>
      <c r="G302" s="17">
        <f t="shared" si="27"/>
        <v>-0.18055555555555614</v>
      </c>
      <c r="H302" s="17">
        <f t="shared" si="28"/>
        <v>-0.65000000000000213</v>
      </c>
      <c r="I302" s="17" cm="1">
        <f t="array" ref="I302">Table1[Mass KG]*G302</f>
        <v>-51.368055555555721</v>
      </c>
      <c r="J302" s="17" cm="1">
        <f t="array" ref="J302" xml:space="preserve"> IF(E302&gt;0,9.81*Table1[Mass KG]*Table1[Rolling ressistance coefficient],0)</f>
        <v>28.746733500000001</v>
      </c>
      <c r="K302" s="17" cm="1">
        <f t="array" ref="K302">0.5*Table1[Frontal area m^2]*Table1[Drag coefficient]*1.2*F302^2</f>
        <v>65.897114801222216</v>
      </c>
      <c r="L302" s="17">
        <f t="shared" si="25"/>
        <v>43.2757927456665</v>
      </c>
      <c r="M302" s="17">
        <f t="shared" si="26"/>
        <v>568.59583246389593</v>
      </c>
      <c r="N302" s="17">
        <f t="shared" si="29"/>
        <v>593.03875786245658</v>
      </c>
      <c r="O302" s="17" cm="1">
        <f t="array" ref="O302">(0.5*Table1[Mass KG]*E302^2)+O301</f>
        <v>35382111.352499999</v>
      </c>
      <c r="P302" s="17">
        <v>-127.12297366666674</v>
      </c>
      <c r="AA302">
        <f>IF(E302&lt;1,1,0)</f>
        <v>0</v>
      </c>
      <c r="AB302">
        <f>IF(AA302=1,"",E302)</f>
        <v>47.3</v>
      </c>
      <c r="AC302">
        <f>E302/3.6</f>
        <v>13.138888888888888</v>
      </c>
    </row>
    <row r="303" spans="2:29" x14ac:dyDescent="0.3">
      <c r="B303" s="3" t="s">
        <v>23</v>
      </c>
      <c r="C303" s="3">
        <v>295</v>
      </c>
      <c r="D303" s="3">
        <v>295</v>
      </c>
      <c r="E303" s="10">
        <v>46.8</v>
      </c>
      <c r="F303" s="23">
        <f t="shared" si="24"/>
        <v>13</v>
      </c>
      <c r="G303" s="17">
        <f t="shared" si="27"/>
        <v>-8.3333333333332538E-2</v>
      </c>
      <c r="H303" s="17">
        <f t="shared" si="28"/>
        <v>-0.29999999999999716</v>
      </c>
      <c r="I303" s="17" cm="1">
        <f t="array" ref="I303">Table1[Mass KG]*G303</f>
        <v>-23.708333333333108</v>
      </c>
      <c r="J303" s="17" cm="1">
        <f t="array" ref="J303" xml:space="preserve"> IF(E303&gt;0,9.81*Table1[Mass KG]*Table1[Rolling ressistance coefficient],0)</f>
        <v>28.746733500000001</v>
      </c>
      <c r="K303" s="17" cm="1">
        <f t="array" ref="K303">0.5*Table1[Frontal area m^2]*Table1[Drag coefficient]*1.2*F303^2</f>
        <v>64.51130462399999</v>
      </c>
      <c r="L303" s="17">
        <f t="shared" si="25"/>
        <v>69.54970479066688</v>
      </c>
      <c r="M303" s="17">
        <f t="shared" si="26"/>
        <v>904.14616227866929</v>
      </c>
      <c r="N303" s="17">
        <f t="shared" si="29"/>
        <v>594.30556306754136</v>
      </c>
      <c r="O303" s="17" cm="1">
        <f t="array" ref="O303">(0.5*Table1[Mass KG]*E303^2)+O302</f>
        <v>35693672.9925</v>
      </c>
      <c r="P303" s="17">
        <v>-125.10918211471319</v>
      </c>
      <c r="AA303">
        <f>IF(E303&lt;1,1,0)</f>
        <v>0</v>
      </c>
      <c r="AB303">
        <f>IF(AA303=1,"",E303)</f>
        <v>46.8</v>
      </c>
      <c r="AC303">
        <f>E303/3.6</f>
        <v>12.999999999999998</v>
      </c>
    </row>
    <row r="304" spans="2:29" x14ac:dyDescent="0.3">
      <c r="B304" s="3" t="s">
        <v>23</v>
      </c>
      <c r="C304" s="3">
        <v>296</v>
      </c>
      <c r="D304" s="3">
        <v>296</v>
      </c>
      <c r="E304" s="10">
        <v>46.7</v>
      </c>
      <c r="F304" s="23">
        <f t="shared" si="24"/>
        <v>12.972222222222223</v>
      </c>
      <c r="G304" s="17">
        <f t="shared" si="27"/>
        <v>0</v>
      </c>
      <c r="H304" s="17">
        <f t="shared" si="28"/>
        <v>0</v>
      </c>
      <c r="I304" s="17" cm="1">
        <f t="array" ref="I304">Table1[Mass KG]*G304</f>
        <v>0</v>
      </c>
      <c r="J304" s="17" cm="1">
        <f t="array" ref="J304" xml:space="preserve"> IF(E304&gt;0,9.81*Table1[Mass KG]*Table1[Rolling ressistance coefficient],0)</f>
        <v>28.746733500000001</v>
      </c>
      <c r="K304" s="17" cm="1">
        <f t="array" ref="K304">0.5*Table1[Frontal area m^2]*Table1[Drag coefficient]*1.2*F304^2</f>
        <v>64.235909827888889</v>
      </c>
      <c r="L304" s="17">
        <f t="shared" si="25"/>
        <v>92.982643327888894</v>
      </c>
      <c r="M304" s="17">
        <f t="shared" si="26"/>
        <v>1206.1915120590033</v>
      </c>
      <c r="N304" s="17">
        <f t="shared" si="29"/>
        <v>595.56539082134202</v>
      </c>
      <c r="O304" s="17" cm="1">
        <f t="array" ref="O304">(0.5*Table1[Mass KG]*E304^2)+O303</f>
        <v>36003904.594999999</v>
      </c>
      <c r="P304" s="17">
        <v>-124.91567531073103</v>
      </c>
      <c r="AA304">
        <f>IF(E304&lt;1,1,0)</f>
        <v>0</v>
      </c>
      <c r="AB304">
        <f>IF(AA304=1,"",E304)</f>
        <v>46.7</v>
      </c>
      <c r="AC304">
        <f>E304/3.6</f>
        <v>12.972222222222223</v>
      </c>
    </row>
    <row r="305" spans="2:29" x14ac:dyDescent="0.3">
      <c r="B305" s="3" t="s">
        <v>23</v>
      </c>
      <c r="C305" s="3">
        <v>297</v>
      </c>
      <c r="D305" s="3">
        <v>297</v>
      </c>
      <c r="E305" s="10">
        <v>46.8</v>
      </c>
      <c r="F305" s="23">
        <f t="shared" si="24"/>
        <v>13</v>
      </c>
      <c r="G305" s="17">
        <f t="shared" si="27"/>
        <v>5.5555555555555358E-2</v>
      </c>
      <c r="H305" s="17">
        <f t="shared" si="28"/>
        <v>0.19999999999999929</v>
      </c>
      <c r="I305" s="17" cm="1">
        <f t="array" ref="I305">Table1[Mass KG]*G305</f>
        <v>15.8055555555555</v>
      </c>
      <c r="J305" s="17" cm="1">
        <f t="array" ref="J305" xml:space="preserve"> IF(E305&gt;0,9.81*Table1[Mass KG]*Table1[Rolling ressistance coefficient],0)</f>
        <v>28.746733500000001</v>
      </c>
      <c r="K305" s="17" cm="1">
        <f t="array" ref="K305">0.5*Table1[Frontal area m^2]*Table1[Drag coefficient]*1.2*F305^2</f>
        <v>64.51130462399999</v>
      </c>
      <c r="L305" s="17">
        <f t="shared" si="25"/>
        <v>109.0635936795555</v>
      </c>
      <c r="M305" s="17">
        <f t="shared" si="26"/>
        <v>1417.8267178342212</v>
      </c>
      <c r="N305" s="17">
        <f t="shared" si="29"/>
        <v>596.8236653516451</v>
      </c>
      <c r="O305" s="17" cm="1">
        <f t="array" ref="O305">(0.5*Table1[Mass KG]*E305^2)+O304</f>
        <v>36315466.234999999</v>
      </c>
      <c r="P305" s="17">
        <v>-122.60440579629619</v>
      </c>
      <c r="AA305">
        <f>IF(E305&lt;1,1,0)</f>
        <v>0</v>
      </c>
      <c r="AB305">
        <f>IF(AA305=1,"",E305)</f>
        <v>46.8</v>
      </c>
      <c r="AC305">
        <f>E305/3.6</f>
        <v>12.999999999999998</v>
      </c>
    </row>
    <row r="306" spans="2:29" x14ac:dyDescent="0.3">
      <c r="B306" s="3" t="s">
        <v>23</v>
      </c>
      <c r="C306" s="3">
        <v>298</v>
      </c>
      <c r="D306" s="3">
        <v>298</v>
      </c>
      <c r="E306" s="10">
        <v>47.1</v>
      </c>
      <c r="F306" s="23">
        <f t="shared" si="24"/>
        <v>13.083333333333334</v>
      </c>
      <c r="G306" s="17">
        <f t="shared" si="27"/>
        <v>6.9444444444444448E-2</v>
      </c>
      <c r="H306" s="17">
        <f t="shared" si="28"/>
        <v>0.25</v>
      </c>
      <c r="I306" s="17" cm="1">
        <f t="array" ref="I306">Table1[Mass KG]*G306</f>
        <v>19.756944444444446</v>
      </c>
      <c r="J306" s="17" cm="1">
        <f t="array" ref="J306" xml:space="preserve"> IF(E306&gt;0,9.81*Table1[Mass KG]*Table1[Rolling ressistance coefficient],0)</f>
        <v>28.746733500000001</v>
      </c>
      <c r="K306" s="17" cm="1">
        <f t="array" ref="K306">0.5*Table1[Frontal area m^2]*Table1[Drag coefficient]*1.2*F306^2</f>
        <v>65.341023490999987</v>
      </c>
      <c r="L306" s="17">
        <f t="shared" si="25"/>
        <v>113.84470143544443</v>
      </c>
      <c r="M306" s="17">
        <f t="shared" si="26"/>
        <v>1489.4681771137314</v>
      </c>
      <c r="N306" s="17">
        <f t="shared" si="29"/>
        <v>598.08575627991695</v>
      </c>
      <c r="O306" s="17" cm="1">
        <f t="array" ref="O306">(0.5*Table1[Mass KG]*E306^2)+O305</f>
        <v>36631035.057499997</v>
      </c>
      <c r="P306" s="17">
        <v>-117.59688417970391</v>
      </c>
      <c r="AA306">
        <f>IF(E306&lt;1,1,0)</f>
        <v>0</v>
      </c>
      <c r="AB306">
        <f>IF(AA306=1,"",E306)</f>
        <v>47.1</v>
      </c>
      <c r="AC306">
        <f>E306/3.6</f>
        <v>13.083333333333334</v>
      </c>
    </row>
    <row r="307" spans="2:29" x14ac:dyDescent="0.3">
      <c r="B307" s="3" t="s">
        <v>23</v>
      </c>
      <c r="C307" s="3">
        <v>299</v>
      </c>
      <c r="D307" s="3">
        <v>299</v>
      </c>
      <c r="E307" s="10">
        <v>47.3</v>
      </c>
      <c r="F307" s="23">
        <f t="shared" si="24"/>
        <v>13.138888888888889</v>
      </c>
      <c r="G307" s="17">
        <f t="shared" si="27"/>
        <v>2.7777777777777186E-2</v>
      </c>
      <c r="H307" s="17">
        <f t="shared" si="28"/>
        <v>9.9999999999997868E-2</v>
      </c>
      <c r="I307" s="17" cm="1">
        <f t="array" ref="I307">Table1[Mass KG]*G307</f>
        <v>7.9027777777776098</v>
      </c>
      <c r="J307" s="17" cm="1">
        <f t="array" ref="J307" xml:space="preserve"> IF(E307&gt;0,9.81*Table1[Mass KG]*Table1[Rolling ressistance coefficient],0)</f>
        <v>28.746733500000001</v>
      </c>
      <c r="K307" s="17" cm="1">
        <f t="array" ref="K307">0.5*Table1[Frontal area m^2]*Table1[Drag coefficient]*1.2*F307^2</f>
        <v>65.897114801222216</v>
      </c>
      <c r="L307" s="17">
        <f t="shared" si="25"/>
        <v>102.54662607899984</v>
      </c>
      <c r="M307" s="17">
        <f t="shared" si="26"/>
        <v>1347.3487259824144</v>
      </c>
      <c r="N307" s="17">
        <f t="shared" si="29"/>
        <v>599.34896744170624</v>
      </c>
      <c r="O307" s="17" cm="1">
        <f t="array" ref="O307">(0.5*Table1[Mass KG]*E307^2)+O306</f>
        <v>36949289.559999995</v>
      </c>
      <c r="P307" s="17">
        <v>-113.12154280399997</v>
      </c>
      <c r="AA307">
        <f>IF(E307&lt;1,1,0)</f>
        <v>0</v>
      </c>
      <c r="AB307">
        <f>IF(AA307=1,"",E307)</f>
        <v>47.3</v>
      </c>
      <c r="AC307">
        <f>E307/3.6</f>
        <v>13.138888888888888</v>
      </c>
    </row>
    <row r="308" spans="2:29" x14ac:dyDescent="0.3">
      <c r="B308" s="3" t="s">
        <v>23</v>
      </c>
      <c r="C308" s="3">
        <v>300</v>
      </c>
      <c r="D308" s="3">
        <v>300</v>
      </c>
      <c r="E308" s="10">
        <v>47.3</v>
      </c>
      <c r="F308" s="23">
        <f t="shared" si="24"/>
        <v>13.138888888888889</v>
      </c>
      <c r="G308" s="17">
        <f t="shared" si="27"/>
        <v>-2.7777777777777186E-2</v>
      </c>
      <c r="H308" s="17">
        <f t="shared" si="28"/>
        <v>-9.9999999999997868E-2</v>
      </c>
      <c r="I308" s="17" cm="1">
        <f t="array" ref="I308">Table1[Mass KG]*G308</f>
        <v>-7.9027777777776098</v>
      </c>
      <c r="J308" s="17" cm="1">
        <f t="array" ref="J308" xml:space="preserve"> IF(E308&gt;0,9.81*Table1[Mass KG]*Table1[Rolling ressistance coefficient],0)</f>
        <v>28.746733500000001</v>
      </c>
      <c r="K308" s="17" cm="1">
        <f t="array" ref="K308">0.5*Table1[Frontal area m^2]*Table1[Drag coefficient]*1.2*F308^2</f>
        <v>65.897114801222216</v>
      </c>
      <c r="L308" s="17">
        <f t="shared" si="25"/>
        <v>86.741070523444606</v>
      </c>
      <c r="M308" s="17">
        <f t="shared" si="26"/>
        <v>1139.6812877108136</v>
      </c>
      <c r="N308" s="17">
        <f t="shared" si="29"/>
        <v>600.60796789962285</v>
      </c>
      <c r="O308" s="17" cm="1">
        <f t="array" ref="O308">(0.5*Table1[Mass KG]*E308^2)+O307</f>
        <v>37267544.062499993</v>
      </c>
      <c r="P308" s="17">
        <v>-110.16044244528695</v>
      </c>
      <c r="AA308">
        <f>IF(E308&lt;1,1,0)</f>
        <v>0</v>
      </c>
      <c r="AB308">
        <f>IF(AA308=1,"",E308)</f>
        <v>47.3</v>
      </c>
      <c r="AC308">
        <f>E308/3.6</f>
        <v>13.138888888888888</v>
      </c>
    </row>
    <row r="309" spans="2:29" x14ac:dyDescent="0.3">
      <c r="B309" s="3" t="s">
        <v>23</v>
      </c>
      <c r="C309" s="3">
        <v>301</v>
      </c>
      <c r="D309" s="3">
        <v>301</v>
      </c>
      <c r="E309" s="10">
        <v>47.1</v>
      </c>
      <c r="F309" s="23">
        <f t="shared" si="24"/>
        <v>13.083333333333334</v>
      </c>
      <c r="G309" s="17">
        <f t="shared" si="27"/>
        <v>-9.7222222222221627E-2</v>
      </c>
      <c r="H309" s="17">
        <f t="shared" si="28"/>
        <v>-0.34999999999999787</v>
      </c>
      <c r="I309" s="17" cm="1">
        <f t="array" ref="I309">Table1[Mass KG]*G309</f>
        <v>-27.659722222222054</v>
      </c>
      <c r="J309" s="17" cm="1">
        <f t="array" ref="J309" xml:space="preserve"> IF(E309&gt;0,9.81*Table1[Mass KG]*Table1[Rolling ressistance coefficient],0)</f>
        <v>28.746733500000001</v>
      </c>
      <c r="K309" s="17" cm="1">
        <f t="array" ref="K309">0.5*Table1[Frontal area m^2]*Table1[Drag coefficient]*1.2*F309^2</f>
        <v>65.341023490999987</v>
      </c>
      <c r="L309" s="17">
        <f t="shared" si="25"/>
        <v>66.428034768777934</v>
      </c>
      <c r="M309" s="17">
        <f t="shared" si="26"/>
        <v>869.10012155817799</v>
      </c>
      <c r="N309" s="17">
        <f t="shared" si="29"/>
        <v>601.85747984854311</v>
      </c>
      <c r="O309" s="17" cm="1">
        <f t="array" ref="O309">(0.5*Table1[Mass KG]*E309^2)+O308</f>
        <v>37583112.88499999</v>
      </c>
      <c r="P309" s="17">
        <v>-105.03916155787653</v>
      </c>
      <c r="AA309">
        <f>IF(E309&lt;1,1,0)</f>
        <v>0</v>
      </c>
      <c r="AB309">
        <f>IF(AA309=1,"",E309)</f>
        <v>47.1</v>
      </c>
      <c r="AC309">
        <f>E309/3.6</f>
        <v>13.083333333333334</v>
      </c>
    </row>
    <row r="310" spans="2:29" x14ac:dyDescent="0.3">
      <c r="B310" s="3" t="s">
        <v>23</v>
      </c>
      <c r="C310" s="3">
        <v>302</v>
      </c>
      <c r="D310" s="3">
        <v>302</v>
      </c>
      <c r="E310" s="10">
        <v>46.6</v>
      </c>
      <c r="F310" s="23">
        <f t="shared" si="24"/>
        <v>12.944444444444445</v>
      </c>
      <c r="G310" s="17">
        <f t="shared" si="27"/>
        <v>-0.18055555555555614</v>
      </c>
      <c r="H310" s="17">
        <f t="shared" si="28"/>
        <v>-0.65000000000000213</v>
      </c>
      <c r="I310" s="17" cm="1">
        <f t="array" ref="I310">Table1[Mass KG]*G310</f>
        <v>-51.368055555555721</v>
      </c>
      <c r="J310" s="17" cm="1">
        <f t="array" ref="J310" xml:space="preserve"> IF(E310&gt;0,9.81*Table1[Mass KG]*Table1[Rolling ressistance coefficient],0)</f>
        <v>28.746733500000001</v>
      </c>
      <c r="K310" s="17" cm="1">
        <f t="array" ref="K310">0.5*Table1[Frontal area m^2]*Table1[Drag coefficient]*1.2*F310^2</f>
        <v>63.961104111555557</v>
      </c>
      <c r="L310" s="17">
        <f t="shared" si="25"/>
        <v>41.339782055999841</v>
      </c>
      <c r="M310" s="17">
        <f t="shared" si="26"/>
        <v>535.12051216933128</v>
      </c>
      <c r="N310" s="17">
        <f t="shared" si="29"/>
        <v>603.08963380466889</v>
      </c>
      <c r="O310" s="17" cm="1">
        <f t="array" ref="O310">(0.5*Table1[Mass KG]*E310^2)+O309</f>
        <v>37892017.294999987</v>
      </c>
      <c r="P310" s="17">
        <v>-103.42758080808949</v>
      </c>
      <c r="AA310">
        <f>IF(E310&lt;1,1,0)</f>
        <v>0</v>
      </c>
      <c r="AB310">
        <f>IF(AA310=1,"",E310)</f>
        <v>46.6</v>
      </c>
      <c r="AC310">
        <f>E310/3.6</f>
        <v>12.944444444444445</v>
      </c>
    </row>
    <row r="311" spans="2:29" x14ac:dyDescent="0.3">
      <c r="B311" s="3" t="s">
        <v>23</v>
      </c>
      <c r="C311" s="3">
        <v>303</v>
      </c>
      <c r="D311" s="3">
        <v>303</v>
      </c>
      <c r="E311" s="10">
        <v>45.8</v>
      </c>
      <c r="F311" s="23">
        <f t="shared" si="24"/>
        <v>12.722222222222221</v>
      </c>
      <c r="G311" s="17">
        <f t="shared" si="27"/>
        <v>-0.25000000000000061</v>
      </c>
      <c r="H311" s="17">
        <f t="shared" si="28"/>
        <v>-0.90000000000000213</v>
      </c>
      <c r="I311" s="17" cm="1">
        <f t="array" ref="I311">Table1[Mass KG]*G311</f>
        <v>-71.125000000000171</v>
      </c>
      <c r="J311" s="17" cm="1">
        <f t="array" ref="J311" xml:space="preserve"> IF(E311&gt;0,9.81*Table1[Mass KG]*Table1[Rolling ressistance coefficient],0)</f>
        <v>28.746733500000001</v>
      </c>
      <c r="K311" s="17" cm="1">
        <f t="array" ref="K311">0.5*Table1[Frontal area m^2]*Table1[Drag coefficient]*1.2*F311^2</f>
        <v>61.783865252888866</v>
      </c>
      <c r="L311" s="17">
        <f t="shared" si="25"/>
        <v>19.405598752888693</v>
      </c>
      <c r="M311" s="17">
        <f t="shared" si="26"/>
        <v>246.88233968952835</v>
      </c>
      <c r="N311" s="17">
        <f t="shared" si="29"/>
        <v>604.29663819988343</v>
      </c>
      <c r="O311" s="17" cm="1">
        <f t="array" ref="O311">(0.5*Table1[Mass KG]*E311^2)+O310</f>
        <v>38190406.584999986</v>
      </c>
      <c r="P311" s="17">
        <v>-89.605521209777805</v>
      </c>
      <c r="AA311">
        <f>IF(E311&lt;1,1,0)</f>
        <v>0</v>
      </c>
      <c r="AB311">
        <f>IF(AA311=1,"",E311)</f>
        <v>45.8</v>
      </c>
      <c r="AC311">
        <f>E311/3.6</f>
        <v>12.722222222222221</v>
      </c>
    </row>
    <row r="312" spans="2:29" x14ac:dyDescent="0.3">
      <c r="B312" s="3" t="s">
        <v>23</v>
      </c>
      <c r="C312" s="3">
        <v>304</v>
      </c>
      <c r="D312" s="3">
        <v>304</v>
      </c>
      <c r="E312" s="10">
        <v>44.8</v>
      </c>
      <c r="F312" s="23">
        <f t="shared" si="24"/>
        <v>12.444444444444445</v>
      </c>
      <c r="G312" s="17">
        <f t="shared" si="27"/>
        <v>-0.34722222222222221</v>
      </c>
      <c r="H312" s="17">
        <f t="shared" si="28"/>
        <v>-1.25</v>
      </c>
      <c r="I312" s="17" cm="1">
        <f t="array" ref="I312">Table1[Mass KG]*G312</f>
        <v>-98.784722222222214</v>
      </c>
      <c r="J312" s="17" cm="1">
        <f t="array" ref="J312" xml:space="preserve"> IF(E312&gt;0,9.81*Table1[Mass KG]*Table1[Rolling ressistance coefficient],0)</f>
        <v>28.746733500000001</v>
      </c>
      <c r="K312" s="17" cm="1">
        <f t="array" ref="K312">0.5*Table1[Frontal area m^2]*Table1[Drag coefficient]*1.2*F312^2</f>
        <v>59.115333859555548</v>
      </c>
      <c r="L312" s="17">
        <f t="shared" si="25"/>
        <v>-10.922654862666661</v>
      </c>
      <c r="M312" s="17">
        <f t="shared" si="26"/>
        <v>-135.92637162429622</v>
      </c>
      <c r="N312" s="17">
        <f t="shared" si="29"/>
        <v>605.47340506830449</v>
      </c>
      <c r="O312" s="17" cm="1">
        <f t="array" ref="O312">(0.5*Table1[Mass KG]*E312^2)+O311</f>
        <v>38475908.024999984</v>
      </c>
      <c r="P312" s="17">
        <v>-88.988640790151223</v>
      </c>
      <c r="AA312">
        <f>IF(E312&lt;1,1,0)</f>
        <v>0</v>
      </c>
      <c r="AB312">
        <f>IF(AA312=1,"",E312)</f>
        <v>44.8</v>
      </c>
      <c r="AC312">
        <f>E312/3.6</f>
        <v>12.444444444444443</v>
      </c>
    </row>
    <row r="313" spans="2:29" x14ac:dyDescent="0.3">
      <c r="B313" s="3" t="s">
        <v>23</v>
      </c>
      <c r="C313" s="3">
        <v>305</v>
      </c>
      <c r="D313" s="3">
        <v>305</v>
      </c>
      <c r="E313" s="10">
        <v>43.3</v>
      </c>
      <c r="F313" s="23">
        <f t="shared" si="24"/>
        <v>12.027777777777777</v>
      </c>
      <c r="G313" s="17">
        <f t="shared" si="27"/>
        <v>-0.41666666666666663</v>
      </c>
      <c r="H313" s="17">
        <f t="shared" si="28"/>
        <v>-1.5</v>
      </c>
      <c r="I313" s="17" cm="1">
        <f t="array" ref="I313">Table1[Mass KG]*G313</f>
        <v>-118.54166666666666</v>
      </c>
      <c r="J313" s="17" cm="1">
        <f t="array" ref="J313" xml:space="preserve"> IF(E313&gt;0,9.81*Table1[Mass KG]*Table1[Rolling ressistance coefficient],0)</f>
        <v>28.746733500000001</v>
      </c>
      <c r="K313" s="17" cm="1">
        <f t="array" ref="K313">0.5*Table1[Frontal area m^2]*Table1[Drag coefficient]*1.2*F313^2</f>
        <v>55.222989227888867</v>
      </c>
      <c r="L313" s="17">
        <f t="shared" si="25"/>
        <v>-34.571943938777792</v>
      </c>
      <c r="M313" s="17">
        <f t="shared" si="26"/>
        <v>-415.82365904141062</v>
      </c>
      <c r="N313" s="17">
        <f t="shared" si="29"/>
        <v>606.6070421908455</v>
      </c>
      <c r="O313" s="17" cm="1">
        <f t="array" ref="O313">(0.5*Table1[Mass KG]*E313^2)+O312</f>
        <v>38742611.127499983</v>
      </c>
      <c r="P313" s="17">
        <v>-87.609084777777738</v>
      </c>
      <c r="AA313">
        <f>IF(E313&lt;1,1,0)</f>
        <v>0</v>
      </c>
      <c r="AB313">
        <f>IF(AA313=1,"",E313)</f>
        <v>43.3</v>
      </c>
      <c r="AC313">
        <f>E313/3.6</f>
        <v>12.027777777777777</v>
      </c>
    </row>
    <row r="314" spans="2:29" x14ac:dyDescent="0.3">
      <c r="B314" s="3" t="s">
        <v>23</v>
      </c>
      <c r="C314" s="3">
        <v>306</v>
      </c>
      <c r="D314" s="3">
        <v>306</v>
      </c>
      <c r="E314" s="10">
        <v>41.8</v>
      </c>
      <c r="F314" s="23">
        <f t="shared" si="24"/>
        <v>11.611111111111111</v>
      </c>
      <c r="G314" s="17">
        <f t="shared" si="27"/>
        <v>-0.34722222222222221</v>
      </c>
      <c r="H314" s="17">
        <f t="shared" si="28"/>
        <v>-1.25</v>
      </c>
      <c r="I314" s="17" cm="1">
        <f t="array" ref="I314">Table1[Mass KG]*G314</f>
        <v>-98.784722222222214</v>
      </c>
      <c r="J314" s="17" cm="1">
        <f t="array" ref="J314" xml:space="preserve"> IF(E314&gt;0,9.81*Table1[Mass KG]*Table1[Rolling ressistance coefficient],0)</f>
        <v>28.746733500000001</v>
      </c>
      <c r="K314" s="17" cm="1">
        <f t="array" ref="K314">0.5*Table1[Frontal area m^2]*Table1[Drag coefficient]*1.2*F314^2</f>
        <v>51.463187546222215</v>
      </c>
      <c r="L314" s="17">
        <f t="shared" si="25"/>
        <v>-18.574801175999994</v>
      </c>
      <c r="M314" s="17">
        <f t="shared" si="26"/>
        <v>-215.67408032133326</v>
      </c>
      <c r="N314" s="17">
        <f t="shared" si="29"/>
        <v>607.69783146127031</v>
      </c>
      <c r="O314" s="17" cm="1">
        <f t="array" ref="O314">(0.5*Table1[Mass KG]*E314^2)+O313</f>
        <v>38991156.017499983</v>
      </c>
      <c r="P314" s="17">
        <v>-85.104371699802812</v>
      </c>
      <c r="AA314">
        <f>IF(E314&lt;1,1,0)</f>
        <v>0</v>
      </c>
      <c r="AB314">
        <f>IF(AA314=1,"",E314)</f>
        <v>41.8</v>
      </c>
      <c r="AC314">
        <f>E314/3.6</f>
        <v>11.611111111111111</v>
      </c>
    </row>
    <row r="315" spans="2:29" x14ac:dyDescent="0.3">
      <c r="B315" s="3" t="s">
        <v>23</v>
      </c>
      <c r="C315" s="3">
        <v>307</v>
      </c>
      <c r="D315" s="3">
        <v>307</v>
      </c>
      <c r="E315" s="10">
        <v>40.799999999999997</v>
      </c>
      <c r="F315" s="23">
        <f t="shared" si="24"/>
        <v>11.333333333333334</v>
      </c>
      <c r="G315" s="17">
        <f t="shared" si="27"/>
        <v>-0.20833333333333331</v>
      </c>
      <c r="H315" s="17">
        <f t="shared" si="28"/>
        <v>-0.75</v>
      </c>
      <c r="I315" s="17" cm="1">
        <f t="array" ref="I315">Table1[Mass KG]*G315</f>
        <v>-59.270833333333329</v>
      </c>
      <c r="J315" s="17" cm="1">
        <f t="array" ref="J315" xml:space="preserve"> IF(E315&gt;0,9.81*Table1[Mass KG]*Table1[Rolling ressistance coefficient],0)</f>
        <v>28.746733500000001</v>
      </c>
      <c r="K315" s="17" cm="1">
        <f t="array" ref="K315">0.5*Table1[Frontal area m^2]*Table1[Drag coefficient]*1.2*F315^2</f>
        <v>49.030288063999997</v>
      </c>
      <c r="L315" s="17">
        <f t="shared" si="25"/>
        <v>18.506188230666666</v>
      </c>
      <c r="M315" s="17">
        <f t="shared" si="26"/>
        <v>209.73679994755554</v>
      </c>
      <c r="N315" s="17">
        <f t="shared" si="29"/>
        <v>608.75905723651465</v>
      </c>
      <c r="O315" s="17" cm="1">
        <f t="array" ref="O315">(0.5*Table1[Mass KG]*E315^2)+O314</f>
        <v>39227951.057499982</v>
      </c>
      <c r="P315" s="17">
        <v>-81.388122909283965</v>
      </c>
      <c r="AA315">
        <f>IF(E315&lt;1,1,0)</f>
        <v>0</v>
      </c>
      <c r="AB315">
        <f>IF(AA315=1,"",E315)</f>
        <v>40.799999999999997</v>
      </c>
      <c r="AC315">
        <f>E315/3.6</f>
        <v>11.333333333333332</v>
      </c>
    </row>
    <row r="316" spans="2:29" x14ac:dyDescent="0.3">
      <c r="B316" s="3" t="s">
        <v>23</v>
      </c>
      <c r="C316" s="3">
        <v>308</v>
      </c>
      <c r="D316" s="3">
        <v>308</v>
      </c>
      <c r="E316" s="10">
        <v>40.299999999999997</v>
      </c>
      <c r="F316" s="23">
        <f t="shared" si="24"/>
        <v>11.194444444444445</v>
      </c>
      <c r="G316" s="17">
        <f t="shared" si="27"/>
        <v>-9.7222222222221627E-2</v>
      </c>
      <c r="H316" s="17">
        <f t="shared" si="28"/>
        <v>-0.34999999999999787</v>
      </c>
      <c r="I316" s="17" cm="1">
        <f t="array" ref="I316">Table1[Mass KG]*G316</f>
        <v>-27.659722222222054</v>
      </c>
      <c r="J316" s="17" cm="1">
        <f t="array" ref="J316" xml:space="preserve"> IF(E316&gt;0,9.81*Table1[Mass KG]*Table1[Rolling ressistance coefficient],0)</f>
        <v>28.746733500000001</v>
      </c>
      <c r="K316" s="17" cm="1">
        <f t="array" ref="K316">0.5*Table1[Frontal area m^2]*Table1[Drag coefficient]*1.2*F316^2</f>
        <v>47.835928814555551</v>
      </c>
      <c r="L316" s="17">
        <f t="shared" si="25"/>
        <v>48.922940092333491</v>
      </c>
      <c r="M316" s="17">
        <f t="shared" si="26"/>
        <v>547.6651349225109</v>
      </c>
      <c r="N316" s="17">
        <f t="shared" si="29"/>
        <v>609.803874480427</v>
      </c>
      <c r="O316" s="17" cm="1">
        <f t="array" ref="O316">(0.5*Table1[Mass KG]*E316^2)+O315</f>
        <v>39458977.859999985</v>
      </c>
      <c r="P316" s="17">
        <v>-81.204049604938277</v>
      </c>
      <c r="AA316">
        <f>IF(E316&lt;1,1,0)</f>
        <v>0</v>
      </c>
      <c r="AB316">
        <f>IF(AA316=1,"",E316)</f>
        <v>40.299999999999997</v>
      </c>
      <c r="AC316">
        <f>E316/3.6</f>
        <v>11.194444444444443</v>
      </c>
    </row>
    <row r="317" spans="2:29" x14ac:dyDescent="0.3">
      <c r="B317" s="3" t="s">
        <v>23</v>
      </c>
      <c r="C317" s="3">
        <v>309</v>
      </c>
      <c r="D317" s="3">
        <v>309</v>
      </c>
      <c r="E317" s="10">
        <v>40.1</v>
      </c>
      <c r="F317" s="23">
        <f t="shared" si="24"/>
        <v>11.138888888888889</v>
      </c>
      <c r="G317" s="17">
        <f t="shared" si="27"/>
        <v>-8.3333333333332538E-2</v>
      </c>
      <c r="H317" s="17">
        <f t="shared" si="28"/>
        <v>-0.29999999999999716</v>
      </c>
      <c r="I317" s="17" cm="1">
        <f t="array" ref="I317">Table1[Mass KG]*G317</f>
        <v>-23.708333333333108</v>
      </c>
      <c r="J317" s="17" cm="1">
        <f t="array" ref="J317" xml:space="preserve"> IF(E317&gt;0,9.81*Table1[Mass KG]*Table1[Rolling ressistance coefficient],0)</f>
        <v>28.746733500000001</v>
      </c>
      <c r="K317" s="17" cm="1">
        <f t="array" ref="K317">0.5*Table1[Frontal area m^2]*Table1[Drag coefficient]*1.2*F317^2</f>
        <v>47.362308673222216</v>
      </c>
      <c r="L317" s="17">
        <f t="shared" si="25"/>
        <v>52.400708839889113</v>
      </c>
      <c r="M317" s="17">
        <f t="shared" si="26"/>
        <v>583.68567346654265</v>
      </c>
      <c r="N317" s="17">
        <f t="shared" si="29"/>
        <v>610.84014202209369</v>
      </c>
      <c r="O317" s="17" cm="1">
        <f t="array" ref="O317">(0.5*Table1[Mass KG]*E317^2)+O316</f>
        <v>39687717.282499984</v>
      </c>
      <c r="P317" s="17">
        <v>-81.119120594518208</v>
      </c>
      <c r="AA317">
        <f>IF(E317&lt;1,1,0)</f>
        <v>0</v>
      </c>
      <c r="AB317">
        <f>IF(AA317=1,"",E317)</f>
        <v>40.1</v>
      </c>
      <c r="AC317">
        <f>E317/3.6</f>
        <v>11.138888888888889</v>
      </c>
    </row>
    <row r="318" spans="2:29" x14ac:dyDescent="0.3">
      <c r="B318" s="3" t="s">
        <v>23</v>
      </c>
      <c r="C318" s="3">
        <v>310</v>
      </c>
      <c r="D318" s="3">
        <v>310</v>
      </c>
      <c r="E318" s="10">
        <v>39.700000000000003</v>
      </c>
      <c r="F318" s="23">
        <f t="shared" si="24"/>
        <v>11.027777777777779</v>
      </c>
      <c r="G318" s="17">
        <f t="shared" si="27"/>
        <v>-0.12499999999999981</v>
      </c>
      <c r="H318" s="17">
        <f t="shared" si="28"/>
        <v>-0.44999999999999929</v>
      </c>
      <c r="I318" s="17" cm="1">
        <f t="array" ref="I318">Table1[Mass KG]*G318</f>
        <v>-35.562499999999943</v>
      </c>
      <c r="J318" s="17" cm="1">
        <f t="array" ref="J318" xml:space="preserve"> IF(E318&gt;0,9.81*Table1[Mass KG]*Table1[Rolling ressistance coefficient],0)</f>
        <v>28.746733500000001</v>
      </c>
      <c r="K318" s="17" cm="1">
        <f t="array" ref="K318">0.5*Table1[Frontal area m^2]*Table1[Drag coefficient]*1.2*F318^2</f>
        <v>46.422137347888885</v>
      </c>
      <c r="L318" s="17">
        <f t="shared" si="25"/>
        <v>39.60637084788894</v>
      </c>
      <c r="M318" s="17">
        <f t="shared" si="26"/>
        <v>436.77025629477527</v>
      </c>
      <c r="N318" s="17">
        <f t="shared" si="29"/>
        <v>611.86276327652922</v>
      </c>
      <c r="O318" s="17" cm="1">
        <f t="array" ref="O318">(0.5*Table1[Mass KG]*E318^2)+O317</f>
        <v>39911916.084999986</v>
      </c>
      <c r="P318" s="17">
        <v>-81.119120594518208</v>
      </c>
      <c r="AA318">
        <f>IF(E318&lt;1,1,0)</f>
        <v>0</v>
      </c>
      <c r="AB318">
        <f>IF(AA318=1,"",E318)</f>
        <v>39.700000000000003</v>
      </c>
      <c r="AC318">
        <f>E318/3.6</f>
        <v>11.027777777777779</v>
      </c>
    </row>
    <row r="319" spans="2:29" x14ac:dyDescent="0.3">
      <c r="B319" s="3" t="s">
        <v>23</v>
      </c>
      <c r="C319" s="3">
        <v>311</v>
      </c>
      <c r="D319" s="3">
        <v>311</v>
      </c>
      <c r="E319" s="10">
        <v>39.200000000000003</v>
      </c>
      <c r="F319" s="23">
        <f t="shared" si="24"/>
        <v>10.888888888888889</v>
      </c>
      <c r="G319" s="17">
        <f t="shared" si="27"/>
        <v>-0.16666666666666705</v>
      </c>
      <c r="H319" s="17">
        <f t="shared" si="28"/>
        <v>-0.60000000000000142</v>
      </c>
      <c r="I319" s="17" cm="1">
        <f t="array" ref="I319">Table1[Mass KG]*G319</f>
        <v>-47.416666666666778</v>
      </c>
      <c r="J319" s="17" cm="1">
        <f t="array" ref="J319" xml:space="preserve"> IF(E319&gt;0,9.81*Table1[Mass KG]*Table1[Rolling ressistance coefficient],0)</f>
        <v>28.746733500000001</v>
      </c>
      <c r="K319" s="17" cm="1">
        <f t="array" ref="K319">0.5*Table1[Frontal area m^2]*Table1[Drag coefficient]*1.2*F319^2</f>
        <v>45.260177486222219</v>
      </c>
      <c r="L319" s="17">
        <f t="shared" si="25"/>
        <v>26.590244319555445</v>
      </c>
      <c r="M319" s="17">
        <f t="shared" si="26"/>
        <v>289.53821592404819</v>
      </c>
      <c r="N319" s="17">
        <f t="shared" si="29"/>
        <v>612.86925841157745</v>
      </c>
      <c r="O319" s="17" cm="1">
        <f t="array" ref="O319">(0.5*Table1[Mass KG]*E319^2)+O318</f>
        <v>40130503.124999985</v>
      </c>
      <c r="P319" s="17">
        <v>-75.630212294978421</v>
      </c>
      <c r="AA319">
        <f>IF(E319&lt;1,1,0)</f>
        <v>0</v>
      </c>
      <c r="AB319">
        <f>IF(AA319=1,"",E319)</f>
        <v>39.200000000000003</v>
      </c>
      <c r="AC319">
        <f>E319/3.6</f>
        <v>10.888888888888889</v>
      </c>
    </row>
    <row r="320" spans="2:29" x14ac:dyDescent="0.3">
      <c r="B320" s="3" t="s">
        <v>23</v>
      </c>
      <c r="C320" s="3">
        <v>312</v>
      </c>
      <c r="D320" s="3">
        <v>312</v>
      </c>
      <c r="E320" s="10">
        <v>38.5</v>
      </c>
      <c r="F320" s="23">
        <f t="shared" si="24"/>
        <v>10.694444444444445</v>
      </c>
      <c r="G320" s="17">
        <f t="shared" si="27"/>
        <v>-0.25000000000000061</v>
      </c>
      <c r="H320" s="17">
        <f t="shared" si="28"/>
        <v>-0.90000000000000213</v>
      </c>
      <c r="I320" s="17" cm="1">
        <f t="array" ref="I320">Table1[Mass KG]*G320</f>
        <v>-71.125000000000171</v>
      </c>
      <c r="J320" s="17" cm="1">
        <f t="array" ref="J320" xml:space="preserve"> IF(E320&gt;0,9.81*Table1[Mass KG]*Table1[Rolling ressistance coefficient],0)</f>
        <v>28.746733500000001</v>
      </c>
      <c r="K320" s="17" cm="1">
        <f t="array" ref="K320">0.5*Table1[Frontal area m^2]*Table1[Drag coefficient]*1.2*F320^2</f>
        <v>43.658175030555547</v>
      </c>
      <c r="L320" s="17">
        <f t="shared" si="25"/>
        <v>1.2799085305553746</v>
      </c>
      <c r="M320" s="17">
        <f t="shared" si="26"/>
        <v>13.687910673994978</v>
      </c>
      <c r="N320" s="17">
        <f t="shared" si="29"/>
        <v>613.85461207944604</v>
      </c>
      <c r="O320" s="17" cm="1">
        <f t="array" ref="O320">(0.5*Table1[Mass KG]*E320^2)+O319</f>
        <v>40341353.187499985</v>
      </c>
      <c r="P320" s="17">
        <v>-69.275988951753092</v>
      </c>
      <c r="AA320">
        <f>IF(E320&lt;1,1,0)</f>
        <v>0</v>
      </c>
      <c r="AB320">
        <f>IF(AA320=1,"",E320)</f>
        <v>38.5</v>
      </c>
      <c r="AC320">
        <f>E320/3.6</f>
        <v>10.694444444444445</v>
      </c>
    </row>
    <row r="321" spans="2:29" x14ac:dyDescent="0.3">
      <c r="B321" s="3" t="s">
        <v>23</v>
      </c>
      <c r="C321" s="3">
        <v>313</v>
      </c>
      <c r="D321" s="3">
        <v>313</v>
      </c>
      <c r="E321" s="10">
        <v>37.4</v>
      </c>
      <c r="F321" s="23">
        <f t="shared" si="24"/>
        <v>10.388888888888889</v>
      </c>
      <c r="G321" s="17">
        <f t="shared" si="27"/>
        <v>-0.34722222222222221</v>
      </c>
      <c r="H321" s="17">
        <f t="shared" si="28"/>
        <v>-1.25</v>
      </c>
      <c r="I321" s="17" cm="1">
        <f t="array" ref="I321">Table1[Mass KG]*G321</f>
        <v>-98.784722222222214</v>
      </c>
      <c r="J321" s="17" cm="1">
        <f t="array" ref="J321" xml:space="preserve"> IF(E321&gt;0,9.81*Table1[Mass KG]*Table1[Rolling ressistance coefficient],0)</f>
        <v>28.746733500000001</v>
      </c>
      <c r="K321" s="17" cm="1">
        <f t="array" ref="K321">0.5*Table1[Frontal area m^2]*Table1[Drag coefficient]*1.2*F321^2</f>
        <v>41.199061498222221</v>
      </c>
      <c r="L321" s="17">
        <f t="shared" si="25"/>
        <v>-28.838927223999988</v>
      </c>
      <c r="M321" s="17">
        <f t="shared" si="26"/>
        <v>-299.60441060488876</v>
      </c>
      <c r="N321" s="17">
        <f t="shared" si="29"/>
        <v>614.8087546361553</v>
      </c>
      <c r="O321" s="17" cm="1">
        <f t="array" ref="O321">(0.5*Table1[Mass KG]*E321^2)+O320</f>
        <v>40540326.797499985</v>
      </c>
      <c r="P321" s="17">
        <v>-62.392020020915375</v>
      </c>
      <c r="AA321">
        <f>IF(E321&lt;1,1,0)</f>
        <v>0</v>
      </c>
      <c r="AB321">
        <f>IF(AA321=1,"",E321)</f>
        <v>37.4</v>
      </c>
      <c r="AC321">
        <f>E321/3.6</f>
        <v>10.388888888888888</v>
      </c>
    </row>
    <row r="322" spans="2:29" x14ac:dyDescent="0.3">
      <c r="B322" s="3" t="s">
        <v>23</v>
      </c>
      <c r="C322" s="3">
        <v>314</v>
      </c>
      <c r="D322" s="3">
        <v>314</v>
      </c>
      <c r="E322" s="10">
        <v>36</v>
      </c>
      <c r="F322" s="23">
        <f t="shared" si="24"/>
        <v>10</v>
      </c>
      <c r="G322" s="17">
        <f t="shared" si="27"/>
        <v>-0.41666666666666663</v>
      </c>
      <c r="H322" s="17">
        <f t="shared" si="28"/>
        <v>-1.5</v>
      </c>
      <c r="I322" s="17" cm="1">
        <f t="array" ref="I322">Table1[Mass KG]*G322</f>
        <v>-118.54166666666666</v>
      </c>
      <c r="J322" s="17" cm="1">
        <f t="array" ref="J322" xml:space="preserve"> IF(E322&gt;0,9.81*Table1[Mass KG]*Table1[Rolling ressistance coefficient],0)</f>
        <v>28.746733500000001</v>
      </c>
      <c r="K322" s="17" cm="1">
        <f t="array" ref="K322">0.5*Table1[Frontal area m^2]*Table1[Drag coefficient]*1.2*F322^2</f>
        <v>38.172369599999996</v>
      </c>
      <c r="L322" s="17">
        <f t="shared" si="25"/>
        <v>-51.622563566666656</v>
      </c>
      <c r="M322" s="17">
        <f t="shared" si="26"/>
        <v>-516.22563566666656</v>
      </c>
      <c r="N322" s="17">
        <f t="shared" si="29"/>
        <v>615.72425570303426</v>
      </c>
      <c r="O322" s="17" cm="1">
        <f t="array" ref="O322">(0.5*Table1[Mass KG]*E322^2)+O321</f>
        <v>40724682.797499985</v>
      </c>
      <c r="P322" s="17">
        <v>-61.266492185185271</v>
      </c>
      <c r="AA322">
        <f>IF(E322&lt;1,1,0)</f>
        <v>0</v>
      </c>
      <c r="AB322">
        <f>IF(AA322=1,"",E322)</f>
        <v>36</v>
      </c>
      <c r="AC322">
        <f>E322/3.6</f>
        <v>10</v>
      </c>
    </row>
    <row r="323" spans="2:29" x14ac:dyDescent="0.3">
      <c r="B323" s="3" t="s">
        <v>23</v>
      </c>
      <c r="C323" s="3">
        <v>315</v>
      </c>
      <c r="D323" s="3">
        <v>315</v>
      </c>
      <c r="E323" s="10">
        <v>34.4</v>
      </c>
      <c r="F323" s="23">
        <f t="shared" si="24"/>
        <v>9.5555555555555554</v>
      </c>
      <c r="G323" s="17">
        <f t="shared" si="27"/>
        <v>-0.41666666666666663</v>
      </c>
      <c r="H323" s="17">
        <f t="shared" si="28"/>
        <v>-1.5</v>
      </c>
      <c r="I323" s="17" cm="1">
        <f t="array" ref="I323">Table1[Mass KG]*G323</f>
        <v>-118.54166666666666</v>
      </c>
      <c r="J323" s="17" cm="1">
        <f t="array" ref="J323" xml:space="preserve"> IF(E323&gt;0,9.81*Table1[Mass KG]*Table1[Rolling ressistance coefficient],0)</f>
        <v>28.746733500000001</v>
      </c>
      <c r="K323" s="17" cm="1">
        <f t="array" ref="K323">0.5*Table1[Frontal area m^2]*Table1[Drag coefficient]*1.2*F323^2</f>
        <v>34.854672291555545</v>
      </c>
      <c r="L323" s="17">
        <f t="shared" si="25"/>
        <v>-54.940260875111107</v>
      </c>
      <c r="M323" s="17">
        <f t="shared" si="26"/>
        <v>-524.98471502883945</v>
      </c>
      <c r="N323" s="17">
        <f t="shared" si="29"/>
        <v>616.59629065224055</v>
      </c>
      <c r="O323" s="17" cm="1">
        <f t="array" ref="O323">(0.5*Table1[Mass KG]*E323^2)+O322</f>
        <v>40893015.757499985</v>
      </c>
      <c r="P323" s="17">
        <v>-58.625293518518625</v>
      </c>
      <c r="AA323">
        <f>IF(E323&lt;1,1,0)</f>
        <v>0</v>
      </c>
      <c r="AB323">
        <f>IF(AA323=1,"",E323)</f>
        <v>34.4</v>
      </c>
      <c r="AC323">
        <f>E323/3.6</f>
        <v>9.5555555555555554</v>
      </c>
    </row>
    <row r="324" spans="2:29" x14ac:dyDescent="0.3">
      <c r="B324" s="3" t="s">
        <v>23</v>
      </c>
      <c r="C324" s="3">
        <v>316</v>
      </c>
      <c r="D324" s="3">
        <v>316</v>
      </c>
      <c r="E324" s="10">
        <v>33</v>
      </c>
      <c r="F324" s="23">
        <f t="shared" si="24"/>
        <v>9.1666666666666679</v>
      </c>
      <c r="G324" s="17">
        <f t="shared" si="27"/>
        <v>-0.37499999999999989</v>
      </c>
      <c r="H324" s="17">
        <f t="shared" si="28"/>
        <v>-1.3499999999999996</v>
      </c>
      <c r="I324" s="17" cm="1">
        <f t="array" ref="I324">Table1[Mass KG]*G324</f>
        <v>-106.68749999999997</v>
      </c>
      <c r="J324" s="17" cm="1">
        <f t="array" ref="J324" xml:space="preserve"> IF(E324&gt;0,9.81*Table1[Mass KG]*Table1[Rolling ressistance coefficient],0)</f>
        <v>28.746733500000001</v>
      </c>
      <c r="K324" s="17" cm="1">
        <f t="array" ref="K324">0.5*Table1[Frontal area m^2]*Table1[Drag coefficient]*1.2*F324^2</f>
        <v>32.075393900000002</v>
      </c>
      <c r="L324" s="17">
        <f t="shared" si="25"/>
        <v>-45.865372599999972</v>
      </c>
      <c r="M324" s="17">
        <f t="shared" si="26"/>
        <v>-420.43258216666641</v>
      </c>
      <c r="N324" s="17">
        <f t="shared" si="29"/>
        <v>617.43018851220893</v>
      </c>
      <c r="O324" s="17" cm="1">
        <f t="array" ref="O324">(0.5*Table1[Mass KG]*E324^2)+O323</f>
        <v>41047926.007499985</v>
      </c>
      <c r="P324" s="17">
        <v>-52.22044186434259</v>
      </c>
      <c r="AA324">
        <f>IF(E324&lt;1,1,0)</f>
        <v>0</v>
      </c>
      <c r="AB324">
        <f>IF(AA324=1,"",E324)</f>
        <v>33</v>
      </c>
      <c r="AC324">
        <f>E324/3.6</f>
        <v>9.1666666666666661</v>
      </c>
    </row>
    <row r="325" spans="2:29" x14ac:dyDescent="0.3">
      <c r="B325" s="3" t="s">
        <v>23</v>
      </c>
      <c r="C325" s="3">
        <v>317</v>
      </c>
      <c r="D325" s="3">
        <v>317</v>
      </c>
      <c r="E325" s="10">
        <v>31.7</v>
      </c>
      <c r="F325" s="23">
        <f t="shared" si="24"/>
        <v>8.8055555555555554</v>
      </c>
      <c r="G325" s="17">
        <f t="shared" si="27"/>
        <v>-0.41666666666666663</v>
      </c>
      <c r="H325" s="17">
        <f t="shared" si="28"/>
        <v>-1.5</v>
      </c>
      <c r="I325" s="17" cm="1">
        <f t="array" ref="I325">Table1[Mass KG]*G325</f>
        <v>-118.54166666666666</v>
      </c>
      <c r="J325" s="17" cm="1">
        <f t="array" ref="J325" xml:space="preserve"> IF(E325&gt;0,9.81*Table1[Mass KG]*Table1[Rolling ressistance coefficient],0)</f>
        <v>28.746733500000001</v>
      </c>
      <c r="K325" s="17" cm="1">
        <f t="array" ref="K325">0.5*Table1[Frontal area m^2]*Table1[Drag coefficient]*1.2*F325^2</f>
        <v>29.598018894555548</v>
      </c>
      <c r="L325" s="17">
        <f t="shared" si="25"/>
        <v>-60.196914272111108</v>
      </c>
      <c r="M325" s="17">
        <f t="shared" si="26"/>
        <v>-530.06727289608943</v>
      </c>
      <c r="N325" s="17">
        <f t="shared" si="29"/>
        <v>618.22870888720888</v>
      </c>
      <c r="O325" s="17" cm="1">
        <f t="array" ref="O325">(0.5*Table1[Mass KG]*E325^2)+O324</f>
        <v>41190871.609999985</v>
      </c>
      <c r="P325" s="17">
        <v>-50.991580548296298</v>
      </c>
      <c r="AA325">
        <f>IF(E325&lt;1,1,0)</f>
        <v>0</v>
      </c>
      <c r="AB325">
        <f>IF(AA325=1,"",E325)</f>
        <v>31.7</v>
      </c>
      <c r="AC325">
        <f>E325/3.6</f>
        <v>8.8055555555555554</v>
      </c>
    </row>
    <row r="326" spans="2:29" x14ac:dyDescent="0.3">
      <c r="B326" s="3" t="s">
        <v>23</v>
      </c>
      <c r="C326" s="3">
        <v>318</v>
      </c>
      <c r="D326" s="3">
        <v>318</v>
      </c>
      <c r="E326" s="10">
        <v>30</v>
      </c>
      <c r="F326" s="23">
        <f t="shared" si="24"/>
        <v>8.3333333333333339</v>
      </c>
      <c r="G326" s="17">
        <f t="shared" si="27"/>
        <v>-0.51388888888888873</v>
      </c>
      <c r="H326" s="17">
        <f t="shared" si="28"/>
        <v>-1.8499999999999996</v>
      </c>
      <c r="I326" s="17" cm="1">
        <f t="array" ref="I326">Table1[Mass KG]*G326</f>
        <v>-146.20138888888886</v>
      </c>
      <c r="J326" s="17" cm="1">
        <f t="array" ref="J326" xml:space="preserve"> IF(E326&gt;0,9.81*Table1[Mass KG]*Table1[Rolling ressistance coefficient],0)</f>
        <v>28.746733500000001</v>
      </c>
      <c r="K326" s="17" cm="1">
        <f t="array" ref="K326">0.5*Table1[Frontal area m^2]*Table1[Drag coefficient]*1.2*F326^2</f>
        <v>26.508590000000002</v>
      </c>
      <c r="L326" s="17">
        <f t="shared" si="25"/>
        <v>-90.946065388888854</v>
      </c>
      <c r="M326" s="17">
        <f t="shared" si="26"/>
        <v>-757.8838782407405</v>
      </c>
      <c r="N326" s="17">
        <f t="shared" si="29"/>
        <v>618.98202999569946</v>
      </c>
      <c r="O326" s="17" cm="1">
        <f t="array" ref="O326">(0.5*Table1[Mass KG]*E326^2)+O325</f>
        <v>41318896.609999985</v>
      </c>
      <c r="P326" s="17">
        <v>-49.820620672839503</v>
      </c>
      <c r="AA326">
        <f>IF(E326&lt;1,1,0)</f>
        <v>0</v>
      </c>
      <c r="AB326">
        <f>IF(AA326=1,"",E326)</f>
        <v>30</v>
      </c>
      <c r="AC326">
        <f>E326/3.6</f>
        <v>8.3333333333333339</v>
      </c>
    </row>
    <row r="327" spans="2:29" x14ac:dyDescent="0.3">
      <c r="B327" s="3" t="s">
        <v>23</v>
      </c>
      <c r="C327" s="3">
        <v>319</v>
      </c>
      <c r="D327" s="3">
        <v>319</v>
      </c>
      <c r="E327" s="10">
        <v>28</v>
      </c>
      <c r="F327" s="23">
        <f t="shared" si="24"/>
        <v>7.7777777777777786</v>
      </c>
      <c r="G327" s="17">
        <f t="shared" si="27"/>
        <v>-0.54166666666666641</v>
      </c>
      <c r="H327" s="17">
        <f t="shared" si="28"/>
        <v>-1.9499999999999993</v>
      </c>
      <c r="I327" s="17" cm="1">
        <f t="array" ref="I327">Table1[Mass KG]*G327</f>
        <v>-154.1041666666666</v>
      </c>
      <c r="J327" s="17" cm="1">
        <f t="array" ref="J327" xml:space="preserve"> IF(E327&gt;0,9.81*Table1[Mass KG]*Table1[Rolling ressistance coefficient],0)</f>
        <v>28.746733500000001</v>
      </c>
      <c r="K327" s="17" cm="1">
        <f t="array" ref="K327">0.5*Table1[Frontal area m^2]*Table1[Drag coefficient]*1.2*F327^2</f>
        <v>23.09192728888889</v>
      </c>
      <c r="L327" s="17">
        <f t="shared" si="25"/>
        <v>-102.26550587777771</v>
      </c>
      <c r="M327" s="17">
        <f t="shared" si="26"/>
        <v>-795.39837904938224</v>
      </c>
      <c r="N327" s="17">
        <f t="shared" si="29"/>
        <v>619.68292562265867</v>
      </c>
      <c r="O327" s="17" cm="1">
        <f t="array" ref="O327">(0.5*Table1[Mass KG]*E327^2)+O326</f>
        <v>41430420.609999985</v>
      </c>
      <c r="P327" s="17">
        <v>-49.337106637805462</v>
      </c>
      <c r="AA327">
        <f>IF(E327&lt;1,1,0)</f>
        <v>0</v>
      </c>
      <c r="AB327">
        <f>IF(AA327=1,"",E327)</f>
        <v>28</v>
      </c>
      <c r="AC327">
        <f>E327/3.6</f>
        <v>7.7777777777777777</v>
      </c>
    </row>
    <row r="328" spans="2:29" x14ac:dyDescent="0.3">
      <c r="B328" s="3" t="s">
        <v>23</v>
      </c>
      <c r="C328" s="3">
        <v>320</v>
      </c>
      <c r="D328" s="3">
        <v>320</v>
      </c>
      <c r="E328" s="10">
        <v>26.1</v>
      </c>
      <c r="F328" s="23">
        <f t="shared" si="24"/>
        <v>7.2500000000000009</v>
      </c>
      <c r="G328" s="17">
        <f t="shared" si="27"/>
        <v>-0.33333333333333315</v>
      </c>
      <c r="H328" s="17">
        <f t="shared" si="28"/>
        <v>-1.1999999999999993</v>
      </c>
      <c r="I328" s="17" cm="1">
        <f t="array" ref="I328">Table1[Mass KG]*G328</f>
        <v>-94.833333333333286</v>
      </c>
      <c r="J328" s="17" cm="1">
        <f t="array" ref="J328" xml:space="preserve"> IF(E328&gt;0,9.81*Table1[Mass KG]*Table1[Rolling ressistance coefficient],0)</f>
        <v>28.746733500000001</v>
      </c>
      <c r="K328" s="17" cm="1">
        <f t="array" ref="K328">0.5*Table1[Frontal area m^2]*Table1[Drag coefficient]*1.2*F328^2</f>
        <v>20.064351771000002</v>
      </c>
      <c r="L328" s="17">
        <f t="shared" si="25"/>
        <v>-46.022248062333283</v>
      </c>
      <c r="M328" s="17">
        <f t="shared" si="26"/>
        <v>-333.66129845191631</v>
      </c>
      <c r="N328" s="17">
        <f t="shared" si="29"/>
        <v>620.33421880351807</v>
      </c>
      <c r="O328" s="17" cm="1">
        <f t="array" ref="O328">(0.5*Table1[Mass KG]*E328^2)+O327</f>
        <v>41527322.732499987</v>
      </c>
      <c r="P328" s="17">
        <v>-40.969315565669746</v>
      </c>
      <c r="AA328">
        <f>IF(E328&lt;1,1,0)</f>
        <v>0</v>
      </c>
      <c r="AB328">
        <f>IF(AA328=1,"",E328)</f>
        <v>26.1</v>
      </c>
      <c r="AC328">
        <f>E328/3.6</f>
        <v>7.25</v>
      </c>
    </row>
    <row r="329" spans="2:29" x14ac:dyDescent="0.3">
      <c r="B329" s="3" t="s">
        <v>23</v>
      </c>
      <c r="C329" s="3">
        <v>321</v>
      </c>
      <c r="D329" s="3">
        <v>321</v>
      </c>
      <c r="E329" s="10">
        <v>25.6</v>
      </c>
      <c r="F329" s="23">
        <f t="shared" ref="F329:F392" si="30">E329*(1000/60^2)</f>
        <v>7.1111111111111116</v>
      </c>
      <c r="G329" s="17">
        <f t="shared" si="27"/>
        <v>-0.16666666666666705</v>
      </c>
      <c r="H329" s="17">
        <f t="shared" si="28"/>
        <v>-0.60000000000000142</v>
      </c>
      <c r="I329" s="17" cm="1">
        <f t="array" ref="I329">Table1[Mass KG]*G329</f>
        <v>-47.416666666666778</v>
      </c>
      <c r="J329" s="17" cm="1">
        <f t="array" ref="J329" xml:space="preserve"> IF(E329&gt;0,9.81*Table1[Mass KG]*Table1[Rolling ressistance coefficient],0)</f>
        <v>28.746733500000001</v>
      </c>
      <c r="K329" s="17" cm="1">
        <f t="array" ref="K329">0.5*Table1[Frontal area m^2]*Table1[Drag coefficient]*1.2*F329^2</f>
        <v>19.302966158222223</v>
      </c>
      <c r="L329" s="17">
        <f t="shared" ref="L329:L392" si="31">K329+J329+I329</f>
        <v>0.63303299155544579</v>
      </c>
      <c r="M329" s="17">
        <f t="shared" ref="M329:M392" si="32">(L329*AC329)/1</f>
        <v>4.5015679399498367</v>
      </c>
      <c r="N329" s="17">
        <f t="shared" si="29"/>
        <v>620.97104502158663</v>
      </c>
      <c r="O329" s="17" cm="1">
        <f t="array" ref="O329">(0.5*Table1[Mass KG]*E329^2)+O328</f>
        <v>41620547.692499988</v>
      </c>
      <c r="P329" s="17">
        <v>-34.97634659753389</v>
      </c>
      <c r="AA329">
        <f>IF(E329&lt;1,1,0)</f>
        <v>0</v>
      </c>
      <c r="AB329">
        <f>IF(AA329=1,"",E329)</f>
        <v>25.6</v>
      </c>
      <c r="AC329">
        <f>E329/3.6</f>
        <v>7.1111111111111116</v>
      </c>
    </row>
    <row r="330" spans="2:29" x14ac:dyDescent="0.3">
      <c r="B330" s="3" t="s">
        <v>23</v>
      </c>
      <c r="C330" s="3">
        <v>322</v>
      </c>
      <c r="D330" s="3">
        <v>322</v>
      </c>
      <c r="E330" s="10">
        <v>24.9</v>
      </c>
      <c r="F330" s="23">
        <f t="shared" si="30"/>
        <v>6.916666666666667</v>
      </c>
      <c r="G330" s="17">
        <f t="shared" ref="G330:G393" si="33">($E331-$E329)/2/3.6</f>
        <v>-9.7222222222222612E-2</v>
      </c>
      <c r="H330" s="17">
        <f t="shared" ref="H330:H393" si="34">($E331-$E329)/2</f>
        <v>-0.35000000000000142</v>
      </c>
      <c r="I330" s="17" cm="1">
        <f t="array" ref="I330">Table1[Mass KG]*G330</f>
        <v>-27.659722222222332</v>
      </c>
      <c r="J330" s="17" cm="1">
        <f t="array" ref="J330" xml:space="preserve"> IF(E330&gt;0,9.81*Table1[Mass KG]*Table1[Rolling ressistance coefficient],0)</f>
        <v>28.746733500000001</v>
      </c>
      <c r="K330" s="17" cm="1">
        <f t="array" ref="K330">0.5*Table1[Frontal area m^2]*Table1[Drag coefficient]*1.2*F330^2</f>
        <v>18.261767650999996</v>
      </c>
      <c r="L330" s="17">
        <f t="shared" si="31"/>
        <v>19.348778928777666</v>
      </c>
      <c r="M330" s="17">
        <f t="shared" si="32"/>
        <v>133.82905425737886</v>
      </c>
      <c r="N330" s="17">
        <f t="shared" ref="N330:N393" si="35">((J330*AC330)/C330)+N329</f>
        <v>621.5885343798941</v>
      </c>
      <c r="O330" s="17" cm="1">
        <f t="array" ref="O330">(0.5*Table1[Mass KG]*E330^2)+O329</f>
        <v>41708744.114999987</v>
      </c>
      <c r="P330" s="17">
        <v>-34.111479926675862</v>
      </c>
      <c r="AA330">
        <f>IF(E330&lt;1,1,0)</f>
        <v>0</v>
      </c>
      <c r="AB330">
        <f>IF(AA330=1,"",E330)</f>
        <v>24.9</v>
      </c>
      <c r="AC330">
        <f>E330/3.6</f>
        <v>6.9166666666666661</v>
      </c>
    </row>
    <row r="331" spans="2:29" x14ac:dyDescent="0.3">
      <c r="B331" s="3" t="s">
        <v>23</v>
      </c>
      <c r="C331" s="3">
        <v>323</v>
      </c>
      <c r="D331" s="3">
        <v>323</v>
      </c>
      <c r="E331" s="10">
        <v>24.9</v>
      </c>
      <c r="F331" s="23">
        <f t="shared" si="30"/>
        <v>6.916666666666667</v>
      </c>
      <c r="G331" s="17">
        <f t="shared" si="33"/>
        <v>-8.3333333333333037E-2</v>
      </c>
      <c r="H331" s="17">
        <f t="shared" si="34"/>
        <v>-0.29999999999999893</v>
      </c>
      <c r="I331" s="17" cm="1">
        <f t="array" ref="I331">Table1[Mass KG]*G331</f>
        <v>-23.70833333333325</v>
      </c>
      <c r="J331" s="17" cm="1">
        <f t="array" ref="J331" xml:space="preserve"> IF(E331&gt;0,9.81*Table1[Mass KG]*Table1[Rolling ressistance coefficient],0)</f>
        <v>28.746733500000001</v>
      </c>
      <c r="K331" s="17" cm="1">
        <f t="array" ref="K331">0.5*Table1[Frontal area m^2]*Table1[Drag coefficient]*1.2*F331^2</f>
        <v>18.261767650999996</v>
      </c>
      <c r="L331" s="17">
        <f t="shared" si="31"/>
        <v>23.300167817666747</v>
      </c>
      <c r="M331" s="17">
        <f t="shared" si="32"/>
        <v>161.15949407219497</v>
      </c>
      <c r="N331" s="17">
        <f t="shared" si="35"/>
        <v>622.20411200644207</v>
      </c>
      <c r="O331" s="17" cm="1">
        <f t="array" ref="O331">(0.5*Table1[Mass KG]*E331^2)+O330</f>
        <v>41796940.537499987</v>
      </c>
      <c r="P331" s="17">
        <v>-33.714153240740671</v>
      </c>
      <c r="AA331">
        <f>IF(E331&lt;1,1,0)</f>
        <v>0</v>
      </c>
      <c r="AB331">
        <f>IF(AA331=1,"",E331)</f>
        <v>24.9</v>
      </c>
      <c r="AC331">
        <f>E331/3.6</f>
        <v>6.9166666666666661</v>
      </c>
    </row>
    <row r="332" spans="2:29" x14ac:dyDescent="0.3">
      <c r="B332" s="3" t="s">
        <v>23</v>
      </c>
      <c r="C332" s="3">
        <v>324</v>
      </c>
      <c r="D332" s="3">
        <v>324</v>
      </c>
      <c r="E332" s="10">
        <v>24.3</v>
      </c>
      <c r="F332" s="23">
        <f t="shared" si="30"/>
        <v>6.7500000000000009</v>
      </c>
      <c r="G332" s="17">
        <f t="shared" si="33"/>
        <v>-0.1388888888888889</v>
      </c>
      <c r="H332" s="17">
        <f t="shared" si="34"/>
        <v>-0.5</v>
      </c>
      <c r="I332" s="17" cm="1">
        <f t="array" ref="I332">Table1[Mass KG]*G332</f>
        <v>-39.513888888888893</v>
      </c>
      <c r="J332" s="17" cm="1">
        <f t="array" ref="J332" xml:space="preserve"> IF(E332&gt;0,9.81*Table1[Mass KG]*Table1[Rolling ressistance coefficient],0)</f>
        <v>28.746733500000001</v>
      </c>
      <c r="K332" s="17" cm="1">
        <f t="array" ref="K332">0.5*Table1[Frontal area m^2]*Table1[Drag coefficient]*1.2*F332^2</f>
        <v>17.392285899000004</v>
      </c>
      <c r="L332" s="17">
        <f t="shared" si="31"/>
        <v>6.6251305101111129</v>
      </c>
      <c r="M332" s="17">
        <f t="shared" si="32"/>
        <v>44.71963094325001</v>
      </c>
      <c r="N332" s="17">
        <f t="shared" si="35"/>
        <v>622.80300228769204</v>
      </c>
      <c r="O332" s="17" cm="1">
        <f t="array" ref="O332">(0.5*Table1[Mass KG]*E332^2)+O331</f>
        <v>41880937.739999987</v>
      </c>
      <c r="P332" s="17">
        <v>-32.568569588799242</v>
      </c>
      <c r="AA332">
        <f>IF(E332&lt;1,1,0)</f>
        <v>0</v>
      </c>
      <c r="AB332">
        <f>IF(AA332=1,"",E332)</f>
        <v>24.3</v>
      </c>
      <c r="AC332">
        <f>E332/3.6</f>
        <v>6.75</v>
      </c>
    </row>
    <row r="333" spans="2:29" x14ac:dyDescent="0.3">
      <c r="B333" s="3" t="s">
        <v>23</v>
      </c>
      <c r="C333" s="3">
        <v>325</v>
      </c>
      <c r="D333" s="3">
        <v>325</v>
      </c>
      <c r="E333" s="10">
        <v>23.9</v>
      </c>
      <c r="F333" s="23">
        <f t="shared" si="30"/>
        <v>6.6388888888888884</v>
      </c>
      <c r="G333" s="17">
        <f t="shared" si="33"/>
        <v>-5.5555555555555851E-2</v>
      </c>
      <c r="H333" s="17">
        <f t="shared" si="34"/>
        <v>-0.20000000000000107</v>
      </c>
      <c r="I333" s="17" cm="1">
        <f t="array" ref="I333">Table1[Mass KG]*G333</f>
        <v>-15.805555555555639</v>
      </c>
      <c r="J333" s="17" cm="1">
        <f t="array" ref="J333" xml:space="preserve"> IF(E333&gt;0,9.81*Table1[Mass KG]*Table1[Rolling ressistance coefficient],0)</f>
        <v>28.746733500000001</v>
      </c>
      <c r="K333" s="17" cm="1">
        <f t="array" ref="K333">0.5*Table1[Frontal area m^2]*Table1[Drag coefficient]*1.2*F333^2</f>
        <v>16.824412993222218</v>
      </c>
      <c r="L333" s="17">
        <f t="shared" si="31"/>
        <v>29.765590937666577</v>
      </c>
      <c r="M333" s="17">
        <f t="shared" si="32"/>
        <v>197.61045094728644</v>
      </c>
      <c r="N333" s="17">
        <f t="shared" si="35"/>
        <v>623.39022188653814</v>
      </c>
      <c r="O333" s="17" cm="1">
        <f t="array" ref="O333">(0.5*Table1[Mass KG]*E333^2)+O332</f>
        <v>41962192.36249999</v>
      </c>
      <c r="P333" s="17">
        <v>-32.119242614935139</v>
      </c>
      <c r="AA333">
        <f>IF(E333&lt;1,1,0)</f>
        <v>0</v>
      </c>
      <c r="AB333">
        <f>IF(AA333=1,"",E333)</f>
        <v>23.9</v>
      </c>
      <c r="AC333">
        <f>E333/3.6</f>
        <v>6.6388888888888884</v>
      </c>
    </row>
    <row r="334" spans="2:29" x14ac:dyDescent="0.3">
      <c r="B334" s="3" t="s">
        <v>23</v>
      </c>
      <c r="C334" s="3">
        <v>326</v>
      </c>
      <c r="D334" s="3">
        <v>326</v>
      </c>
      <c r="E334" s="10">
        <v>23.9</v>
      </c>
      <c r="F334" s="23">
        <f t="shared" si="30"/>
        <v>6.6388888888888884</v>
      </c>
      <c r="G334" s="17">
        <f t="shared" si="33"/>
        <v>-4.1666666666666269E-2</v>
      </c>
      <c r="H334" s="17">
        <f t="shared" si="34"/>
        <v>-0.14999999999999858</v>
      </c>
      <c r="I334" s="17" cm="1">
        <f t="array" ref="I334">Table1[Mass KG]*G334</f>
        <v>-11.854166666666554</v>
      </c>
      <c r="J334" s="17" cm="1">
        <f t="array" ref="J334" xml:space="preserve"> IF(E334&gt;0,9.81*Table1[Mass KG]*Table1[Rolling ressistance coefficient],0)</f>
        <v>28.746733500000001</v>
      </c>
      <c r="K334" s="17" cm="1">
        <f t="array" ref="K334">0.5*Table1[Frontal area m^2]*Table1[Drag coefficient]*1.2*F334^2</f>
        <v>16.824412993222218</v>
      </c>
      <c r="L334" s="17">
        <f t="shared" si="31"/>
        <v>33.716979826555658</v>
      </c>
      <c r="M334" s="17">
        <f t="shared" si="32"/>
        <v>223.84328273741116</v>
      </c>
      <c r="N334" s="17">
        <f t="shared" si="35"/>
        <v>623.97564019827132</v>
      </c>
      <c r="O334" s="17" cm="1">
        <f t="array" ref="O334">(0.5*Table1[Mass KG]*E334^2)+O333</f>
        <v>42043446.984999992</v>
      </c>
      <c r="P334" s="17">
        <v>-29.841188549910498</v>
      </c>
      <c r="AA334">
        <f>IF(E334&lt;1,1,0)</f>
        <v>0</v>
      </c>
      <c r="AB334">
        <f>IF(AA334=1,"",E334)</f>
        <v>23.9</v>
      </c>
      <c r="AC334">
        <f>E334/3.6</f>
        <v>6.6388888888888884</v>
      </c>
    </row>
    <row r="335" spans="2:29" x14ac:dyDescent="0.3">
      <c r="B335" s="3" t="s">
        <v>23</v>
      </c>
      <c r="C335" s="3">
        <v>327</v>
      </c>
      <c r="D335" s="3">
        <v>327</v>
      </c>
      <c r="E335" s="10">
        <v>23.6</v>
      </c>
      <c r="F335" s="23">
        <f t="shared" si="30"/>
        <v>6.5555555555555562</v>
      </c>
      <c r="G335" s="17">
        <f t="shared" si="33"/>
        <v>-8.3333333333333037E-2</v>
      </c>
      <c r="H335" s="17">
        <f t="shared" si="34"/>
        <v>-0.29999999999999893</v>
      </c>
      <c r="I335" s="17" cm="1">
        <f t="array" ref="I335">Table1[Mass KG]*G335</f>
        <v>-23.70833333333325</v>
      </c>
      <c r="J335" s="17" cm="1">
        <f t="array" ref="J335" xml:space="preserve"> IF(E335&gt;0,9.81*Table1[Mass KG]*Table1[Rolling ressistance coefficient],0)</f>
        <v>28.746733500000001</v>
      </c>
      <c r="K335" s="17" cm="1">
        <f t="array" ref="K335">0.5*Table1[Frontal area m^2]*Table1[Drag coefficient]*1.2*F335^2</f>
        <v>16.404693651555558</v>
      </c>
      <c r="L335" s="17">
        <f t="shared" si="31"/>
        <v>21.443093818222309</v>
      </c>
      <c r="M335" s="17">
        <f t="shared" si="32"/>
        <v>140.57139280834625</v>
      </c>
      <c r="N335" s="17">
        <f t="shared" si="35"/>
        <v>624.55194236493799</v>
      </c>
      <c r="O335" s="17" cm="1">
        <f t="array" ref="O335">(0.5*Table1[Mass KG]*E335^2)+O334</f>
        <v>42122674.544999994</v>
      </c>
      <c r="P335" s="17">
        <v>-29.744901883749527</v>
      </c>
      <c r="AA335">
        <f>IF(E335&lt;1,1,0)</f>
        <v>0</v>
      </c>
      <c r="AB335">
        <f>IF(AA335=1,"",E335)</f>
        <v>23.6</v>
      </c>
      <c r="AC335">
        <f>E335/3.6</f>
        <v>6.5555555555555554</v>
      </c>
    </row>
    <row r="336" spans="2:29" x14ac:dyDescent="0.3">
      <c r="B336" s="3" t="s">
        <v>23</v>
      </c>
      <c r="C336" s="3">
        <v>328</v>
      </c>
      <c r="D336" s="3">
        <v>328</v>
      </c>
      <c r="E336" s="10">
        <v>23.3</v>
      </c>
      <c r="F336" s="23">
        <f t="shared" si="30"/>
        <v>6.4722222222222223</v>
      </c>
      <c r="G336" s="17">
        <f t="shared" si="33"/>
        <v>-0.43055555555555575</v>
      </c>
      <c r="H336" s="17">
        <f t="shared" si="34"/>
        <v>-1.5500000000000007</v>
      </c>
      <c r="I336" s="17" cm="1">
        <f t="array" ref="I336">Table1[Mass KG]*G336</f>
        <v>-122.49305555555561</v>
      </c>
      <c r="J336" s="17" cm="1">
        <f t="array" ref="J336" xml:space="preserve"> IF(E336&gt;0,9.81*Table1[Mass KG]*Table1[Rolling ressistance coefficient],0)</f>
        <v>28.746733500000001</v>
      </c>
      <c r="K336" s="17" cm="1">
        <f t="array" ref="K336">0.5*Table1[Frontal area m^2]*Table1[Drag coefficient]*1.2*F336^2</f>
        <v>15.990276027888889</v>
      </c>
      <c r="L336" s="17">
        <f t="shared" si="31"/>
        <v>-77.756046027666727</v>
      </c>
      <c r="M336" s="17">
        <f t="shared" si="32"/>
        <v>-503.25440901239853</v>
      </c>
      <c r="N336" s="17">
        <f t="shared" si="35"/>
        <v>625.11918397278862</v>
      </c>
      <c r="O336" s="17" cm="1">
        <f t="array" ref="O336">(0.5*Table1[Mass KG]*E336^2)+O335</f>
        <v>42199900.647499993</v>
      </c>
      <c r="P336" s="17">
        <v>-25.399129323556046</v>
      </c>
      <c r="AA336">
        <f>IF(E336&lt;1,1,0)</f>
        <v>0</v>
      </c>
      <c r="AB336">
        <f>IF(AA336=1,"",E336)</f>
        <v>23.3</v>
      </c>
      <c r="AC336">
        <f>E336/3.6</f>
        <v>6.4722222222222223</v>
      </c>
    </row>
    <row r="337" spans="2:29" x14ac:dyDescent="0.3">
      <c r="B337" s="3" t="s">
        <v>23</v>
      </c>
      <c r="C337" s="3">
        <v>329</v>
      </c>
      <c r="D337" s="3">
        <v>329</v>
      </c>
      <c r="E337" s="10">
        <v>20.5</v>
      </c>
      <c r="F337" s="23">
        <f t="shared" si="30"/>
        <v>5.6944444444444446</v>
      </c>
      <c r="G337" s="17">
        <f t="shared" si="33"/>
        <v>-0.80555555555555558</v>
      </c>
      <c r="H337" s="17">
        <f t="shared" si="34"/>
        <v>-2.9000000000000004</v>
      </c>
      <c r="I337" s="17" cm="1">
        <f t="array" ref="I337">Table1[Mass KG]*G337</f>
        <v>-229.18055555555557</v>
      </c>
      <c r="J337" s="17" cm="1">
        <f t="array" ref="J337" xml:space="preserve"> IF(E337&gt;0,9.81*Table1[Mass KG]*Table1[Rolling ressistance coefficient],0)</f>
        <v>28.746733500000001</v>
      </c>
      <c r="K337" s="17" cm="1">
        <f t="array" ref="K337">0.5*Table1[Frontal area m^2]*Table1[Drag coefficient]*1.2*F337^2</f>
        <v>12.378038830555555</v>
      </c>
      <c r="L337" s="17">
        <f t="shared" si="31"/>
        <v>-188.05578322500003</v>
      </c>
      <c r="M337" s="17">
        <f t="shared" si="32"/>
        <v>-1070.8732100312502</v>
      </c>
      <c r="N337" s="17">
        <f t="shared" si="35"/>
        <v>625.61674226116247</v>
      </c>
      <c r="O337" s="17" cm="1">
        <f t="array" ref="O337">(0.5*Table1[Mass KG]*E337^2)+O336</f>
        <v>42259681.209999993</v>
      </c>
      <c r="P337" s="17">
        <v>-19.937062815657416</v>
      </c>
      <c r="AA337">
        <f>IF(E337&lt;1,1,0)</f>
        <v>0</v>
      </c>
      <c r="AB337">
        <f>IF(AA337=1,"",E337)</f>
        <v>20.5</v>
      </c>
      <c r="AC337">
        <f>E337/3.6</f>
        <v>5.6944444444444446</v>
      </c>
    </row>
    <row r="338" spans="2:29" x14ac:dyDescent="0.3">
      <c r="B338" s="3" t="s">
        <v>23</v>
      </c>
      <c r="C338" s="3">
        <v>330</v>
      </c>
      <c r="D338" s="3">
        <v>330</v>
      </c>
      <c r="E338" s="10">
        <v>17.5</v>
      </c>
      <c r="F338" s="23">
        <f t="shared" si="30"/>
        <v>4.8611111111111116</v>
      </c>
      <c r="G338" s="17">
        <f t="shared" si="33"/>
        <v>-0.50000000000000022</v>
      </c>
      <c r="H338" s="17">
        <f t="shared" si="34"/>
        <v>-1.8000000000000007</v>
      </c>
      <c r="I338" s="17" cm="1">
        <f t="array" ref="I338">Table1[Mass KG]*G338</f>
        <v>-142.25000000000006</v>
      </c>
      <c r="J338" s="17" cm="1">
        <f t="array" ref="J338" xml:space="preserve"> IF(E338&gt;0,9.81*Table1[Mass KG]*Table1[Rolling ressistance coefficient],0)</f>
        <v>28.746733500000001</v>
      </c>
      <c r="K338" s="17" cm="1">
        <f t="array" ref="K338">0.5*Table1[Frontal area m^2]*Table1[Drag coefficient]*1.2*F338^2</f>
        <v>9.0202840972222234</v>
      </c>
      <c r="L338" s="17">
        <f t="shared" si="31"/>
        <v>-104.48298240277784</v>
      </c>
      <c r="M338" s="17">
        <f t="shared" si="32"/>
        <v>-507.90338668017</v>
      </c>
      <c r="N338" s="17">
        <f t="shared" si="35"/>
        <v>626.04020003578364</v>
      </c>
      <c r="O338" s="17" cm="1">
        <f t="array" ref="O338">(0.5*Table1[Mass KG]*E338^2)+O337</f>
        <v>42303245.272499993</v>
      </c>
      <c r="P338" s="17">
        <v>-18.844655992861114</v>
      </c>
      <c r="AA338">
        <f>IF(E338&lt;1,1,0)</f>
        <v>0</v>
      </c>
      <c r="AB338">
        <f>IF(AA338=1,"",E338)</f>
        <v>17.5</v>
      </c>
      <c r="AC338">
        <f>E338/3.6</f>
        <v>4.8611111111111107</v>
      </c>
    </row>
    <row r="339" spans="2:29" x14ac:dyDescent="0.3">
      <c r="B339" s="3" t="s">
        <v>23</v>
      </c>
      <c r="C339" s="3">
        <v>331</v>
      </c>
      <c r="D339" s="3">
        <v>331</v>
      </c>
      <c r="E339" s="10">
        <v>16.899999999999999</v>
      </c>
      <c r="F339" s="23">
        <f t="shared" si="30"/>
        <v>4.6944444444444446</v>
      </c>
      <c r="G339" s="17">
        <f t="shared" si="33"/>
        <v>-0.1111111111111112</v>
      </c>
      <c r="H339" s="17">
        <f t="shared" si="34"/>
        <v>-0.40000000000000036</v>
      </c>
      <c r="I339" s="17" cm="1">
        <f t="array" ref="I339">Table1[Mass KG]*G339</f>
        <v>-31.611111111111136</v>
      </c>
      <c r="J339" s="17" cm="1">
        <f t="array" ref="J339" xml:space="preserve"> IF(E339&gt;0,9.81*Table1[Mass KG]*Table1[Rolling ressistance coefficient],0)</f>
        <v>28.746733500000001</v>
      </c>
      <c r="K339" s="17" cm="1">
        <f t="array" ref="K339">0.5*Table1[Frontal area m^2]*Table1[Drag coefficient]*1.2*F339^2</f>
        <v>8.4123537665555546</v>
      </c>
      <c r="L339" s="17">
        <f t="shared" si="31"/>
        <v>5.5479761554444238</v>
      </c>
      <c r="M339" s="17">
        <f t="shared" si="32"/>
        <v>26.04466584083632</v>
      </c>
      <c r="N339" s="17">
        <f t="shared" si="35"/>
        <v>626.44790379220353</v>
      </c>
      <c r="O339" s="17" cm="1">
        <f t="array" ref="O339">(0.5*Table1[Mass KG]*E339^2)+O338</f>
        <v>42343873.294999994</v>
      </c>
      <c r="P339" s="17">
        <v>-15.527838303361111</v>
      </c>
      <c r="AA339">
        <f>IF(E339&lt;1,1,0)</f>
        <v>0</v>
      </c>
      <c r="AB339">
        <f>IF(AA339=1,"",E339)</f>
        <v>16.899999999999999</v>
      </c>
      <c r="AC339">
        <f>E339/3.6</f>
        <v>4.6944444444444438</v>
      </c>
    </row>
    <row r="340" spans="2:29" x14ac:dyDescent="0.3">
      <c r="B340" s="3" t="s">
        <v>23</v>
      </c>
      <c r="C340" s="3">
        <v>332</v>
      </c>
      <c r="D340" s="3">
        <v>332</v>
      </c>
      <c r="E340" s="10">
        <v>16.7</v>
      </c>
      <c r="F340" s="23">
        <f t="shared" si="30"/>
        <v>4.6388888888888893</v>
      </c>
      <c r="G340" s="17">
        <f t="shared" si="33"/>
        <v>-0.13888888888888865</v>
      </c>
      <c r="H340" s="17">
        <f t="shared" si="34"/>
        <v>-0.49999999999999911</v>
      </c>
      <c r="I340" s="17" cm="1">
        <f t="array" ref="I340">Table1[Mass KG]*G340</f>
        <v>-39.513888888888822</v>
      </c>
      <c r="J340" s="17" cm="1">
        <f t="array" ref="J340" xml:space="preserve"> IF(E340&gt;0,9.81*Table1[Mass KG]*Table1[Rolling ressistance coefficient],0)</f>
        <v>28.746733500000001</v>
      </c>
      <c r="K340" s="17" cm="1">
        <f t="array" ref="K340">0.5*Table1[Frontal area m^2]*Table1[Drag coefficient]*1.2*F340^2</f>
        <v>8.2144229612222226</v>
      </c>
      <c r="L340" s="17">
        <f t="shared" si="31"/>
        <v>-2.5527324276665979</v>
      </c>
      <c r="M340" s="17">
        <f t="shared" si="32"/>
        <v>-11.841842095008939</v>
      </c>
      <c r="N340" s="17">
        <f t="shared" si="35"/>
        <v>626.84956916155591</v>
      </c>
      <c r="O340" s="17" cm="1">
        <f t="array" ref="O340">(0.5*Table1[Mass KG]*E340^2)+O339</f>
        <v>42383545.397499993</v>
      </c>
      <c r="P340" s="17">
        <v>-13.958775080246914</v>
      </c>
      <c r="AA340">
        <f>IF(E340&lt;1,1,0)</f>
        <v>0</v>
      </c>
      <c r="AB340">
        <f>IF(AA340=1,"",E340)</f>
        <v>16.7</v>
      </c>
      <c r="AC340">
        <f>E340/3.6</f>
        <v>4.6388888888888884</v>
      </c>
    </row>
    <row r="341" spans="2:29" x14ac:dyDescent="0.3">
      <c r="B341" s="3" t="s">
        <v>23</v>
      </c>
      <c r="C341" s="3">
        <v>333</v>
      </c>
      <c r="D341" s="3">
        <v>333</v>
      </c>
      <c r="E341" s="10">
        <v>15.9</v>
      </c>
      <c r="F341" s="23">
        <f t="shared" si="30"/>
        <v>4.416666666666667</v>
      </c>
      <c r="G341" s="17">
        <f t="shared" si="33"/>
        <v>-0.15277777777777773</v>
      </c>
      <c r="H341" s="17">
        <f t="shared" si="34"/>
        <v>-0.54999999999999982</v>
      </c>
      <c r="I341" s="17" cm="1">
        <f t="array" ref="I341">Table1[Mass KG]*G341</f>
        <v>-43.465277777777764</v>
      </c>
      <c r="J341" s="17" cm="1">
        <f t="array" ref="J341" xml:space="preserve"> IF(E341&gt;0,9.81*Table1[Mass KG]*Table1[Rolling ressistance coefficient],0)</f>
        <v>28.746733500000001</v>
      </c>
      <c r="K341" s="17" cm="1">
        <f t="array" ref="K341">0.5*Table1[Frontal area m^2]*Table1[Drag coefficient]*1.2*F341^2</f>
        <v>7.4462629309999997</v>
      </c>
      <c r="L341" s="17">
        <f t="shared" si="31"/>
        <v>-7.2722813467777669</v>
      </c>
      <c r="M341" s="17">
        <f t="shared" si="32"/>
        <v>-32.119242614935139</v>
      </c>
      <c r="N341" s="17">
        <f t="shared" si="35"/>
        <v>627.23084465592524</v>
      </c>
      <c r="O341" s="17" cm="1">
        <f t="array" ref="O341">(0.5*Table1[Mass KG]*E341^2)+O340</f>
        <v>42419507.61999999</v>
      </c>
      <c r="P341" s="17">
        <v>-11.841842095008939</v>
      </c>
      <c r="AA341">
        <f>IF(E341&lt;1,1,0)</f>
        <v>0</v>
      </c>
      <c r="AB341">
        <f>IF(AA341=1,"",E341)</f>
        <v>15.9</v>
      </c>
      <c r="AC341">
        <f>E341/3.6</f>
        <v>4.416666666666667</v>
      </c>
    </row>
    <row r="342" spans="2:29" x14ac:dyDescent="0.3">
      <c r="B342" s="3" t="s">
        <v>23</v>
      </c>
      <c r="C342" s="3">
        <v>334</v>
      </c>
      <c r="D342" s="3">
        <v>334</v>
      </c>
      <c r="E342" s="10">
        <v>15.6</v>
      </c>
      <c r="F342" s="23">
        <f t="shared" si="30"/>
        <v>4.333333333333333</v>
      </c>
      <c r="G342" s="17">
        <f t="shared" si="33"/>
        <v>-0.12500000000000006</v>
      </c>
      <c r="H342" s="17">
        <f t="shared" si="34"/>
        <v>-0.45000000000000018</v>
      </c>
      <c r="I342" s="17" cm="1">
        <f t="array" ref="I342">Table1[Mass KG]*G342</f>
        <v>-35.562500000000014</v>
      </c>
      <c r="J342" s="17" cm="1">
        <f t="array" ref="J342" xml:space="preserve"> IF(E342&gt;0,9.81*Table1[Mass KG]*Table1[Rolling ressistance coefficient],0)</f>
        <v>28.746733500000001</v>
      </c>
      <c r="K342" s="17" cm="1">
        <f t="array" ref="K342">0.5*Table1[Frontal area m^2]*Table1[Drag coefficient]*1.2*F342^2</f>
        <v>7.1679227359999977</v>
      </c>
      <c r="L342" s="17">
        <f t="shared" si="31"/>
        <v>0.3521562359999848</v>
      </c>
      <c r="M342" s="17">
        <f t="shared" si="32"/>
        <v>1.5260103559999341</v>
      </c>
      <c r="N342" s="17">
        <f t="shared" si="35"/>
        <v>627.60380626820074</v>
      </c>
      <c r="O342" s="17" cm="1">
        <f t="array" ref="O342">(0.5*Table1[Mass KG]*E342^2)+O341</f>
        <v>42454125.579999991</v>
      </c>
      <c r="P342" s="17">
        <v>-10.756227910151571</v>
      </c>
      <c r="AA342">
        <f>IF(E342&lt;1,1,0)</f>
        <v>0</v>
      </c>
      <c r="AB342">
        <f>IF(AA342=1,"",E342)</f>
        <v>15.6</v>
      </c>
      <c r="AC342">
        <f>E342/3.6</f>
        <v>4.333333333333333</v>
      </c>
    </row>
    <row r="343" spans="2:29" x14ac:dyDescent="0.3">
      <c r="B343" s="3" t="s">
        <v>23</v>
      </c>
      <c r="C343" s="3">
        <v>335</v>
      </c>
      <c r="D343" s="3">
        <v>335</v>
      </c>
      <c r="E343" s="10">
        <v>15</v>
      </c>
      <c r="F343" s="23">
        <f t="shared" si="30"/>
        <v>4.166666666666667</v>
      </c>
      <c r="G343" s="17">
        <f t="shared" si="33"/>
        <v>-0.15277777777777773</v>
      </c>
      <c r="H343" s="17">
        <f t="shared" si="34"/>
        <v>-0.54999999999999982</v>
      </c>
      <c r="I343" s="17" cm="1">
        <f t="array" ref="I343">Table1[Mass KG]*G343</f>
        <v>-43.465277777777764</v>
      </c>
      <c r="J343" s="17" cm="1">
        <f t="array" ref="J343" xml:space="preserve"> IF(E343&gt;0,9.81*Table1[Mass KG]*Table1[Rolling ressistance coefficient],0)</f>
        <v>28.746733500000001</v>
      </c>
      <c r="K343" s="17" cm="1">
        <f t="array" ref="K343">0.5*Table1[Frontal area m^2]*Table1[Drag coefficient]*1.2*F343^2</f>
        <v>6.6271475000000004</v>
      </c>
      <c r="L343" s="17">
        <f t="shared" si="31"/>
        <v>-8.09139677777776</v>
      </c>
      <c r="M343" s="17">
        <f t="shared" si="32"/>
        <v>-33.714153240740671</v>
      </c>
      <c r="N343" s="17">
        <f t="shared" si="35"/>
        <v>627.96135270476793</v>
      </c>
      <c r="O343" s="17" cm="1">
        <f t="array" ref="O343">(0.5*Table1[Mass KG]*E343^2)+O342</f>
        <v>42486131.829999991</v>
      </c>
      <c r="P343" s="17">
        <v>-4.8862488287611328</v>
      </c>
      <c r="AA343">
        <f>IF(E343&lt;1,1,0)</f>
        <v>0</v>
      </c>
      <c r="AB343">
        <f>IF(AA343=1,"",E343)</f>
        <v>15</v>
      </c>
      <c r="AC343">
        <f>E343/3.6</f>
        <v>4.166666666666667</v>
      </c>
    </row>
    <row r="344" spans="2:29" x14ac:dyDescent="0.3">
      <c r="B344" s="3" t="s">
        <v>23</v>
      </c>
      <c r="C344" s="3">
        <v>336</v>
      </c>
      <c r="D344" s="3">
        <v>336</v>
      </c>
      <c r="E344" s="10">
        <v>14.5</v>
      </c>
      <c r="F344" s="23">
        <f t="shared" si="30"/>
        <v>4.0277777777777777</v>
      </c>
      <c r="G344" s="17">
        <f t="shared" si="33"/>
        <v>-9.7222222222222127E-2</v>
      </c>
      <c r="H344" s="17">
        <f t="shared" si="34"/>
        <v>-0.34999999999999964</v>
      </c>
      <c r="I344" s="17" cm="1">
        <f t="array" ref="I344">Table1[Mass KG]*G344</f>
        <v>-27.659722222222197</v>
      </c>
      <c r="J344" s="17" cm="1">
        <f t="array" ref="J344" xml:space="preserve"> IF(E344&gt;0,9.81*Table1[Mass KG]*Table1[Rolling ressistance coefficient],0)</f>
        <v>28.746733500000001</v>
      </c>
      <c r="K344" s="17" cm="1">
        <f t="array" ref="K344">0.5*Table1[Frontal area m^2]*Table1[Drag coefficient]*1.2*F344^2</f>
        <v>6.1927011638888878</v>
      </c>
      <c r="L344" s="17">
        <f t="shared" si="31"/>
        <v>7.2797124416666925</v>
      </c>
      <c r="M344" s="17">
        <f t="shared" si="32"/>
        <v>29.321064001157509</v>
      </c>
      <c r="N344" s="17">
        <f t="shared" si="35"/>
        <v>628.30595227136018</v>
      </c>
      <c r="O344" s="17" cm="1">
        <f t="array" ref="O344">(0.5*Table1[Mass KG]*E344^2)+O343</f>
        <v>42516039.892499991</v>
      </c>
      <c r="P344" s="17">
        <v>-1.256674660888889</v>
      </c>
      <c r="AA344">
        <f>IF(E344&lt;1,1,0)</f>
        <v>0</v>
      </c>
      <c r="AB344">
        <f>IF(AA344=1,"",E344)</f>
        <v>14.5</v>
      </c>
      <c r="AC344">
        <f>E344/3.6</f>
        <v>4.0277777777777777</v>
      </c>
    </row>
    <row r="345" spans="2:29" x14ac:dyDescent="0.3">
      <c r="B345" s="3" t="s">
        <v>23</v>
      </c>
      <c r="C345" s="3">
        <v>337</v>
      </c>
      <c r="D345" s="3">
        <v>337</v>
      </c>
      <c r="E345" s="10">
        <v>14.3</v>
      </c>
      <c r="F345" s="23">
        <f t="shared" si="30"/>
        <v>3.9722222222222228</v>
      </c>
      <c r="G345" s="17">
        <f t="shared" si="33"/>
        <v>0</v>
      </c>
      <c r="H345" s="17">
        <f t="shared" si="34"/>
        <v>0</v>
      </c>
      <c r="I345" s="17" cm="1">
        <f t="array" ref="I345">Table1[Mass KG]*G345</f>
        <v>0</v>
      </c>
      <c r="J345" s="17" cm="1">
        <f t="array" ref="J345" xml:space="preserve"> IF(E345&gt;0,9.81*Table1[Mass KG]*Table1[Rolling ressistance coefficient],0)</f>
        <v>28.746733500000001</v>
      </c>
      <c r="K345" s="17" cm="1">
        <f t="array" ref="K345">0.5*Table1[Frontal area m^2]*Table1[Drag coefficient]*1.2*F345^2</f>
        <v>6.0230461878888901</v>
      </c>
      <c r="L345" s="17">
        <f t="shared" si="31"/>
        <v>34.769779687888892</v>
      </c>
      <c r="M345" s="17">
        <f t="shared" si="32"/>
        <v>138.1132915380031</v>
      </c>
      <c r="N345" s="17">
        <f t="shared" si="35"/>
        <v>628.64479029398626</v>
      </c>
      <c r="O345" s="17" cm="1">
        <f t="array" ref="O345">(0.5*Table1[Mass KG]*E345^2)+O344</f>
        <v>42545128.594999991</v>
      </c>
      <c r="P345" s="17">
        <v>-0.79222312003373541</v>
      </c>
      <c r="AA345">
        <f>IF(E345&lt;1,1,0)</f>
        <v>0</v>
      </c>
      <c r="AB345">
        <f>IF(AA345=1,"",E345)</f>
        <v>14.3</v>
      </c>
      <c r="AC345">
        <f>E345/3.6</f>
        <v>3.9722222222222223</v>
      </c>
    </row>
    <row r="346" spans="2:29" x14ac:dyDescent="0.3">
      <c r="B346" s="3" t="s">
        <v>23</v>
      </c>
      <c r="C346" s="3">
        <v>338</v>
      </c>
      <c r="D346" s="3">
        <v>338</v>
      </c>
      <c r="E346" s="10">
        <v>14.5</v>
      </c>
      <c r="F346" s="23">
        <f t="shared" si="30"/>
        <v>4.0277777777777777</v>
      </c>
      <c r="G346" s="17">
        <f t="shared" si="33"/>
        <v>0.15277777777777773</v>
      </c>
      <c r="H346" s="17">
        <f t="shared" si="34"/>
        <v>0.54999999999999982</v>
      </c>
      <c r="I346" s="17" cm="1">
        <f t="array" ref="I346">Table1[Mass KG]*G346</f>
        <v>43.465277777777764</v>
      </c>
      <c r="J346" s="17" cm="1">
        <f t="array" ref="J346" xml:space="preserve"> IF(E346&gt;0,9.81*Table1[Mass KG]*Table1[Rolling ressistance coefficient],0)</f>
        <v>28.746733500000001</v>
      </c>
      <c r="K346" s="17" cm="1">
        <f t="array" ref="K346">0.5*Table1[Frontal area m^2]*Table1[Drag coefficient]*1.2*F346^2</f>
        <v>6.1927011638888878</v>
      </c>
      <c r="L346" s="17">
        <f t="shared" si="31"/>
        <v>78.404712441666646</v>
      </c>
      <c r="M346" s="17">
        <f t="shared" si="32"/>
        <v>315.79675844560177</v>
      </c>
      <c r="N346" s="17">
        <f t="shared" si="35"/>
        <v>628.98735080988865</v>
      </c>
      <c r="O346" s="17" cm="1">
        <f t="array" ref="O346">(0.5*Table1[Mass KG]*E346^2)+O345</f>
        <v>42575036.657499991</v>
      </c>
      <c r="P346" s="17">
        <v>0</v>
      </c>
      <c r="AA346">
        <f>IF(E346&lt;1,1,0)</f>
        <v>0</v>
      </c>
      <c r="AB346">
        <f>IF(AA346=1,"",E346)</f>
        <v>14.5</v>
      </c>
      <c r="AC346">
        <f>E346/3.6</f>
        <v>4.0277777777777777</v>
      </c>
    </row>
    <row r="347" spans="2:29" x14ac:dyDescent="0.3">
      <c r="B347" s="3" t="s">
        <v>23</v>
      </c>
      <c r="C347" s="3">
        <v>339</v>
      </c>
      <c r="D347" s="3">
        <v>339</v>
      </c>
      <c r="E347" s="10">
        <v>15.4</v>
      </c>
      <c r="F347" s="23">
        <f t="shared" si="30"/>
        <v>4.2777777777777777</v>
      </c>
      <c r="G347" s="17">
        <f t="shared" si="33"/>
        <v>0.45833333333333343</v>
      </c>
      <c r="H347" s="17">
        <f t="shared" si="34"/>
        <v>1.6500000000000004</v>
      </c>
      <c r="I347" s="17" cm="1">
        <f t="array" ref="I347">Table1[Mass KG]*G347</f>
        <v>130.39583333333337</v>
      </c>
      <c r="J347" s="17" cm="1">
        <f t="array" ref="J347" xml:space="preserve"> IF(E347&gt;0,9.81*Table1[Mass KG]*Table1[Rolling ressistance coefficient],0)</f>
        <v>28.746733500000001</v>
      </c>
      <c r="K347" s="17" cm="1">
        <f t="array" ref="K347">0.5*Table1[Frontal area m^2]*Table1[Drag coefficient]*1.2*F347^2</f>
        <v>6.9853080048888883</v>
      </c>
      <c r="L347" s="17">
        <f t="shared" si="31"/>
        <v>166.12787483822225</v>
      </c>
      <c r="M347" s="17">
        <f t="shared" si="32"/>
        <v>710.65813125239515</v>
      </c>
      <c r="N347" s="17">
        <f t="shared" si="35"/>
        <v>629.35010047876767</v>
      </c>
      <c r="O347" s="17" cm="1">
        <f t="array" ref="O347">(0.5*Table1[Mass KG]*E347^2)+O346</f>
        <v>42608772.667499989</v>
      </c>
      <c r="P347" s="17">
        <v>0</v>
      </c>
      <c r="AA347">
        <f>IF(E347&lt;1,1,0)</f>
        <v>0</v>
      </c>
      <c r="AB347">
        <f>IF(AA347=1,"",E347)</f>
        <v>15.4</v>
      </c>
      <c r="AC347">
        <f>E347/3.6</f>
        <v>4.2777777777777777</v>
      </c>
    </row>
    <row r="348" spans="2:29" x14ac:dyDescent="0.3">
      <c r="B348" s="3" t="s">
        <v>23</v>
      </c>
      <c r="C348" s="3">
        <v>340</v>
      </c>
      <c r="D348" s="3">
        <v>340</v>
      </c>
      <c r="E348" s="10">
        <v>17.8</v>
      </c>
      <c r="F348" s="23">
        <f t="shared" si="30"/>
        <v>4.9444444444444446</v>
      </c>
      <c r="G348" s="17">
        <f t="shared" si="33"/>
        <v>0.79166666666666674</v>
      </c>
      <c r="H348" s="17">
        <f t="shared" si="34"/>
        <v>2.8500000000000005</v>
      </c>
      <c r="I348" s="17" cm="1">
        <f t="array" ref="I348">Table1[Mass KG]*G348</f>
        <v>225.22916666666669</v>
      </c>
      <c r="J348" s="17" cm="1">
        <f t="array" ref="J348" xml:space="preserve"> IF(E348&gt;0,9.81*Table1[Mass KG]*Table1[Rolling ressistance coefficient],0)</f>
        <v>28.746733500000001</v>
      </c>
      <c r="K348" s="17" cm="1">
        <f t="array" ref="K348">0.5*Table1[Frontal area m^2]*Table1[Drag coefficient]*1.2*F348^2</f>
        <v>9.3322018395555553</v>
      </c>
      <c r="L348" s="17">
        <f t="shared" si="31"/>
        <v>263.30810200622227</v>
      </c>
      <c r="M348" s="17">
        <f t="shared" si="32"/>
        <v>1301.9122821418769</v>
      </c>
      <c r="N348" s="17">
        <f t="shared" si="35"/>
        <v>629.76814938097357</v>
      </c>
      <c r="O348" s="17" cm="1">
        <f t="array" ref="O348">(0.5*Table1[Mass KG]*E348^2)+O347</f>
        <v>42653843.157499991</v>
      </c>
      <c r="P348" s="17">
        <v>0</v>
      </c>
      <c r="AA348">
        <f>IF(E348&lt;1,1,0)</f>
        <v>0</v>
      </c>
      <c r="AB348">
        <f>IF(AA348=1,"",E348)</f>
        <v>17.8</v>
      </c>
      <c r="AC348">
        <f>E348/3.6</f>
        <v>4.9444444444444446</v>
      </c>
    </row>
    <row r="349" spans="2:29" x14ac:dyDescent="0.3">
      <c r="B349" s="3" t="s">
        <v>23</v>
      </c>
      <c r="C349" s="3">
        <v>341</v>
      </c>
      <c r="D349" s="3">
        <v>341</v>
      </c>
      <c r="E349" s="10">
        <v>21.1</v>
      </c>
      <c r="F349" s="23">
        <f t="shared" si="30"/>
        <v>5.8611111111111116</v>
      </c>
      <c r="G349" s="17">
        <f t="shared" si="33"/>
        <v>0.87500000000000011</v>
      </c>
      <c r="H349" s="17">
        <f t="shared" si="34"/>
        <v>3.1500000000000004</v>
      </c>
      <c r="I349" s="17" cm="1">
        <f t="array" ref="I349">Table1[Mass KG]*G349</f>
        <v>248.93750000000003</v>
      </c>
      <c r="J349" s="17" cm="1">
        <f t="array" ref="J349" xml:space="preserve"> IF(E349&gt;0,9.81*Table1[Mass KG]*Table1[Rolling ressistance coefficient],0)</f>
        <v>28.746733500000001</v>
      </c>
      <c r="K349" s="17" cm="1">
        <f t="array" ref="K349">0.5*Table1[Frontal area m^2]*Table1[Drag coefficient]*1.2*F349^2</f>
        <v>13.113210393222221</v>
      </c>
      <c r="L349" s="17">
        <f t="shared" si="31"/>
        <v>290.79744389322224</v>
      </c>
      <c r="M349" s="17">
        <f t="shared" si="32"/>
        <v>1704.396129485275</v>
      </c>
      <c r="N349" s="17">
        <f t="shared" si="35"/>
        <v>630.26224849864218</v>
      </c>
      <c r="O349" s="17" cm="1">
        <f t="array" ref="O349">(0.5*Table1[Mass KG]*E349^2)+O348</f>
        <v>42717174.279999994</v>
      </c>
      <c r="P349" s="17">
        <v>0</v>
      </c>
      <c r="AA349">
        <f>IF(E349&lt;1,1,0)</f>
        <v>0</v>
      </c>
      <c r="AB349">
        <f>IF(AA349=1,"",E349)</f>
        <v>21.1</v>
      </c>
      <c r="AC349">
        <f>E349/3.6</f>
        <v>5.8611111111111116</v>
      </c>
    </row>
    <row r="350" spans="2:29" x14ac:dyDescent="0.3">
      <c r="B350" s="3" t="s">
        <v>23</v>
      </c>
      <c r="C350" s="3">
        <v>342</v>
      </c>
      <c r="D350" s="3">
        <v>342</v>
      </c>
      <c r="E350" s="10">
        <v>24.1</v>
      </c>
      <c r="F350" s="23">
        <f t="shared" si="30"/>
        <v>6.6944444444444455</v>
      </c>
      <c r="G350" s="17">
        <f t="shared" si="33"/>
        <v>0.54166666666666641</v>
      </c>
      <c r="H350" s="17">
        <f t="shared" si="34"/>
        <v>1.9499999999999993</v>
      </c>
      <c r="I350" s="17" cm="1">
        <f t="array" ref="I350">Table1[Mass KG]*G350</f>
        <v>154.1041666666666</v>
      </c>
      <c r="J350" s="17" cm="1">
        <f t="array" ref="J350" xml:space="preserve"> IF(E350&gt;0,9.81*Table1[Mass KG]*Table1[Rolling ressistance coefficient],0)</f>
        <v>28.746733500000001</v>
      </c>
      <c r="K350" s="17" cm="1">
        <f t="array" ref="K350">0.5*Table1[Frontal area m^2]*Table1[Drag coefficient]*1.2*F350^2</f>
        <v>17.107171286555559</v>
      </c>
      <c r="L350" s="17">
        <f t="shared" si="31"/>
        <v>199.95807145322215</v>
      </c>
      <c r="M350" s="17">
        <f t="shared" si="32"/>
        <v>1338.6082005618482</v>
      </c>
      <c r="N350" s="17">
        <f t="shared" si="35"/>
        <v>630.82494852897844</v>
      </c>
      <c r="O350" s="17" cm="1">
        <f t="array" ref="O350">(0.5*Table1[Mass KG]*E350^2)+O349</f>
        <v>42799794.50249999</v>
      </c>
      <c r="P350" s="17">
        <v>0</v>
      </c>
      <c r="AA350">
        <f>IF(E350&lt;1,1,0)</f>
        <v>0</v>
      </c>
      <c r="AB350">
        <f>IF(AA350=1,"",E350)</f>
        <v>24.1</v>
      </c>
      <c r="AC350">
        <f>E350/3.6</f>
        <v>6.6944444444444446</v>
      </c>
    </row>
    <row r="351" spans="2:29" x14ac:dyDescent="0.3">
      <c r="B351" s="3" t="s">
        <v>23</v>
      </c>
      <c r="C351" s="3">
        <v>343</v>
      </c>
      <c r="D351" s="3">
        <v>343</v>
      </c>
      <c r="E351" s="10">
        <v>25</v>
      </c>
      <c r="F351" s="23">
        <f t="shared" si="30"/>
        <v>6.9444444444444446</v>
      </c>
      <c r="G351" s="17">
        <f t="shared" si="33"/>
        <v>0.16666666666666657</v>
      </c>
      <c r="H351" s="17">
        <f t="shared" si="34"/>
        <v>0.59999999999999964</v>
      </c>
      <c r="I351" s="17" cm="1">
        <f t="array" ref="I351">Table1[Mass KG]*G351</f>
        <v>47.416666666666643</v>
      </c>
      <c r="J351" s="17" cm="1">
        <f t="array" ref="J351" xml:space="preserve"> IF(E351&gt;0,9.81*Table1[Mass KG]*Table1[Rolling ressistance coefficient],0)</f>
        <v>28.746733500000001</v>
      </c>
      <c r="K351" s="17" cm="1">
        <f t="array" ref="K351">0.5*Table1[Frontal area m^2]*Table1[Drag coefficient]*1.2*F351^2</f>
        <v>18.408743055555554</v>
      </c>
      <c r="L351" s="17">
        <f t="shared" si="31"/>
        <v>94.572143222222195</v>
      </c>
      <c r="M351" s="17">
        <f t="shared" si="32"/>
        <v>656.75099459876526</v>
      </c>
      <c r="N351" s="17">
        <f t="shared" si="35"/>
        <v>631.4069604641096</v>
      </c>
      <c r="O351" s="17" cm="1">
        <f t="array" ref="O351">(0.5*Table1[Mass KG]*E351^2)+O350</f>
        <v>42888700.75249999</v>
      </c>
      <c r="P351" s="17">
        <v>0</v>
      </c>
      <c r="AA351">
        <f>IF(E351&lt;1,1,0)</f>
        <v>0</v>
      </c>
      <c r="AB351">
        <f>IF(AA351=1,"",E351)</f>
        <v>25</v>
      </c>
      <c r="AC351">
        <f>E351/3.6</f>
        <v>6.9444444444444446</v>
      </c>
    </row>
    <row r="352" spans="2:29" x14ac:dyDescent="0.3">
      <c r="B352" s="3" t="s">
        <v>23</v>
      </c>
      <c r="C352" s="3">
        <v>344</v>
      </c>
      <c r="D352" s="3">
        <v>344</v>
      </c>
      <c r="E352" s="10">
        <v>25.3</v>
      </c>
      <c r="F352" s="23">
        <f t="shared" si="30"/>
        <v>7.0277777777777786</v>
      </c>
      <c r="G352" s="17">
        <f t="shared" si="33"/>
        <v>6.9444444444444448E-2</v>
      </c>
      <c r="H352" s="17">
        <f t="shared" si="34"/>
        <v>0.25</v>
      </c>
      <c r="I352" s="17" cm="1">
        <f t="array" ref="I352">Table1[Mass KG]*G352</f>
        <v>19.756944444444446</v>
      </c>
      <c r="J352" s="17" cm="1">
        <f t="array" ref="J352" xml:space="preserve"> IF(E352&gt;0,9.81*Table1[Mass KG]*Table1[Rolling ressistance coefficient],0)</f>
        <v>28.746733500000001</v>
      </c>
      <c r="K352" s="17" cm="1">
        <f t="array" ref="K352">0.5*Table1[Frontal area m^2]*Table1[Drag coefficient]*1.2*F352^2</f>
        <v>18.853203747888891</v>
      </c>
      <c r="L352" s="17">
        <f t="shared" si="31"/>
        <v>67.356881692333332</v>
      </c>
      <c r="M352" s="17">
        <f t="shared" si="32"/>
        <v>473.369196337787</v>
      </c>
      <c r="N352" s="17">
        <f t="shared" si="35"/>
        <v>631.99424434456023</v>
      </c>
      <c r="O352" s="17" cm="1">
        <f t="array" ref="O352">(0.5*Table1[Mass KG]*E352^2)+O351</f>
        <v>42979753.554999992</v>
      </c>
      <c r="P352" s="17">
        <v>0</v>
      </c>
      <c r="AA352">
        <f>IF(E352&lt;1,1,0)</f>
        <v>0</v>
      </c>
      <c r="AB352">
        <f>IF(AA352=1,"",E352)</f>
        <v>25.3</v>
      </c>
      <c r="AC352">
        <f>E352/3.6</f>
        <v>7.0277777777777777</v>
      </c>
    </row>
    <row r="353" spans="2:29" x14ac:dyDescent="0.3">
      <c r="B353" s="3" t="s">
        <v>23</v>
      </c>
      <c r="C353" s="3">
        <v>345</v>
      </c>
      <c r="D353" s="3">
        <v>345</v>
      </c>
      <c r="E353" s="10">
        <v>25.5</v>
      </c>
      <c r="F353" s="23">
        <f t="shared" si="30"/>
        <v>7.0833333333333339</v>
      </c>
      <c r="G353" s="17">
        <f t="shared" si="33"/>
        <v>0.15277777777777748</v>
      </c>
      <c r="H353" s="17">
        <f t="shared" si="34"/>
        <v>0.54999999999999893</v>
      </c>
      <c r="I353" s="17" cm="1">
        <f t="array" ref="I353">Table1[Mass KG]*G353</f>
        <v>43.465277777777693</v>
      </c>
      <c r="J353" s="17" cm="1">
        <f t="array" ref="J353" xml:space="preserve"> IF(E353&gt;0,9.81*Table1[Mass KG]*Table1[Rolling ressistance coefficient],0)</f>
        <v>28.746733500000001</v>
      </c>
      <c r="K353" s="17" cm="1">
        <f t="array" ref="K353">0.5*Table1[Frontal area m^2]*Table1[Drag coefficient]*1.2*F353^2</f>
        <v>19.152456275000002</v>
      </c>
      <c r="L353" s="17">
        <f t="shared" si="31"/>
        <v>91.364467552777697</v>
      </c>
      <c r="M353" s="17">
        <f t="shared" si="32"/>
        <v>647.16497849884195</v>
      </c>
      <c r="N353" s="17">
        <f t="shared" si="35"/>
        <v>632.58445505651673</v>
      </c>
      <c r="O353" s="17" cm="1">
        <f t="array" ref="O353">(0.5*Table1[Mass KG]*E353^2)+O352</f>
        <v>43072251.617499992</v>
      </c>
      <c r="P353" s="17">
        <v>0</v>
      </c>
      <c r="AA353">
        <f>IF(E353&lt;1,1,0)</f>
        <v>0</v>
      </c>
      <c r="AB353">
        <f>IF(AA353=1,"",E353)</f>
        <v>25.5</v>
      </c>
      <c r="AC353">
        <f>E353/3.6</f>
        <v>7.083333333333333</v>
      </c>
    </row>
    <row r="354" spans="2:29" x14ac:dyDescent="0.3">
      <c r="B354" s="3" t="s">
        <v>23</v>
      </c>
      <c r="C354" s="3">
        <v>346</v>
      </c>
      <c r="D354" s="3">
        <v>346</v>
      </c>
      <c r="E354" s="10">
        <v>26.4</v>
      </c>
      <c r="F354" s="23">
        <f t="shared" si="30"/>
        <v>7.333333333333333</v>
      </c>
      <c r="G354" s="17">
        <f t="shared" si="33"/>
        <v>0.15277777777777798</v>
      </c>
      <c r="H354" s="17">
        <f t="shared" si="34"/>
        <v>0.55000000000000071</v>
      </c>
      <c r="I354" s="17" cm="1">
        <f t="array" ref="I354">Table1[Mass KG]*G354</f>
        <v>43.465277777777835</v>
      </c>
      <c r="J354" s="17" cm="1">
        <f t="array" ref="J354" xml:space="preserve"> IF(E354&gt;0,9.81*Table1[Mass KG]*Table1[Rolling ressistance coefficient],0)</f>
        <v>28.746733500000001</v>
      </c>
      <c r="K354" s="17" cm="1">
        <f t="array" ref="K354">0.5*Table1[Frontal area m^2]*Table1[Drag coefficient]*1.2*F354^2</f>
        <v>20.528252095999996</v>
      </c>
      <c r="L354" s="17">
        <f t="shared" si="31"/>
        <v>92.740263373777822</v>
      </c>
      <c r="M354" s="17">
        <f t="shared" si="32"/>
        <v>680.09526474103734</v>
      </c>
      <c r="N354" s="17">
        <f t="shared" si="35"/>
        <v>633.1937307183664</v>
      </c>
      <c r="O354" s="17" cm="1">
        <f t="array" ref="O354">(0.5*Table1[Mass KG]*E354^2)+O353</f>
        <v>43171394.177499995</v>
      </c>
      <c r="P354" s="17">
        <v>0</v>
      </c>
      <c r="AA354">
        <f>IF(E354&lt;1,1,0)</f>
        <v>0</v>
      </c>
      <c r="AB354">
        <f>IF(AA354=1,"",E354)</f>
        <v>26.4</v>
      </c>
      <c r="AC354">
        <f>E354/3.6</f>
        <v>7.333333333333333</v>
      </c>
    </row>
    <row r="355" spans="2:29" x14ac:dyDescent="0.3">
      <c r="B355" s="3" t="s">
        <v>23</v>
      </c>
      <c r="C355" s="3">
        <v>347</v>
      </c>
      <c r="D355" s="3">
        <v>347</v>
      </c>
      <c r="E355" s="10">
        <v>26.6</v>
      </c>
      <c r="F355" s="23">
        <f t="shared" si="30"/>
        <v>7.3888888888888893</v>
      </c>
      <c r="G355" s="17">
        <f t="shared" si="33"/>
        <v>9.7222222222222612E-2</v>
      </c>
      <c r="H355" s="17">
        <f t="shared" si="34"/>
        <v>0.35000000000000142</v>
      </c>
      <c r="I355" s="17" cm="1">
        <f t="array" ref="I355">Table1[Mass KG]*G355</f>
        <v>27.659722222222332</v>
      </c>
      <c r="J355" s="17" cm="1">
        <f t="array" ref="J355" xml:space="preserve"> IF(E355&gt;0,9.81*Table1[Mass KG]*Table1[Rolling ressistance coefficient],0)</f>
        <v>28.746733500000001</v>
      </c>
      <c r="K355" s="17" cm="1">
        <f t="array" ref="K355">0.5*Table1[Frontal area m^2]*Table1[Drag coefficient]*1.2*F355^2</f>
        <v>20.840464378222222</v>
      </c>
      <c r="L355" s="17">
        <f t="shared" si="31"/>
        <v>77.246920100444555</v>
      </c>
      <c r="M355" s="17">
        <f t="shared" si="32"/>
        <v>570.76890963106257</v>
      </c>
      <c r="N355" s="17">
        <f t="shared" si="35"/>
        <v>633.80585296548452</v>
      </c>
      <c r="O355" s="17" cm="1">
        <f t="array" ref="O355">(0.5*Table1[Mass KG]*E355^2)+O354</f>
        <v>43272044.587499991</v>
      </c>
      <c r="P355" s="17">
        <v>0</v>
      </c>
      <c r="AA355">
        <f>IF(E355&lt;1,1,0)</f>
        <v>0</v>
      </c>
      <c r="AB355">
        <f>IF(AA355=1,"",E355)</f>
        <v>26.6</v>
      </c>
      <c r="AC355">
        <f>E355/3.6</f>
        <v>7.3888888888888893</v>
      </c>
    </row>
    <row r="356" spans="2:29" x14ac:dyDescent="0.3">
      <c r="B356" s="3" t="s">
        <v>23</v>
      </c>
      <c r="C356" s="3">
        <v>348</v>
      </c>
      <c r="D356" s="3">
        <v>348</v>
      </c>
      <c r="E356" s="10">
        <v>27.1</v>
      </c>
      <c r="F356" s="23">
        <f t="shared" si="30"/>
        <v>7.5277777777777786</v>
      </c>
      <c r="G356" s="17">
        <f t="shared" si="33"/>
        <v>0.15277777777777748</v>
      </c>
      <c r="H356" s="17">
        <f t="shared" si="34"/>
        <v>0.54999999999999893</v>
      </c>
      <c r="I356" s="17" cm="1">
        <f t="array" ref="I356">Table1[Mass KG]*G356</f>
        <v>43.465277777777693</v>
      </c>
      <c r="J356" s="17" cm="1">
        <f t="array" ref="J356" xml:space="preserve"> IF(E356&gt;0,9.81*Table1[Mass KG]*Table1[Rolling ressistance coefficient],0)</f>
        <v>28.746733500000001</v>
      </c>
      <c r="K356" s="17" cm="1">
        <f t="array" ref="K356">0.5*Table1[Frontal area m^2]*Table1[Drag coefficient]*1.2*F356^2</f>
        <v>21.631303979888891</v>
      </c>
      <c r="L356" s="17">
        <f t="shared" si="31"/>
        <v>93.843315257666575</v>
      </c>
      <c r="M356" s="17">
        <f t="shared" si="32"/>
        <v>706.43162318965676</v>
      </c>
      <c r="N356" s="17">
        <f t="shared" si="35"/>
        <v>634.42768923452184</v>
      </c>
      <c r="O356" s="17" cm="1">
        <f t="array" ref="O356">(0.5*Table1[Mass KG]*E356^2)+O355</f>
        <v>43376514.409999989</v>
      </c>
      <c r="P356" s="17">
        <v>0</v>
      </c>
      <c r="AA356">
        <f>IF(E356&lt;1,1,0)</f>
        <v>0</v>
      </c>
      <c r="AB356">
        <f>IF(AA356=1,"",E356)</f>
        <v>27.1</v>
      </c>
      <c r="AC356">
        <f>E356/3.6</f>
        <v>7.5277777777777777</v>
      </c>
    </row>
    <row r="357" spans="2:29" x14ac:dyDescent="0.3">
      <c r="B357" s="3" t="s">
        <v>23</v>
      </c>
      <c r="C357" s="3">
        <v>349</v>
      </c>
      <c r="D357" s="3">
        <v>349</v>
      </c>
      <c r="E357" s="10">
        <v>27.7</v>
      </c>
      <c r="F357" s="23">
        <f t="shared" si="30"/>
        <v>7.6944444444444446</v>
      </c>
      <c r="G357" s="17">
        <f t="shared" si="33"/>
        <v>0.1388888888888889</v>
      </c>
      <c r="H357" s="17">
        <f t="shared" si="34"/>
        <v>0.5</v>
      </c>
      <c r="I357" s="17" cm="1">
        <f t="array" ref="I357">Table1[Mass KG]*G357</f>
        <v>39.513888888888893</v>
      </c>
      <c r="J357" s="17" cm="1">
        <f t="array" ref="J357" xml:space="preserve"> IF(E357&gt;0,9.81*Table1[Mass KG]*Table1[Rolling ressistance coefficient],0)</f>
        <v>28.746733500000001</v>
      </c>
      <c r="K357" s="17" cm="1">
        <f t="array" ref="K357">0.5*Table1[Frontal area m^2]*Table1[Drag coefficient]*1.2*F357^2</f>
        <v>22.599751134555554</v>
      </c>
      <c r="L357" s="17">
        <f t="shared" si="31"/>
        <v>90.860373523444451</v>
      </c>
      <c r="M357" s="17">
        <f t="shared" si="32"/>
        <v>699.12009627761415</v>
      </c>
      <c r="N357" s="17">
        <f t="shared" si="35"/>
        <v>635.06147188172815</v>
      </c>
      <c r="O357" s="17" cm="1">
        <f t="array" ref="O357">(0.5*Table1[Mass KG]*E357^2)+O356</f>
        <v>43485661.412499987</v>
      </c>
      <c r="P357" s="17">
        <v>0</v>
      </c>
      <c r="AA357">
        <f>IF(E357&lt;1,1,0)</f>
        <v>0</v>
      </c>
      <c r="AB357">
        <f>IF(AA357=1,"",E357)</f>
        <v>27.7</v>
      </c>
      <c r="AC357">
        <f>E357/3.6</f>
        <v>7.6944444444444438</v>
      </c>
    </row>
    <row r="358" spans="2:29" x14ac:dyDescent="0.3">
      <c r="B358" s="3" t="s">
        <v>23</v>
      </c>
      <c r="C358" s="3">
        <v>350</v>
      </c>
      <c r="D358" s="3">
        <v>350</v>
      </c>
      <c r="E358" s="10">
        <v>28.1</v>
      </c>
      <c r="F358" s="23">
        <f t="shared" si="30"/>
        <v>7.8055555555555562</v>
      </c>
      <c r="G358" s="17">
        <f t="shared" si="33"/>
        <v>6.9444444444444448E-2</v>
      </c>
      <c r="H358" s="17">
        <f t="shared" si="34"/>
        <v>0.25</v>
      </c>
      <c r="I358" s="17" cm="1">
        <f t="array" ref="I358">Table1[Mass KG]*G358</f>
        <v>19.756944444444446</v>
      </c>
      <c r="J358" s="17" cm="1">
        <f t="array" ref="J358" xml:space="preserve"> IF(E358&gt;0,9.81*Table1[Mass KG]*Table1[Rolling ressistance coefficient],0)</f>
        <v>28.746733500000001</v>
      </c>
      <c r="K358" s="17" cm="1">
        <f t="array" ref="K358">0.5*Table1[Frontal area m^2]*Table1[Drag coefficient]*1.2*F358^2</f>
        <v>23.257164166555558</v>
      </c>
      <c r="L358" s="17">
        <f t="shared" si="31"/>
        <v>71.760842111000002</v>
      </c>
      <c r="M358" s="17">
        <f t="shared" si="32"/>
        <v>560.13323981086114</v>
      </c>
      <c r="N358" s="17">
        <f t="shared" si="35"/>
        <v>635.70256966851389</v>
      </c>
      <c r="O358" s="17" cm="1">
        <f t="array" ref="O358">(0.5*Table1[Mass KG]*E358^2)+O357</f>
        <v>43597983.434999987</v>
      </c>
      <c r="P358" s="17">
        <v>0</v>
      </c>
      <c r="AA358">
        <f>IF(E358&lt;1,1,0)</f>
        <v>0</v>
      </c>
      <c r="AB358">
        <f>IF(AA358=1,"",E358)</f>
        <v>28.1</v>
      </c>
      <c r="AC358">
        <f>E358/3.6</f>
        <v>7.8055555555555554</v>
      </c>
    </row>
    <row r="359" spans="2:29" x14ac:dyDescent="0.3">
      <c r="B359" s="3" t="s">
        <v>23</v>
      </c>
      <c r="C359" s="3">
        <v>351</v>
      </c>
      <c r="D359" s="3">
        <v>351</v>
      </c>
      <c r="E359" s="10">
        <v>28.2</v>
      </c>
      <c r="F359" s="23">
        <f t="shared" si="30"/>
        <v>7.8333333333333339</v>
      </c>
      <c r="G359" s="17">
        <f t="shared" si="33"/>
        <v>0</v>
      </c>
      <c r="H359" s="17">
        <f t="shared" si="34"/>
        <v>0</v>
      </c>
      <c r="I359" s="17" cm="1">
        <f t="array" ref="I359">Table1[Mass KG]*G359</f>
        <v>0</v>
      </c>
      <c r="J359" s="17" cm="1">
        <f t="array" ref="J359" xml:space="preserve"> IF(E359&gt;0,9.81*Table1[Mass KG]*Table1[Rolling ressistance coefficient],0)</f>
        <v>28.746733500000001</v>
      </c>
      <c r="K359" s="17" cm="1">
        <f t="array" ref="K359">0.5*Table1[Frontal area m^2]*Table1[Drag coefficient]*1.2*F359^2</f>
        <v>23.422990124000002</v>
      </c>
      <c r="L359" s="17">
        <f t="shared" si="31"/>
        <v>52.169723624</v>
      </c>
      <c r="M359" s="17">
        <f t="shared" si="32"/>
        <v>408.66283505466663</v>
      </c>
      <c r="N359" s="17">
        <f t="shared" si="35"/>
        <v>636.34411595270194</v>
      </c>
      <c r="O359" s="17" cm="1">
        <f t="array" ref="O359">(0.5*Table1[Mass KG]*E359^2)+O358</f>
        <v>43711106.324999988</v>
      </c>
      <c r="P359" s="17">
        <v>0</v>
      </c>
      <c r="AA359">
        <f>IF(E359&lt;1,1,0)</f>
        <v>0</v>
      </c>
      <c r="AB359">
        <f>IF(AA359=1,"",E359)</f>
        <v>28.2</v>
      </c>
      <c r="AC359">
        <f>E359/3.6</f>
        <v>7.833333333333333</v>
      </c>
    </row>
    <row r="360" spans="2:29" x14ac:dyDescent="0.3">
      <c r="B360" s="3" t="s">
        <v>23</v>
      </c>
      <c r="C360" s="3">
        <v>352</v>
      </c>
      <c r="D360" s="3">
        <v>352</v>
      </c>
      <c r="E360" s="10">
        <v>28.1</v>
      </c>
      <c r="F360" s="23">
        <f t="shared" si="30"/>
        <v>7.8055555555555562</v>
      </c>
      <c r="G360" s="17">
        <f t="shared" si="33"/>
        <v>-2.7777777777777679E-2</v>
      </c>
      <c r="H360" s="17">
        <f t="shared" si="34"/>
        <v>-9.9999999999999645E-2</v>
      </c>
      <c r="I360" s="17" cm="1">
        <f t="array" ref="I360">Table1[Mass KG]*G360</f>
        <v>-7.9027777777777501</v>
      </c>
      <c r="J360" s="17" cm="1">
        <f t="array" ref="J360" xml:space="preserve"> IF(E360&gt;0,9.81*Table1[Mass KG]*Table1[Rolling ressistance coefficient],0)</f>
        <v>28.746733500000001</v>
      </c>
      <c r="K360" s="17" cm="1">
        <f t="array" ref="K360">0.5*Table1[Frontal area m^2]*Table1[Drag coefficient]*1.2*F360^2</f>
        <v>23.257164166555558</v>
      </c>
      <c r="L360" s="17">
        <f t="shared" si="31"/>
        <v>44.101119888777809</v>
      </c>
      <c r="M360" s="17">
        <f t="shared" si="32"/>
        <v>344.23374135407124</v>
      </c>
      <c r="N360" s="17">
        <f t="shared" si="35"/>
        <v>636.98157113842638</v>
      </c>
      <c r="O360" s="17" cm="1">
        <f t="array" ref="O360">(0.5*Table1[Mass KG]*E360^2)+O359</f>
        <v>43823428.347499989</v>
      </c>
      <c r="P360" s="17">
        <v>0</v>
      </c>
      <c r="AA360">
        <f>IF(E360&lt;1,1,0)</f>
        <v>0</v>
      </c>
      <c r="AB360">
        <f>IF(AA360=1,"",E360)</f>
        <v>28.1</v>
      </c>
      <c r="AC360">
        <f>E360/3.6</f>
        <v>7.8055555555555554</v>
      </c>
    </row>
    <row r="361" spans="2:29" x14ac:dyDescent="0.3">
      <c r="B361" s="3" t="s">
        <v>23</v>
      </c>
      <c r="C361" s="3">
        <v>353</v>
      </c>
      <c r="D361" s="3">
        <v>353</v>
      </c>
      <c r="E361" s="10">
        <v>28</v>
      </c>
      <c r="F361" s="23">
        <f t="shared" si="30"/>
        <v>7.7777777777777786</v>
      </c>
      <c r="G361" s="17">
        <f t="shared" si="33"/>
        <v>-2.7777777777778172E-2</v>
      </c>
      <c r="H361" s="17">
        <f t="shared" si="34"/>
        <v>-0.10000000000000142</v>
      </c>
      <c r="I361" s="17" cm="1">
        <f t="array" ref="I361">Table1[Mass KG]*G361</f>
        <v>-7.9027777777778896</v>
      </c>
      <c r="J361" s="17" cm="1">
        <f t="array" ref="J361" xml:space="preserve"> IF(E361&gt;0,9.81*Table1[Mass KG]*Table1[Rolling ressistance coefficient],0)</f>
        <v>28.746733500000001</v>
      </c>
      <c r="K361" s="17" cm="1">
        <f t="array" ref="K361">0.5*Table1[Frontal area m^2]*Table1[Drag coefficient]*1.2*F361^2</f>
        <v>23.09192728888889</v>
      </c>
      <c r="L361" s="17">
        <f t="shared" si="31"/>
        <v>43.935883011110995</v>
      </c>
      <c r="M361" s="17">
        <f t="shared" si="32"/>
        <v>341.72353453086328</v>
      </c>
      <c r="N361" s="17">
        <f t="shared" si="35"/>
        <v>637.61495840471537</v>
      </c>
      <c r="O361" s="17" cm="1">
        <f t="array" ref="O361">(0.5*Table1[Mass KG]*E361^2)+O360</f>
        <v>43934952.347499989</v>
      </c>
      <c r="P361" s="17">
        <v>0</v>
      </c>
      <c r="AA361">
        <f>IF(E361&lt;1,1,0)</f>
        <v>0</v>
      </c>
      <c r="AB361">
        <f>IF(AA361=1,"",E361)</f>
        <v>28</v>
      </c>
      <c r="AC361">
        <f>E361/3.6</f>
        <v>7.7777777777777777</v>
      </c>
    </row>
    <row r="362" spans="2:29" x14ac:dyDescent="0.3">
      <c r="B362" s="3" t="s">
        <v>23</v>
      </c>
      <c r="C362" s="3">
        <v>354</v>
      </c>
      <c r="D362" s="3">
        <v>354</v>
      </c>
      <c r="E362" s="10">
        <v>27.9</v>
      </c>
      <c r="F362" s="23">
        <f t="shared" si="30"/>
        <v>7.75</v>
      </c>
      <c r="G362" s="17">
        <f t="shared" si="33"/>
        <v>-1.3888888888889086E-2</v>
      </c>
      <c r="H362" s="17">
        <f t="shared" si="34"/>
        <v>-5.0000000000000711E-2</v>
      </c>
      <c r="I362" s="17" cm="1">
        <f t="array" ref="I362">Table1[Mass KG]*G362</f>
        <v>-3.9513888888889448</v>
      </c>
      <c r="J362" s="17" cm="1">
        <f t="array" ref="J362" xml:space="preserve"> IF(E362&gt;0,9.81*Table1[Mass KG]*Table1[Rolling ressistance coefficient],0)</f>
        <v>28.746733500000001</v>
      </c>
      <c r="K362" s="17" cm="1">
        <f t="array" ref="K362">0.5*Table1[Frontal area m^2]*Table1[Drag coefficient]*1.2*F362^2</f>
        <v>22.927279490999997</v>
      </c>
      <c r="L362" s="17">
        <f t="shared" si="31"/>
        <v>47.722624102111055</v>
      </c>
      <c r="M362" s="17">
        <f t="shared" si="32"/>
        <v>369.85033679136063</v>
      </c>
      <c r="N362" s="17">
        <f t="shared" si="35"/>
        <v>638.24430073416454</v>
      </c>
      <c r="O362" s="17" cm="1">
        <f t="array" ref="O362">(0.5*Table1[Mass KG]*E362^2)+O361</f>
        <v>44045681.169999987</v>
      </c>
      <c r="P362" s="17">
        <v>0</v>
      </c>
      <c r="AA362">
        <f>IF(E362&lt;1,1,0)</f>
        <v>0</v>
      </c>
      <c r="AB362">
        <f>IF(AA362=1,"",E362)</f>
        <v>27.9</v>
      </c>
      <c r="AC362">
        <f>E362/3.6</f>
        <v>7.7499999999999991</v>
      </c>
    </row>
    <row r="363" spans="2:29" x14ac:dyDescent="0.3">
      <c r="B363" s="3" t="s">
        <v>23</v>
      </c>
      <c r="C363" s="3">
        <v>355</v>
      </c>
      <c r="D363" s="3">
        <v>355</v>
      </c>
      <c r="E363" s="10">
        <v>27.9</v>
      </c>
      <c r="F363" s="23">
        <f t="shared" si="30"/>
        <v>7.75</v>
      </c>
      <c r="G363" s="17">
        <f t="shared" si="33"/>
        <v>2.7777777777778172E-2</v>
      </c>
      <c r="H363" s="17">
        <f t="shared" si="34"/>
        <v>0.10000000000000142</v>
      </c>
      <c r="I363" s="17" cm="1">
        <f t="array" ref="I363">Table1[Mass KG]*G363</f>
        <v>7.9027777777778896</v>
      </c>
      <c r="J363" s="17" cm="1">
        <f t="array" ref="J363" xml:space="preserve"> IF(E363&gt;0,9.81*Table1[Mass KG]*Table1[Rolling ressistance coefficient],0)</f>
        <v>28.746733500000001</v>
      </c>
      <c r="K363" s="17" cm="1">
        <f t="array" ref="K363">0.5*Table1[Frontal area m^2]*Table1[Drag coefficient]*1.2*F363^2</f>
        <v>22.927279490999997</v>
      </c>
      <c r="L363" s="17">
        <f t="shared" si="31"/>
        <v>59.57679076877789</v>
      </c>
      <c r="M363" s="17">
        <f t="shared" si="32"/>
        <v>461.72012845802857</v>
      </c>
      <c r="N363" s="17">
        <f t="shared" si="35"/>
        <v>638.87187026831953</v>
      </c>
      <c r="O363" s="17" cm="1">
        <f t="array" ref="O363">(0.5*Table1[Mass KG]*E363^2)+O362</f>
        <v>44156409.992499985</v>
      </c>
      <c r="P363" s="17">
        <v>0</v>
      </c>
      <c r="AA363">
        <f>IF(E363&lt;1,1,0)</f>
        <v>0</v>
      </c>
      <c r="AB363">
        <f>IF(AA363=1,"",E363)</f>
        <v>27.9</v>
      </c>
      <c r="AC363">
        <f>E363/3.6</f>
        <v>7.7499999999999991</v>
      </c>
    </row>
    <row r="364" spans="2:29" x14ac:dyDescent="0.3">
      <c r="B364" s="3" t="s">
        <v>23</v>
      </c>
      <c r="C364" s="3">
        <v>356</v>
      </c>
      <c r="D364" s="3">
        <v>356</v>
      </c>
      <c r="E364" s="10">
        <v>28.1</v>
      </c>
      <c r="F364" s="23">
        <f t="shared" si="30"/>
        <v>7.8055555555555562</v>
      </c>
      <c r="G364" s="17">
        <f t="shared" si="33"/>
        <v>4.1666666666666761E-2</v>
      </c>
      <c r="H364" s="17">
        <f t="shared" si="34"/>
        <v>0.15000000000000036</v>
      </c>
      <c r="I364" s="17" cm="1">
        <f t="array" ref="I364">Table1[Mass KG]*G364</f>
        <v>11.854166666666694</v>
      </c>
      <c r="J364" s="17" cm="1">
        <f t="array" ref="J364" xml:space="preserve"> IF(E364&gt;0,9.81*Table1[Mass KG]*Table1[Rolling ressistance coefficient],0)</f>
        <v>28.746733500000001</v>
      </c>
      <c r="K364" s="17" cm="1">
        <f t="array" ref="K364">0.5*Table1[Frontal area m^2]*Table1[Drag coefficient]*1.2*F364^2</f>
        <v>23.257164166555558</v>
      </c>
      <c r="L364" s="17">
        <f t="shared" si="31"/>
        <v>63.858064333222252</v>
      </c>
      <c r="M364" s="17">
        <f t="shared" si="32"/>
        <v>498.44766882320704</v>
      </c>
      <c r="N364" s="17">
        <f t="shared" si="35"/>
        <v>639.50216303622688</v>
      </c>
      <c r="O364" s="17" cm="1">
        <f t="array" ref="O364">(0.5*Table1[Mass KG]*E364^2)+O363</f>
        <v>44268732.014999986</v>
      </c>
      <c r="P364" s="17">
        <v>0</v>
      </c>
      <c r="AA364">
        <f>IF(E364&lt;1,1,0)</f>
        <v>0</v>
      </c>
      <c r="AB364">
        <f>IF(AA364=1,"",E364)</f>
        <v>28.1</v>
      </c>
      <c r="AC364">
        <f>E364/3.6</f>
        <v>7.8055555555555554</v>
      </c>
    </row>
    <row r="365" spans="2:29" x14ac:dyDescent="0.3">
      <c r="B365" s="3" t="s">
        <v>23</v>
      </c>
      <c r="C365" s="3">
        <v>357</v>
      </c>
      <c r="D365" s="3">
        <v>357</v>
      </c>
      <c r="E365" s="10">
        <v>28.2</v>
      </c>
      <c r="F365" s="23">
        <f t="shared" si="30"/>
        <v>7.8333333333333339</v>
      </c>
      <c r="G365" s="17">
        <f t="shared" si="33"/>
        <v>-1.3888888888889086E-2</v>
      </c>
      <c r="H365" s="17">
        <f t="shared" si="34"/>
        <v>-5.0000000000000711E-2</v>
      </c>
      <c r="I365" s="17" cm="1">
        <f t="array" ref="I365">Table1[Mass KG]*G365</f>
        <v>-3.9513888888889448</v>
      </c>
      <c r="J365" s="17" cm="1">
        <f t="array" ref="J365" xml:space="preserve"> IF(E365&gt;0,9.81*Table1[Mass KG]*Table1[Rolling ressistance coefficient],0)</f>
        <v>28.746733500000001</v>
      </c>
      <c r="K365" s="17" cm="1">
        <f t="array" ref="K365">0.5*Table1[Frontal area m^2]*Table1[Drag coefficient]*1.2*F365^2</f>
        <v>23.422990124000002</v>
      </c>
      <c r="L365" s="17">
        <f t="shared" si="31"/>
        <v>48.218334735111057</v>
      </c>
      <c r="M365" s="17">
        <f t="shared" si="32"/>
        <v>377.71028875836993</v>
      </c>
      <c r="N365" s="17">
        <f t="shared" si="35"/>
        <v>640.1329270299243</v>
      </c>
      <c r="O365" s="17" cm="1">
        <f t="array" ref="O365">(0.5*Table1[Mass KG]*E365^2)+O364</f>
        <v>44381854.904999986</v>
      </c>
      <c r="P365" s="17">
        <v>0</v>
      </c>
      <c r="AA365">
        <f>IF(E365&lt;1,1,0)</f>
        <v>0</v>
      </c>
      <c r="AB365">
        <f>IF(AA365=1,"",E365)</f>
        <v>28.2</v>
      </c>
      <c r="AC365">
        <f>E365/3.6</f>
        <v>7.833333333333333</v>
      </c>
    </row>
    <row r="366" spans="2:29" x14ac:dyDescent="0.3">
      <c r="B366" s="3" t="s">
        <v>23</v>
      </c>
      <c r="C366" s="3">
        <v>358</v>
      </c>
      <c r="D366" s="3">
        <v>358</v>
      </c>
      <c r="E366" s="10">
        <v>28</v>
      </c>
      <c r="F366" s="23">
        <f t="shared" si="30"/>
        <v>7.7777777777777786</v>
      </c>
      <c r="G366" s="17">
        <f t="shared" si="33"/>
        <v>-0.18055555555555566</v>
      </c>
      <c r="H366" s="17">
        <f t="shared" si="34"/>
        <v>-0.65000000000000036</v>
      </c>
      <c r="I366" s="17" cm="1">
        <f t="array" ref="I366">Table1[Mass KG]*G366</f>
        <v>-51.368055555555586</v>
      </c>
      <c r="J366" s="17" cm="1">
        <f t="array" ref="J366" xml:space="preserve"> IF(E366&gt;0,9.81*Table1[Mass KG]*Table1[Rolling ressistance coefficient],0)</f>
        <v>28.746733500000001</v>
      </c>
      <c r="K366" s="17" cm="1">
        <f t="array" ref="K366">0.5*Table1[Frontal area m^2]*Table1[Drag coefficient]*1.2*F366^2</f>
        <v>23.09192728888889</v>
      </c>
      <c r="L366" s="17">
        <f t="shared" si="31"/>
        <v>0.47060523333330195</v>
      </c>
      <c r="M366" s="17">
        <f t="shared" si="32"/>
        <v>3.6602629259256818</v>
      </c>
      <c r="N366" s="17">
        <f t="shared" si="35"/>
        <v>640.75746810534326</v>
      </c>
      <c r="O366" s="17" cm="1">
        <f t="array" ref="O366">(0.5*Table1[Mass KG]*E366^2)+O365</f>
        <v>44493378.904999986</v>
      </c>
      <c r="P366" s="17">
        <v>0</v>
      </c>
      <c r="AA366">
        <f>IF(E366&lt;1,1,0)</f>
        <v>0</v>
      </c>
      <c r="AB366">
        <f>IF(AA366=1,"",E366)</f>
        <v>28</v>
      </c>
      <c r="AC366">
        <f>E366/3.6</f>
        <v>7.7777777777777777</v>
      </c>
    </row>
    <row r="367" spans="2:29" x14ac:dyDescent="0.3">
      <c r="B367" s="3" t="s">
        <v>23</v>
      </c>
      <c r="C367" s="3">
        <v>359</v>
      </c>
      <c r="D367" s="3">
        <v>359</v>
      </c>
      <c r="E367" s="10">
        <v>26.9</v>
      </c>
      <c r="F367" s="23">
        <f t="shared" si="30"/>
        <v>7.4722222222222223</v>
      </c>
      <c r="G367" s="17">
        <f t="shared" si="33"/>
        <v>-0.41666666666666663</v>
      </c>
      <c r="H367" s="17">
        <f t="shared" si="34"/>
        <v>-1.5</v>
      </c>
      <c r="I367" s="17" cm="1">
        <f t="array" ref="I367">Table1[Mass KG]*G367</f>
        <v>-118.54166666666666</v>
      </c>
      <c r="J367" s="17" cm="1">
        <f t="array" ref="J367" xml:space="preserve"> IF(E367&gt;0,9.81*Table1[Mass KG]*Table1[Rolling ressistance coefficient],0)</f>
        <v>28.746733500000001</v>
      </c>
      <c r="K367" s="17" cm="1">
        <f t="array" ref="K367">0.5*Table1[Frontal area m^2]*Table1[Drag coefficient]*1.2*F367^2</f>
        <v>21.313200899888887</v>
      </c>
      <c r="L367" s="17">
        <f t="shared" si="31"/>
        <v>-68.481732266777769</v>
      </c>
      <c r="M367" s="17">
        <f t="shared" si="32"/>
        <v>-511.7107216600894</v>
      </c>
      <c r="N367" s="17">
        <f t="shared" si="35"/>
        <v>641.35580231390873</v>
      </c>
      <c r="O367" s="17" cm="1">
        <f t="array" ref="O367">(0.5*Table1[Mass KG]*E367^2)+O366</f>
        <v>44596312.427499987</v>
      </c>
      <c r="P367" s="17">
        <v>0</v>
      </c>
      <c r="AA367">
        <f>IF(E367&lt;1,1,0)</f>
        <v>0</v>
      </c>
      <c r="AB367">
        <f>IF(AA367=1,"",E367)</f>
        <v>26.9</v>
      </c>
      <c r="AC367">
        <f>E367/3.6</f>
        <v>7.4722222222222214</v>
      </c>
    </row>
    <row r="368" spans="2:29" x14ac:dyDescent="0.3">
      <c r="B368" s="3" t="s">
        <v>23</v>
      </c>
      <c r="C368" s="3">
        <v>360</v>
      </c>
      <c r="D368" s="3">
        <v>360</v>
      </c>
      <c r="E368" s="10">
        <v>25</v>
      </c>
      <c r="F368" s="23">
        <f t="shared" si="30"/>
        <v>6.9444444444444446</v>
      </c>
      <c r="G368" s="17">
        <f t="shared" si="33"/>
        <v>-0.51388888888888873</v>
      </c>
      <c r="H368" s="17">
        <f t="shared" si="34"/>
        <v>-1.8499999999999996</v>
      </c>
      <c r="I368" s="17" cm="1">
        <f t="array" ref="I368">Table1[Mass KG]*G368</f>
        <v>-146.20138888888886</v>
      </c>
      <c r="J368" s="17" cm="1">
        <f t="array" ref="J368" xml:space="preserve"> IF(E368&gt;0,9.81*Table1[Mass KG]*Table1[Rolling ressistance coefficient],0)</f>
        <v>28.746733500000001</v>
      </c>
      <c r="K368" s="17" cm="1">
        <f t="array" ref="K368">0.5*Table1[Frontal area m^2]*Table1[Drag coefficient]*1.2*F368^2</f>
        <v>18.408743055555554</v>
      </c>
      <c r="L368" s="17">
        <f t="shared" si="31"/>
        <v>-99.045912333333305</v>
      </c>
      <c r="M368" s="17">
        <f t="shared" si="32"/>
        <v>-687.81883564814802</v>
      </c>
      <c r="N368" s="17">
        <f t="shared" si="35"/>
        <v>641.91033035210319</v>
      </c>
      <c r="O368" s="17" cm="1">
        <f t="array" ref="O368">(0.5*Table1[Mass KG]*E368^2)+O367</f>
        <v>44685218.677499987</v>
      </c>
      <c r="P368" s="17">
        <v>0</v>
      </c>
      <c r="AA368">
        <f>IF(E368&lt;1,1,0)</f>
        <v>0</v>
      </c>
      <c r="AB368">
        <f>IF(AA368=1,"",E368)</f>
        <v>25</v>
      </c>
      <c r="AC368">
        <f>E368/3.6</f>
        <v>6.9444444444444446</v>
      </c>
    </row>
    <row r="369" spans="2:29" x14ac:dyDescent="0.3">
      <c r="B369" s="3" t="s">
        <v>23</v>
      </c>
      <c r="C369" s="3">
        <v>361</v>
      </c>
      <c r="D369" s="3">
        <v>361</v>
      </c>
      <c r="E369" s="10">
        <v>23.2</v>
      </c>
      <c r="F369" s="23">
        <f t="shared" si="30"/>
        <v>6.4444444444444446</v>
      </c>
      <c r="G369" s="17">
        <f t="shared" si="33"/>
        <v>-0.43055555555555575</v>
      </c>
      <c r="H369" s="17">
        <f t="shared" si="34"/>
        <v>-1.5500000000000007</v>
      </c>
      <c r="I369" s="17" cm="1">
        <f t="array" ref="I369">Table1[Mass KG]*G369</f>
        <v>-122.49305555555561</v>
      </c>
      <c r="J369" s="17" cm="1">
        <f t="array" ref="J369" xml:space="preserve"> IF(E369&gt;0,9.81*Table1[Mass KG]*Table1[Rolling ressistance coefficient],0)</f>
        <v>28.746733500000001</v>
      </c>
      <c r="K369" s="17" cm="1">
        <f t="array" ref="K369">0.5*Table1[Frontal area m^2]*Table1[Drag coefficient]*1.2*F369^2</f>
        <v>15.853314979555554</v>
      </c>
      <c r="L369" s="17">
        <f t="shared" si="31"/>
        <v>-77.89300707600006</v>
      </c>
      <c r="M369" s="17">
        <f t="shared" si="32"/>
        <v>-501.97715671200035</v>
      </c>
      <c r="N369" s="17">
        <f t="shared" si="35"/>
        <v>642.42350688118904</v>
      </c>
      <c r="O369" s="17" cm="1">
        <f t="array" ref="O369">(0.5*Table1[Mass KG]*E369^2)+O368</f>
        <v>44761783.317499988</v>
      </c>
      <c r="P369" s="17">
        <v>0</v>
      </c>
      <c r="AA369">
        <f>IF(E369&lt;1,1,0)</f>
        <v>0</v>
      </c>
      <c r="AB369">
        <f>IF(AA369=1,"",E369)</f>
        <v>23.2</v>
      </c>
      <c r="AC369">
        <f>E369/3.6</f>
        <v>6.4444444444444438</v>
      </c>
    </row>
    <row r="370" spans="2:29" x14ac:dyDescent="0.3">
      <c r="B370" s="3" t="s">
        <v>23</v>
      </c>
      <c r="C370" s="3">
        <v>362</v>
      </c>
      <c r="D370" s="3">
        <v>362</v>
      </c>
      <c r="E370" s="10">
        <v>21.9</v>
      </c>
      <c r="F370" s="23">
        <f t="shared" si="30"/>
        <v>6.083333333333333</v>
      </c>
      <c r="G370" s="17">
        <f t="shared" si="33"/>
        <v>-0.29166666666666635</v>
      </c>
      <c r="H370" s="17">
        <f t="shared" si="34"/>
        <v>-1.0499999999999989</v>
      </c>
      <c r="I370" s="17" cm="1">
        <f t="array" ref="I370">Table1[Mass KG]*G370</f>
        <v>-82.979166666666572</v>
      </c>
      <c r="J370" s="17" cm="1">
        <f t="array" ref="J370" xml:space="preserve"> IF(E370&gt;0,9.81*Table1[Mass KG]*Table1[Rolling ressistance coefficient],0)</f>
        <v>28.746733500000001</v>
      </c>
      <c r="K370" s="17" cm="1">
        <f t="array" ref="K370">0.5*Table1[Frontal area m^2]*Table1[Drag coefficient]*1.2*F370^2</f>
        <v>14.126427610999997</v>
      </c>
      <c r="L370" s="17">
        <f t="shared" si="31"/>
        <v>-40.10600555566657</v>
      </c>
      <c r="M370" s="17">
        <f t="shared" si="32"/>
        <v>-243.9782004636383</v>
      </c>
      <c r="N370" s="17">
        <f t="shared" si="35"/>
        <v>642.90658964949012</v>
      </c>
      <c r="O370" s="17" cm="1">
        <f t="array" ref="O370">(0.5*Table1[Mass KG]*E370^2)+O369</f>
        <v>44830007.839999989</v>
      </c>
      <c r="P370" s="17">
        <v>0</v>
      </c>
      <c r="AA370">
        <f>IF(E370&lt;1,1,0)</f>
        <v>0</v>
      </c>
      <c r="AB370">
        <f>IF(AA370=1,"",E370)</f>
        <v>21.9</v>
      </c>
      <c r="AC370">
        <f>E370/3.6</f>
        <v>6.083333333333333</v>
      </c>
    </row>
    <row r="371" spans="2:29" x14ac:dyDescent="0.3">
      <c r="B371" s="3" t="s">
        <v>23</v>
      </c>
      <c r="C371" s="3">
        <v>363</v>
      </c>
      <c r="D371" s="3">
        <v>363</v>
      </c>
      <c r="E371" s="10">
        <v>21.1</v>
      </c>
      <c r="F371" s="23">
        <f t="shared" si="30"/>
        <v>5.8611111111111116</v>
      </c>
      <c r="G371" s="17">
        <f t="shared" si="33"/>
        <v>-0.16666666666666657</v>
      </c>
      <c r="H371" s="17">
        <f t="shared" si="34"/>
        <v>-0.59999999999999964</v>
      </c>
      <c r="I371" s="17" cm="1">
        <f t="array" ref="I371">Table1[Mass KG]*G371</f>
        <v>-47.416666666666643</v>
      </c>
      <c r="J371" s="17" cm="1">
        <f t="array" ref="J371" xml:space="preserve"> IF(E371&gt;0,9.81*Table1[Mass KG]*Table1[Rolling ressistance coefficient],0)</f>
        <v>28.746733500000001</v>
      </c>
      <c r="K371" s="17" cm="1">
        <f t="array" ref="K371">0.5*Table1[Frontal area m^2]*Table1[Drag coefficient]*1.2*F371^2</f>
        <v>13.113210393222221</v>
      </c>
      <c r="L371" s="17">
        <f t="shared" si="31"/>
        <v>-5.5567227734444202</v>
      </c>
      <c r="M371" s="17">
        <f t="shared" si="32"/>
        <v>-32.568569588799242</v>
      </c>
      <c r="N371" s="17">
        <f t="shared" si="35"/>
        <v>643.37074336608794</v>
      </c>
      <c r="O371" s="17" cm="1">
        <f t="array" ref="O371">(0.5*Table1[Mass KG]*E371^2)+O370</f>
        <v>44893338.962499991</v>
      </c>
      <c r="P371" s="17">
        <v>0</v>
      </c>
      <c r="AA371">
        <f>IF(E371&lt;1,1,0)</f>
        <v>0</v>
      </c>
      <c r="AB371">
        <f>IF(AA371=1,"",E371)</f>
        <v>21.1</v>
      </c>
      <c r="AC371">
        <f>E371/3.6</f>
        <v>5.8611111111111116</v>
      </c>
    </row>
    <row r="372" spans="2:29" x14ac:dyDescent="0.3">
      <c r="B372" s="3" t="s">
        <v>23</v>
      </c>
      <c r="C372" s="3">
        <v>364</v>
      </c>
      <c r="D372" s="3">
        <v>364</v>
      </c>
      <c r="E372" s="10">
        <v>20.7</v>
      </c>
      <c r="F372" s="23">
        <f t="shared" si="30"/>
        <v>5.75</v>
      </c>
      <c r="G372" s="17">
        <f t="shared" si="33"/>
        <v>-5.5555555555555851E-2</v>
      </c>
      <c r="H372" s="17">
        <f t="shared" si="34"/>
        <v>-0.20000000000000107</v>
      </c>
      <c r="I372" s="17" cm="1">
        <f t="array" ref="I372">Table1[Mass KG]*G372</f>
        <v>-15.805555555555639</v>
      </c>
      <c r="J372" s="17" cm="1">
        <f t="array" ref="J372" xml:space="preserve"> IF(E372&gt;0,9.81*Table1[Mass KG]*Table1[Rolling ressistance coefficient],0)</f>
        <v>28.746733500000001</v>
      </c>
      <c r="K372" s="17" cm="1">
        <f t="array" ref="K372">0.5*Table1[Frontal area m^2]*Table1[Drag coefficient]*1.2*F372^2</f>
        <v>12.620739698999998</v>
      </c>
      <c r="L372" s="17">
        <f t="shared" si="31"/>
        <v>25.561917643444364</v>
      </c>
      <c r="M372" s="17">
        <f t="shared" si="32"/>
        <v>146.98102644980509</v>
      </c>
      <c r="N372" s="17">
        <f t="shared" si="35"/>
        <v>643.8248469859368</v>
      </c>
      <c r="O372" s="17" cm="1">
        <f t="array" ref="O372">(0.5*Table1[Mass KG]*E372^2)+O371</f>
        <v>44954291.664999992</v>
      </c>
      <c r="P372" s="17">
        <v>0</v>
      </c>
      <c r="AA372">
        <f>IF(E372&lt;1,1,0)</f>
        <v>0</v>
      </c>
      <c r="AB372">
        <f>IF(AA372=1,"",E372)</f>
        <v>20.7</v>
      </c>
      <c r="AC372">
        <f>E372/3.6</f>
        <v>5.75</v>
      </c>
    </row>
    <row r="373" spans="2:29" x14ac:dyDescent="0.3">
      <c r="B373" s="3" t="s">
        <v>23</v>
      </c>
      <c r="C373" s="3">
        <v>365</v>
      </c>
      <c r="D373" s="3">
        <v>365</v>
      </c>
      <c r="E373" s="10">
        <v>20.7</v>
      </c>
      <c r="F373" s="23">
        <f t="shared" si="30"/>
        <v>5.75</v>
      </c>
      <c r="G373" s="17">
        <f t="shared" si="33"/>
        <v>1.3888888888889086E-2</v>
      </c>
      <c r="H373" s="17">
        <f t="shared" si="34"/>
        <v>5.0000000000000711E-2</v>
      </c>
      <c r="I373" s="17" cm="1">
        <f t="array" ref="I373">Table1[Mass KG]*G373</f>
        <v>3.9513888888889448</v>
      </c>
      <c r="J373" s="17" cm="1">
        <f t="array" ref="J373" xml:space="preserve"> IF(E373&gt;0,9.81*Table1[Mass KG]*Table1[Rolling ressistance coefficient],0)</f>
        <v>28.746733500000001</v>
      </c>
      <c r="K373" s="17" cm="1">
        <f t="array" ref="K373">0.5*Table1[Frontal area m^2]*Table1[Drag coefficient]*1.2*F373^2</f>
        <v>12.620739698999998</v>
      </c>
      <c r="L373" s="17">
        <f t="shared" si="31"/>
        <v>45.318862087888945</v>
      </c>
      <c r="M373" s="17">
        <f t="shared" si="32"/>
        <v>260.58345700536142</v>
      </c>
      <c r="N373" s="17">
        <f t="shared" si="35"/>
        <v>644.27770648627927</v>
      </c>
      <c r="O373" s="17" cm="1">
        <f t="array" ref="O373">(0.5*Table1[Mass KG]*E373^2)+O372</f>
        <v>45015244.367499992</v>
      </c>
      <c r="P373" s="17">
        <v>0</v>
      </c>
      <c r="AA373">
        <f>IF(E373&lt;1,1,0)</f>
        <v>0</v>
      </c>
      <c r="AB373">
        <f>IF(AA373=1,"",E373)</f>
        <v>20.7</v>
      </c>
      <c r="AC373">
        <f>E373/3.6</f>
        <v>5.75</v>
      </c>
    </row>
    <row r="374" spans="2:29" x14ac:dyDescent="0.3">
      <c r="B374" s="3" t="s">
        <v>23</v>
      </c>
      <c r="C374" s="3">
        <v>366</v>
      </c>
      <c r="D374" s="3">
        <v>366</v>
      </c>
      <c r="E374" s="10">
        <v>20.8</v>
      </c>
      <c r="F374" s="23">
        <f t="shared" si="30"/>
        <v>5.7777777777777786</v>
      </c>
      <c r="G374" s="17">
        <f t="shared" si="33"/>
        <v>6.9444444444444448E-2</v>
      </c>
      <c r="H374" s="17">
        <f t="shared" si="34"/>
        <v>0.25</v>
      </c>
      <c r="I374" s="17" cm="1">
        <f t="array" ref="I374">Table1[Mass KG]*G374</f>
        <v>19.756944444444446</v>
      </c>
      <c r="J374" s="17" cm="1">
        <f t="array" ref="J374" xml:space="preserve"> IF(E374&gt;0,9.81*Table1[Mass KG]*Table1[Rolling ressistance coefficient],0)</f>
        <v>28.746733500000001</v>
      </c>
      <c r="K374" s="17" cm="1">
        <f t="array" ref="K374">0.5*Table1[Frontal area m^2]*Table1[Drag coefficient]*1.2*F374^2</f>
        <v>12.74297375288889</v>
      </c>
      <c r="L374" s="17">
        <f t="shared" si="31"/>
        <v>61.246651697333334</v>
      </c>
      <c r="M374" s="17">
        <f t="shared" si="32"/>
        <v>353.86954314014815</v>
      </c>
      <c r="N374" s="17">
        <f t="shared" si="35"/>
        <v>644.73151041524102</v>
      </c>
      <c r="O374" s="17" cm="1">
        <f t="array" ref="O374">(0.5*Table1[Mass KG]*E374^2)+O373</f>
        <v>45076787.407499991</v>
      </c>
      <c r="P374" s="17">
        <v>0</v>
      </c>
      <c r="AA374">
        <f>IF(E374&lt;1,1,0)</f>
        <v>0</v>
      </c>
      <c r="AB374">
        <f>IF(AA374=1,"",E374)</f>
        <v>20.8</v>
      </c>
      <c r="AC374">
        <f>E374/3.6</f>
        <v>5.7777777777777777</v>
      </c>
    </row>
    <row r="375" spans="2:29" x14ac:dyDescent="0.3">
      <c r="B375" s="3" t="s">
        <v>23</v>
      </c>
      <c r="C375" s="3">
        <v>367</v>
      </c>
      <c r="D375" s="3">
        <v>367</v>
      </c>
      <c r="E375" s="10">
        <v>21.2</v>
      </c>
      <c r="F375" s="23">
        <f t="shared" si="30"/>
        <v>5.8888888888888893</v>
      </c>
      <c r="G375" s="17">
        <f t="shared" si="33"/>
        <v>0.18055555555555566</v>
      </c>
      <c r="H375" s="17">
        <f t="shared" si="34"/>
        <v>0.65000000000000036</v>
      </c>
      <c r="I375" s="17" cm="1">
        <f t="array" ref="I375">Table1[Mass KG]*G375</f>
        <v>51.368055555555586</v>
      </c>
      <c r="J375" s="17" cm="1">
        <f t="array" ref="J375" xml:space="preserve"> IF(E375&gt;0,9.81*Table1[Mass KG]*Table1[Rolling ressistance coefficient],0)</f>
        <v>28.746733500000001</v>
      </c>
      <c r="K375" s="17" cm="1">
        <f t="array" ref="K375">0.5*Table1[Frontal area m^2]*Table1[Drag coefficient]*1.2*F375^2</f>
        <v>13.237800766222223</v>
      </c>
      <c r="L375" s="17">
        <f t="shared" si="31"/>
        <v>93.352589821777812</v>
      </c>
      <c r="M375" s="17">
        <f t="shared" si="32"/>
        <v>549.74302895046924</v>
      </c>
      <c r="N375" s="17">
        <f t="shared" si="35"/>
        <v>645.19278104058162</v>
      </c>
      <c r="O375" s="17" cm="1">
        <f t="array" ref="O375">(0.5*Table1[Mass KG]*E375^2)+O374</f>
        <v>45140720.247499995</v>
      </c>
      <c r="P375" s="17">
        <v>0</v>
      </c>
      <c r="AA375">
        <f>IF(E375&lt;1,1,0)</f>
        <v>0</v>
      </c>
      <c r="AB375">
        <f>IF(AA375=1,"",E375)</f>
        <v>21.2</v>
      </c>
      <c r="AC375">
        <f>E375/3.6</f>
        <v>5.8888888888888884</v>
      </c>
    </row>
    <row r="376" spans="2:29" x14ac:dyDescent="0.3">
      <c r="B376" s="3" t="s">
        <v>23</v>
      </c>
      <c r="C376" s="3">
        <v>368</v>
      </c>
      <c r="D376" s="3">
        <v>368</v>
      </c>
      <c r="E376" s="10">
        <v>22.1</v>
      </c>
      <c r="F376" s="23">
        <f t="shared" si="30"/>
        <v>6.1388888888888893</v>
      </c>
      <c r="G376" s="17">
        <f t="shared" si="33"/>
        <v>0.31944444444444453</v>
      </c>
      <c r="H376" s="17">
        <f t="shared" si="34"/>
        <v>1.1500000000000004</v>
      </c>
      <c r="I376" s="17" cm="1">
        <f t="array" ref="I376">Table1[Mass KG]*G376</f>
        <v>90.881944444444471</v>
      </c>
      <c r="J376" s="17" cm="1">
        <f t="array" ref="J376" xml:space="preserve"> IF(E376&gt;0,9.81*Table1[Mass KG]*Table1[Rolling ressistance coefficient],0)</f>
        <v>28.746733500000001</v>
      </c>
      <c r="K376" s="17" cm="1">
        <f t="array" ref="K376">0.5*Table1[Frontal area m^2]*Table1[Drag coefficient]*1.2*F376^2</f>
        <v>14.385622713222222</v>
      </c>
      <c r="L376" s="17">
        <f t="shared" si="31"/>
        <v>134.01430065766669</v>
      </c>
      <c r="M376" s="17">
        <f t="shared" si="32"/>
        <v>822.69890125956499</v>
      </c>
      <c r="N376" s="17">
        <f t="shared" si="35"/>
        <v>645.6723272440463</v>
      </c>
      <c r="O376" s="17" cm="1">
        <f t="array" ref="O376">(0.5*Table1[Mass KG]*E376^2)+O375</f>
        <v>45210196.569999993</v>
      </c>
      <c r="P376" s="17">
        <v>0</v>
      </c>
      <c r="AA376">
        <f>IF(E376&lt;1,1,0)</f>
        <v>0</v>
      </c>
      <c r="AB376">
        <f>IF(AA376=1,"",E376)</f>
        <v>22.1</v>
      </c>
      <c r="AC376">
        <f>E376/3.6</f>
        <v>6.1388888888888893</v>
      </c>
    </row>
    <row r="377" spans="2:29" x14ac:dyDescent="0.3">
      <c r="B377" s="3" t="s">
        <v>23</v>
      </c>
      <c r="C377" s="3">
        <v>369</v>
      </c>
      <c r="D377" s="3">
        <v>369</v>
      </c>
      <c r="E377" s="10">
        <v>23.5</v>
      </c>
      <c r="F377" s="23">
        <f t="shared" si="30"/>
        <v>6.5277777777777777</v>
      </c>
      <c r="G377" s="17">
        <f t="shared" si="33"/>
        <v>0.30555555555555547</v>
      </c>
      <c r="H377" s="17">
        <f t="shared" si="34"/>
        <v>1.0999999999999996</v>
      </c>
      <c r="I377" s="17" cm="1">
        <f t="array" ref="I377">Table1[Mass KG]*G377</f>
        <v>86.930555555555529</v>
      </c>
      <c r="J377" s="17" cm="1">
        <f t="array" ref="J377" xml:space="preserve"> IF(E377&gt;0,9.81*Table1[Mass KG]*Table1[Rolling ressistance coefficient],0)</f>
        <v>28.746733500000001</v>
      </c>
      <c r="K377" s="17" cm="1">
        <f t="array" ref="K377">0.5*Table1[Frontal area m^2]*Table1[Drag coefficient]*1.2*F377^2</f>
        <v>16.265965363888885</v>
      </c>
      <c r="L377" s="17">
        <f t="shared" si="31"/>
        <v>131.94325441944443</v>
      </c>
      <c r="M377" s="17">
        <f t="shared" si="32"/>
        <v>861.29624412692885</v>
      </c>
      <c r="N377" s="17">
        <f t="shared" si="35"/>
        <v>646.18087003029291</v>
      </c>
      <c r="O377" s="17" cm="1">
        <f t="array" ref="O377">(0.5*Table1[Mass KG]*E377^2)+O376</f>
        <v>45288754.132499993</v>
      </c>
      <c r="P377" s="17">
        <v>0</v>
      </c>
      <c r="AA377">
        <f>IF(E377&lt;1,1,0)</f>
        <v>0</v>
      </c>
      <c r="AB377">
        <f>IF(AA377=1,"",E377)</f>
        <v>23.5</v>
      </c>
      <c r="AC377">
        <f>E377/3.6</f>
        <v>6.5277777777777777</v>
      </c>
    </row>
    <row r="378" spans="2:29" x14ac:dyDescent="0.3">
      <c r="B378" s="3" t="s">
        <v>23</v>
      </c>
      <c r="C378" s="3">
        <v>370</v>
      </c>
      <c r="D378" s="3">
        <v>370</v>
      </c>
      <c r="E378" s="10">
        <v>24.3</v>
      </c>
      <c r="F378" s="23">
        <f t="shared" si="30"/>
        <v>6.7500000000000009</v>
      </c>
      <c r="G378" s="17">
        <f t="shared" si="33"/>
        <v>0.1388888888888889</v>
      </c>
      <c r="H378" s="17">
        <f t="shared" si="34"/>
        <v>0.5</v>
      </c>
      <c r="I378" s="17" cm="1">
        <f t="array" ref="I378">Table1[Mass KG]*G378</f>
        <v>39.513888888888893</v>
      </c>
      <c r="J378" s="17" cm="1">
        <f t="array" ref="J378" xml:space="preserve"> IF(E378&gt;0,9.81*Table1[Mass KG]*Table1[Rolling ressistance coefficient],0)</f>
        <v>28.746733500000001</v>
      </c>
      <c r="K378" s="17" cm="1">
        <f t="array" ref="K378">0.5*Table1[Frontal area m^2]*Table1[Drag coefficient]*1.2*F378^2</f>
        <v>17.392285899000004</v>
      </c>
      <c r="L378" s="17">
        <f t="shared" si="31"/>
        <v>85.652908287888891</v>
      </c>
      <c r="M378" s="17">
        <f t="shared" si="32"/>
        <v>578.15713094324997</v>
      </c>
      <c r="N378" s="17">
        <f t="shared" si="35"/>
        <v>646.70530368198206</v>
      </c>
      <c r="O378" s="17" cm="1">
        <f t="array" ref="O378">(0.5*Table1[Mass KG]*E378^2)+O377</f>
        <v>45372751.334999993</v>
      </c>
      <c r="P378" s="17">
        <v>0</v>
      </c>
      <c r="AA378">
        <f>IF(E378&lt;1,1,0)</f>
        <v>0</v>
      </c>
      <c r="AB378">
        <f>IF(AA378=1,"",E378)</f>
        <v>24.3</v>
      </c>
      <c r="AC378">
        <f>E378/3.6</f>
        <v>6.75</v>
      </c>
    </row>
    <row r="379" spans="2:29" x14ac:dyDescent="0.3">
      <c r="B379" s="3" t="s">
        <v>23</v>
      </c>
      <c r="C379" s="3">
        <v>371</v>
      </c>
      <c r="D379" s="3">
        <v>371</v>
      </c>
      <c r="E379" s="10">
        <v>24.5</v>
      </c>
      <c r="F379" s="23">
        <f t="shared" si="30"/>
        <v>6.8055555555555562</v>
      </c>
      <c r="G379" s="17">
        <f t="shared" si="33"/>
        <v>-6.9444444444444448E-2</v>
      </c>
      <c r="H379" s="17">
        <f t="shared" si="34"/>
        <v>-0.25</v>
      </c>
      <c r="I379" s="17" cm="1">
        <f t="array" ref="I379">Table1[Mass KG]*G379</f>
        <v>-19.756944444444446</v>
      </c>
      <c r="J379" s="17" cm="1">
        <f t="array" ref="J379" xml:space="preserve"> IF(E379&gt;0,9.81*Table1[Mass KG]*Table1[Rolling ressistance coefficient],0)</f>
        <v>28.746733500000001</v>
      </c>
      <c r="K379" s="17" cm="1">
        <f t="array" ref="K379">0.5*Table1[Frontal area m^2]*Table1[Drag coefficient]*1.2*F379^2</f>
        <v>17.679756830555558</v>
      </c>
      <c r="L379" s="17">
        <f t="shared" si="31"/>
        <v>26.669545886111113</v>
      </c>
      <c r="M379" s="17">
        <f t="shared" si="32"/>
        <v>181.50107616936728</v>
      </c>
      <c r="N379" s="17">
        <f t="shared" si="35"/>
        <v>647.23262845792544</v>
      </c>
      <c r="O379" s="17" cm="1">
        <f t="array" ref="O379">(0.5*Table1[Mass KG]*E379^2)+O378</f>
        <v>45458136.897499993</v>
      </c>
      <c r="P379" s="17">
        <v>0</v>
      </c>
      <c r="AA379">
        <f>IF(E379&lt;1,1,0)</f>
        <v>0</v>
      </c>
      <c r="AB379">
        <f>IF(AA379=1,"",E379)</f>
        <v>24.5</v>
      </c>
      <c r="AC379">
        <f>E379/3.6</f>
        <v>6.8055555555555554</v>
      </c>
    </row>
    <row r="380" spans="2:29" x14ac:dyDescent="0.3">
      <c r="B380" s="3" t="s">
        <v>23</v>
      </c>
      <c r="C380" s="3">
        <v>372</v>
      </c>
      <c r="D380" s="3">
        <v>372</v>
      </c>
      <c r="E380" s="10">
        <v>23.8</v>
      </c>
      <c r="F380" s="23">
        <f t="shared" si="30"/>
        <v>6.6111111111111116</v>
      </c>
      <c r="G380" s="17">
        <f t="shared" si="33"/>
        <v>-0.44444444444444431</v>
      </c>
      <c r="H380" s="17">
        <f t="shared" si="34"/>
        <v>-1.5999999999999996</v>
      </c>
      <c r="I380" s="17" cm="1">
        <f t="array" ref="I380">Table1[Mass KG]*G380</f>
        <v>-126.4444444444444</v>
      </c>
      <c r="J380" s="17" cm="1">
        <f t="array" ref="J380" xml:space="preserve"> IF(E380&gt;0,9.81*Table1[Mass KG]*Table1[Rolling ressistance coefficient],0)</f>
        <v>28.746733500000001</v>
      </c>
      <c r="K380" s="17" cm="1">
        <f t="array" ref="K380">0.5*Table1[Frontal area m^2]*Table1[Drag coefficient]*1.2*F380^2</f>
        <v>16.683917466222223</v>
      </c>
      <c r="L380" s="17">
        <f t="shared" si="31"/>
        <v>-81.013793478222169</v>
      </c>
      <c r="M380" s="17">
        <f t="shared" si="32"/>
        <v>-535.59119021713536</v>
      </c>
      <c r="N380" s="17">
        <f t="shared" si="35"/>
        <v>647.7435097731136</v>
      </c>
      <c r="O380" s="17" cm="1">
        <f t="array" ref="O380">(0.5*Table1[Mass KG]*E380^2)+O379</f>
        <v>45538712.987499997</v>
      </c>
      <c r="P380" s="17">
        <v>0</v>
      </c>
      <c r="AA380">
        <f>IF(E380&lt;1,1,0)</f>
        <v>0</v>
      </c>
      <c r="AB380">
        <f>IF(AA380=1,"",E380)</f>
        <v>23.8</v>
      </c>
      <c r="AC380">
        <f>E380/3.6</f>
        <v>6.6111111111111107</v>
      </c>
    </row>
    <row r="381" spans="2:29" x14ac:dyDescent="0.3">
      <c r="B381" s="3" t="s">
        <v>23</v>
      </c>
      <c r="C381" s="3">
        <v>373</v>
      </c>
      <c r="D381" s="3">
        <v>373</v>
      </c>
      <c r="E381" s="10">
        <v>21.3</v>
      </c>
      <c r="F381" s="23">
        <f t="shared" si="30"/>
        <v>5.916666666666667</v>
      </c>
      <c r="G381" s="17">
        <f t="shared" si="33"/>
        <v>-0.84722222222222243</v>
      </c>
      <c r="H381" s="17">
        <f t="shared" si="34"/>
        <v>-3.0500000000000007</v>
      </c>
      <c r="I381" s="17" cm="1">
        <f t="array" ref="I381">Table1[Mass KG]*G381</f>
        <v>-241.03472222222229</v>
      </c>
      <c r="J381" s="17" cm="1">
        <f t="array" ref="J381" xml:space="preserve"> IF(E381&gt;0,9.81*Table1[Mass KG]*Table1[Rolling ressistance coefficient],0)</f>
        <v>28.746733500000001</v>
      </c>
      <c r="K381" s="17" cm="1">
        <f t="array" ref="K381">0.5*Table1[Frontal area m^2]*Table1[Drag coefficient]*1.2*F381^2</f>
        <v>13.362980219000001</v>
      </c>
      <c r="L381" s="17">
        <f t="shared" si="31"/>
        <v>-198.92500850322227</v>
      </c>
      <c r="M381" s="17">
        <f t="shared" si="32"/>
        <v>-1176.9729669773985</v>
      </c>
      <c r="N381" s="17">
        <f t="shared" si="35"/>
        <v>648.19950130092866</v>
      </c>
      <c r="O381" s="17" cm="1">
        <f t="array" ref="O381">(0.5*Table1[Mass KG]*E381^2)+O380</f>
        <v>45603250.390000001</v>
      </c>
      <c r="P381" s="17">
        <v>0</v>
      </c>
      <c r="AA381">
        <f>IF(E381&lt;1,1,0)</f>
        <v>0</v>
      </c>
      <c r="AB381">
        <f>IF(AA381=1,"",E381)</f>
        <v>21.3</v>
      </c>
      <c r="AC381">
        <f>E381/3.6</f>
        <v>5.916666666666667</v>
      </c>
    </row>
    <row r="382" spans="2:29" x14ac:dyDescent="0.3">
      <c r="B382" s="3" t="s">
        <v>23</v>
      </c>
      <c r="C382" s="3">
        <v>374</v>
      </c>
      <c r="D382" s="3">
        <v>374</v>
      </c>
      <c r="E382" s="10">
        <v>17.7</v>
      </c>
      <c r="F382" s="23">
        <f t="shared" si="30"/>
        <v>4.916666666666667</v>
      </c>
      <c r="G382" s="17">
        <f t="shared" si="33"/>
        <v>-0.95833333333333337</v>
      </c>
      <c r="H382" s="17">
        <f t="shared" si="34"/>
        <v>-3.45</v>
      </c>
      <c r="I382" s="17" cm="1">
        <f t="array" ref="I382">Table1[Mass KG]*G382</f>
        <v>-272.64583333333337</v>
      </c>
      <c r="J382" s="17" cm="1">
        <f t="array" ref="J382" xml:space="preserve"> IF(E382&gt;0,9.81*Table1[Mass KG]*Table1[Rolling ressistance coefficient],0)</f>
        <v>28.746733500000001</v>
      </c>
      <c r="K382" s="17" cm="1">
        <f t="array" ref="K382">0.5*Table1[Frontal area m^2]*Table1[Drag coefficient]*1.2*F382^2</f>
        <v>9.2276401789999998</v>
      </c>
      <c r="L382" s="17">
        <f t="shared" si="31"/>
        <v>-234.67145965433338</v>
      </c>
      <c r="M382" s="17">
        <f t="shared" si="32"/>
        <v>-1153.8013433004724</v>
      </c>
      <c r="N382" s="17">
        <f t="shared" si="35"/>
        <v>648.57741067626284</v>
      </c>
      <c r="O382" s="17" cm="1">
        <f t="array" ref="O382">(0.5*Table1[Mass KG]*E382^2)+O381</f>
        <v>45647815.892499998</v>
      </c>
      <c r="P382" s="17">
        <v>0</v>
      </c>
      <c r="AA382">
        <f>IF(E382&lt;1,1,0)</f>
        <v>0</v>
      </c>
      <c r="AB382">
        <f>IF(AA382=1,"",E382)</f>
        <v>17.7</v>
      </c>
      <c r="AC382">
        <f>E382/3.6</f>
        <v>4.9166666666666661</v>
      </c>
    </row>
    <row r="383" spans="2:29" x14ac:dyDescent="0.3">
      <c r="B383" s="3" t="s">
        <v>23</v>
      </c>
      <c r="C383" s="3">
        <v>375</v>
      </c>
      <c r="D383" s="3">
        <v>375</v>
      </c>
      <c r="E383" s="10">
        <v>14.4</v>
      </c>
      <c r="F383" s="23">
        <f t="shared" si="30"/>
        <v>4</v>
      </c>
      <c r="G383" s="17">
        <f t="shared" si="33"/>
        <v>-0.80555555555555536</v>
      </c>
      <c r="H383" s="17">
        <f t="shared" si="34"/>
        <v>-2.8999999999999995</v>
      </c>
      <c r="I383" s="17" cm="1">
        <f t="array" ref="I383">Table1[Mass KG]*G383</f>
        <v>-229.18055555555549</v>
      </c>
      <c r="J383" s="17" cm="1">
        <f t="array" ref="J383" xml:space="preserve"> IF(E383&gt;0,9.81*Table1[Mass KG]*Table1[Rolling ressistance coefficient],0)</f>
        <v>28.746733500000001</v>
      </c>
      <c r="K383" s="17" cm="1">
        <f t="array" ref="K383">0.5*Table1[Frontal area m^2]*Table1[Drag coefficient]*1.2*F383^2</f>
        <v>6.1075791359999991</v>
      </c>
      <c r="L383" s="17">
        <f t="shared" si="31"/>
        <v>-194.32624291955548</v>
      </c>
      <c r="M383" s="17">
        <f t="shared" si="32"/>
        <v>-777.30497167822193</v>
      </c>
      <c r="N383" s="17">
        <f t="shared" si="35"/>
        <v>648.88404250026281</v>
      </c>
      <c r="O383" s="17" cm="1">
        <f t="array" ref="O383">(0.5*Table1[Mass KG]*E383^2)+O382</f>
        <v>45677312.852499999</v>
      </c>
      <c r="P383" s="17">
        <v>0</v>
      </c>
      <c r="AA383">
        <f>IF(E383&lt;1,1,0)</f>
        <v>0</v>
      </c>
      <c r="AB383">
        <f>IF(AA383=1,"",E383)</f>
        <v>14.4</v>
      </c>
      <c r="AC383">
        <f>E383/3.6</f>
        <v>4</v>
      </c>
    </row>
    <row r="384" spans="2:29" x14ac:dyDescent="0.3">
      <c r="B384" s="3" t="s">
        <v>23</v>
      </c>
      <c r="C384" s="3">
        <v>376</v>
      </c>
      <c r="D384" s="3">
        <v>376</v>
      </c>
      <c r="E384" s="10">
        <v>11.9</v>
      </c>
      <c r="F384" s="23">
        <f t="shared" si="30"/>
        <v>3.3055555555555558</v>
      </c>
      <c r="G384" s="17">
        <f t="shared" si="33"/>
        <v>-0.58333333333333348</v>
      </c>
      <c r="H384" s="17">
        <f t="shared" si="34"/>
        <v>-2.1000000000000005</v>
      </c>
      <c r="I384" s="17" cm="1">
        <f t="array" ref="I384">Table1[Mass KG]*G384</f>
        <v>-165.95833333333337</v>
      </c>
      <c r="J384" s="17" cm="1">
        <f t="array" ref="J384" xml:space="preserve"> IF(E384&gt;0,9.81*Table1[Mass KG]*Table1[Rolling ressistance coefficient],0)</f>
        <v>28.746733500000001</v>
      </c>
      <c r="K384" s="17" cm="1">
        <f t="array" ref="K384">0.5*Table1[Frontal area m^2]*Table1[Drag coefficient]*1.2*F384^2</f>
        <v>4.1709793665555557</v>
      </c>
      <c r="L384" s="17">
        <f t="shared" si="31"/>
        <v>-133.04062046677782</v>
      </c>
      <c r="M384" s="17">
        <f t="shared" si="32"/>
        <v>-439.77316209851557</v>
      </c>
      <c r="N384" s="17">
        <f t="shared" si="35"/>
        <v>649.13676570405266</v>
      </c>
      <c r="O384" s="17" cm="1">
        <f t="array" ref="O384">(0.5*Table1[Mass KG]*E384^2)+O383</f>
        <v>45697456.875</v>
      </c>
      <c r="P384" s="17">
        <v>0</v>
      </c>
      <c r="AA384">
        <f>IF(E384&lt;1,1,0)</f>
        <v>0</v>
      </c>
      <c r="AB384">
        <f>IF(AA384=1,"",E384)</f>
        <v>11.9</v>
      </c>
      <c r="AC384">
        <f>E384/3.6</f>
        <v>3.3055555555555554</v>
      </c>
    </row>
    <row r="385" spans="2:29" x14ac:dyDescent="0.3">
      <c r="B385" s="3" t="s">
        <v>23</v>
      </c>
      <c r="C385" s="3">
        <v>377</v>
      </c>
      <c r="D385" s="3">
        <v>377</v>
      </c>
      <c r="E385" s="10">
        <v>10.199999999999999</v>
      </c>
      <c r="F385" s="23">
        <f t="shared" si="30"/>
        <v>2.8333333333333335</v>
      </c>
      <c r="G385" s="17">
        <f t="shared" si="33"/>
        <v>-0.41666666666666663</v>
      </c>
      <c r="H385" s="17">
        <f t="shared" si="34"/>
        <v>-1.5</v>
      </c>
      <c r="I385" s="17" cm="1">
        <f t="array" ref="I385">Table1[Mass KG]*G385</f>
        <v>-118.54166666666666</v>
      </c>
      <c r="J385" s="17" cm="1">
        <f t="array" ref="J385" xml:space="preserve"> IF(E385&gt;0,9.81*Table1[Mass KG]*Table1[Rolling ressistance coefficient],0)</f>
        <v>28.746733500000001</v>
      </c>
      <c r="K385" s="17" cm="1">
        <f t="array" ref="K385">0.5*Table1[Frontal area m^2]*Table1[Drag coefficient]*1.2*F385^2</f>
        <v>3.0643930039999998</v>
      </c>
      <c r="L385" s="17">
        <f t="shared" si="31"/>
        <v>-86.730540162666657</v>
      </c>
      <c r="M385" s="17">
        <f t="shared" si="32"/>
        <v>-245.73653046088884</v>
      </c>
      <c r="N385" s="17">
        <f t="shared" si="35"/>
        <v>649.35281100445059</v>
      </c>
      <c r="O385" s="17" cm="1">
        <f t="array" ref="O385">(0.5*Table1[Mass KG]*E385^2)+O384</f>
        <v>45712256.564999998</v>
      </c>
      <c r="P385" s="17">
        <v>0</v>
      </c>
      <c r="AA385">
        <f>IF(E385&lt;1,1,0)</f>
        <v>0</v>
      </c>
      <c r="AB385">
        <f>IF(AA385=1,"",E385)</f>
        <v>10.199999999999999</v>
      </c>
      <c r="AC385">
        <f>E385/3.6</f>
        <v>2.833333333333333</v>
      </c>
    </row>
    <row r="386" spans="2:29" x14ac:dyDescent="0.3">
      <c r="B386" s="3" t="s">
        <v>23</v>
      </c>
      <c r="C386" s="3">
        <v>378</v>
      </c>
      <c r="D386" s="3">
        <v>378</v>
      </c>
      <c r="E386" s="10">
        <v>8.9</v>
      </c>
      <c r="F386" s="23">
        <f t="shared" si="30"/>
        <v>2.4722222222222223</v>
      </c>
      <c r="G386" s="17">
        <f t="shared" si="33"/>
        <v>-0.30555555555555547</v>
      </c>
      <c r="H386" s="17">
        <f t="shared" si="34"/>
        <v>-1.0999999999999996</v>
      </c>
      <c r="I386" s="17" cm="1">
        <f t="array" ref="I386">Table1[Mass KG]*G386</f>
        <v>-86.930555555555529</v>
      </c>
      <c r="J386" s="17" cm="1">
        <f t="array" ref="J386" xml:space="preserve"> IF(E386&gt;0,9.81*Table1[Mass KG]*Table1[Rolling ressistance coefficient],0)</f>
        <v>28.746733500000001</v>
      </c>
      <c r="K386" s="17" cm="1">
        <f t="array" ref="K386">0.5*Table1[Frontal area m^2]*Table1[Drag coefficient]*1.2*F386^2</f>
        <v>2.3330504598888888</v>
      </c>
      <c r="L386" s="17">
        <f t="shared" si="31"/>
        <v>-55.850771595666643</v>
      </c>
      <c r="M386" s="17">
        <f t="shared" si="32"/>
        <v>-138.07551866706476</v>
      </c>
      <c r="N386" s="17">
        <f t="shared" si="35"/>
        <v>649.54082241549554</v>
      </c>
      <c r="O386" s="17" cm="1">
        <f t="array" ref="O386">(0.5*Table1[Mass KG]*E386^2)+O385</f>
        <v>45723524.1875</v>
      </c>
      <c r="P386" s="17">
        <v>0</v>
      </c>
      <c r="AA386">
        <f>IF(E386&lt;1,1,0)</f>
        <v>0</v>
      </c>
      <c r="AB386">
        <f>IF(AA386=1,"",E386)</f>
        <v>8.9</v>
      </c>
      <c r="AC386">
        <f>E386/3.6</f>
        <v>2.4722222222222223</v>
      </c>
    </row>
    <row r="387" spans="2:29" x14ac:dyDescent="0.3">
      <c r="B387" s="3" t="s">
        <v>23</v>
      </c>
      <c r="C387" s="3">
        <v>379</v>
      </c>
      <c r="D387" s="3">
        <v>379</v>
      </c>
      <c r="E387" s="10">
        <v>8</v>
      </c>
      <c r="F387" s="23">
        <f t="shared" si="30"/>
        <v>2.2222222222222223</v>
      </c>
      <c r="G387" s="17">
        <f t="shared" si="33"/>
        <v>-0.23611111111111113</v>
      </c>
      <c r="H387" s="17">
        <f t="shared" si="34"/>
        <v>-0.85000000000000009</v>
      </c>
      <c r="I387" s="17" cm="1">
        <f t="array" ref="I387">Table1[Mass KG]*G387</f>
        <v>-67.173611111111114</v>
      </c>
      <c r="J387" s="17" cm="1">
        <f t="array" ref="J387" xml:space="preserve"> IF(E387&gt;0,9.81*Table1[Mass KG]*Table1[Rolling ressistance coefficient],0)</f>
        <v>28.746733500000001</v>
      </c>
      <c r="K387" s="17" cm="1">
        <f t="array" ref="K387">0.5*Table1[Frontal area m^2]*Table1[Drag coefficient]*1.2*F387^2</f>
        <v>1.885055288888889</v>
      </c>
      <c r="L387" s="17">
        <f t="shared" si="31"/>
        <v>-36.541822322222224</v>
      </c>
      <c r="M387" s="17">
        <f t="shared" si="32"/>
        <v>-81.204049604938277</v>
      </c>
      <c r="N387" s="17">
        <f t="shared" si="35"/>
        <v>649.70937552895202</v>
      </c>
      <c r="O387" s="17" cm="1">
        <f t="array" ref="O387">(0.5*Table1[Mass KG]*E387^2)+O386</f>
        <v>45732628.1875</v>
      </c>
      <c r="P387" s="17">
        <v>0</v>
      </c>
      <c r="AA387">
        <f>IF(E387&lt;1,1,0)</f>
        <v>0</v>
      </c>
      <c r="AB387">
        <f>IF(AA387=1,"",E387)</f>
        <v>8</v>
      </c>
      <c r="AC387">
        <f>E387/3.6</f>
        <v>2.2222222222222223</v>
      </c>
    </row>
    <row r="388" spans="2:29" x14ac:dyDescent="0.3">
      <c r="B388" s="3" t="s">
        <v>23</v>
      </c>
      <c r="C388" s="3">
        <v>380</v>
      </c>
      <c r="D388" s="3">
        <v>380</v>
      </c>
      <c r="E388" s="10">
        <v>7.2</v>
      </c>
      <c r="F388" s="23">
        <f t="shared" si="30"/>
        <v>2</v>
      </c>
      <c r="G388" s="17">
        <f t="shared" si="33"/>
        <v>-0.26388888888888895</v>
      </c>
      <c r="H388" s="17">
        <f t="shared" si="34"/>
        <v>-0.95000000000000018</v>
      </c>
      <c r="I388" s="17" cm="1">
        <f t="array" ref="I388">Table1[Mass KG]*G388</f>
        <v>-75.0763888888889</v>
      </c>
      <c r="J388" s="17" cm="1">
        <f t="array" ref="J388" xml:space="preserve"> IF(E388&gt;0,9.81*Table1[Mass KG]*Table1[Rolling ressistance coefficient],0)</f>
        <v>28.746733500000001</v>
      </c>
      <c r="K388" s="17" cm="1">
        <f t="array" ref="K388">0.5*Table1[Frontal area m^2]*Table1[Drag coefficient]*1.2*F388^2</f>
        <v>1.5268947839999998</v>
      </c>
      <c r="L388" s="17">
        <f t="shared" si="31"/>
        <v>-44.802760604888903</v>
      </c>
      <c r="M388" s="17">
        <f t="shared" si="32"/>
        <v>-89.605521209777805</v>
      </c>
      <c r="N388" s="17">
        <f t="shared" si="35"/>
        <v>649.86067412632042</v>
      </c>
      <c r="O388" s="17" cm="1">
        <f t="array" ref="O388">(0.5*Table1[Mass KG]*E388^2)+O387</f>
        <v>45740002.427500002</v>
      </c>
      <c r="P388" s="17">
        <v>0</v>
      </c>
      <c r="AA388">
        <f>IF(E388&lt;1,1,0)</f>
        <v>0</v>
      </c>
      <c r="AB388">
        <f>IF(AA388=1,"",E388)</f>
        <v>7.2</v>
      </c>
      <c r="AC388">
        <f>E388/3.6</f>
        <v>2</v>
      </c>
    </row>
    <row r="389" spans="2:29" x14ac:dyDescent="0.3">
      <c r="B389" s="3" t="s">
        <v>23</v>
      </c>
      <c r="C389" s="3">
        <v>381</v>
      </c>
      <c r="D389" s="3">
        <v>381</v>
      </c>
      <c r="E389" s="10">
        <v>6.1</v>
      </c>
      <c r="F389" s="23">
        <f t="shared" si="30"/>
        <v>1.6944444444444444</v>
      </c>
      <c r="G389" s="17">
        <f t="shared" si="33"/>
        <v>-0.31944444444444442</v>
      </c>
      <c r="H389" s="17">
        <f t="shared" si="34"/>
        <v>-1.1499999999999999</v>
      </c>
      <c r="I389" s="17" cm="1">
        <f t="array" ref="I389">Table1[Mass KG]*G389</f>
        <v>-90.881944444444443</v>
      </c>
      <c r="J389" s="17" cm="1">
        <f t="array" ref="J389" xml:space="preserve"> IF(E389&gt;0,9.81*Table1[Mass KG]*Table1[Rolling ressistance coefficient],0)</f>
        <v>28.746733500000001</v>
      </c>
      <c r="K389" s="17" cm="1">
        <f t="array" ref="K389">0.5*Table1[Frontal area m^2]*Table1[Drag coefficient]*1.2*F389^2</f>
        <v>1.0959829265555554</v>
      </c>
      <c r="L389" s="17">
        <f t="shared" si="31"/>
        <v>-61.039228017888888</v>
      </c>
      <c r="M389" s="17">
        <f t="shared" si="32"/>
        <v>-103.42758080808949</v>
      </c>
      <c r="N389" s="17">
        <f t="shared" si="35"/>
        <v>649.98852122048049</v>
      </c>
      <c r="O389" s="17" cm="1">
        <f t="array" ref="O389">(0.5*Table1[Mass KG]*E389^2)+O388</f>
        <v>45745295.550000004</v>
      </c>
      <c r="P389" s="17">
        <v>0</v>
      </c>
      <c r="AA389">
        <f>IF(E389&lt;1,1,0)</f>
        <v>0</v>
      </c>
      <c r="AB389">
        <f>IF(AA389=1,"",E389)</f>
        <v>6.1</v>
      </c>
      <c r="AC389">
        <f>E389/3.6</f>
        <v>1.6944444444444442</v>
      </c>
    </row>
    <row r="390" spans="2:29" x14ac:dyDescent="0.3">
      <c r="B390" s="3" t="s">
        <v>23</v>
      </c>
      <c r="C390" s="3">
        <v>382</v>
      </c>
      <c r="D390" s="3">
        <v>382</v>
      </c>
      <c r="E390" s="10">
        <v>4.9000000000000004</v>
      </c>
      <c r="F390" s="23">
        <f t="shared" si="30"/>
        <v>1.3611111111111112</v>
      </c>
      <c r="G390" s="17">
        <f t="shared" si="33"/>
        <v>-0.33333333333333326</v>
      </c>
      <c r="H390" s="17">
        <f t="shared" si="34"/>
        <v>-1.1999999999999997</v>
      </c>
      <c r="I390" s="17" cm="1">
        <f t="array" ref="I390">Table1[Mass KG]*G390</f>
        <v>-94.833333333333314</v>
      </c>
      <c r="J390" s="17" cm="1">
        <f t="array" ref="J390" xml:space="preserve"> IF(E390&gt;0,9.81*Table1[Mass KG]*Table1[Rolling ressistance coefficient],0)</f>
        <v>28.746733500000001</v>
      </c>
      <c r="K390" s="17" cm="1">
        <f t="array" ref="K390">0.5*Table1[Frontal area m^2]*Table1[Drag coefficient]*1.2*F390^2</f>
        <v>0.70719027322222217</v>
      </c>
      <c r="L390" s="17">
        <f t="shared" si="31"/>
        <v>-65.3794095601111</v>
      </c>
      <c r="M390" s="17">
        <f t="shared" si="32"/>
        <v>-88.988640790151223</v>
      </c>
      <c r="N390" s="17">
        <f t="shared" si="35"/>
        <v>650.09094922669772</v>
      </c>
      <c r="O390" s="17" cm="1">
        <f t="array" ref="O390">(0.5*Table1[Mass KG]*E390^2)+O389</f>
        <v>45748710.972500004</v>
      </c>
      <c r="P390" s="17">
        <v>0</v>
      </c>
      <c r="AA390">
        <f>IF(E390&lt;1,1,0)</f>
        <v>0</v>
      </c>
      <c r="AB390">
        <f>IF(AA390=1,"",E390)</f>
        <v>4.9000000000000004</v>
      </c>
      <c r="AC390">
        <f>E390/3.6</f>
        <v>1.3611111111111112</v>
      </c>
    </row>
    <row r="391" spans="2:29" x14ac:dyDescent="0.3">
      <c r="B391" s="3" t="s">
        <v>23</v>
      </c>
      <c r="C391" s="3">
        <v>383</v>
      </c>
      <c r="D391" s="3">
        <v>383</v>
      </c>
      <c r="E391" s="10">
        <v>3.7</v>
      </c>
      <c r="F391" s="23">
        <f t="shared" si="30"/>
        <v>1.0277777777777779</v>
      </c>
      <c r="G391" s="17">
        <f t="shared" si="33"/>
        <v>-0.36111111111111116</v>
      </c>
      <c r="H391" s="17">
        <f t="shared" si="34"/>
        <v>-1.3000000000000003</v>
      </c>
      <c r="I391" s="17" cm="1">
        <f t="array" ref="I391">Table1[Mass KG]*G391</f>
        <v>-102.73611111111113</v>
      </c>
      <c r="J391" s="17" cm="1">
        <f t="array" ref="J391" xml:space="preserve"> IF(E391&gt;0,9.81*Table1[Mass KG]*Table1[Rolling ressistance coefficient],0)</f>
        <v>28.746733500000001</v>
      </c>
      <c r="K391" s="17" cm="1">
        <f t="array" ref="K391">0.5*Table1[Frontal area m^2]*Table1[Drag coefficient]*1.2*F391^2</f>
        <v>0.40322510788888888</v>
      </c>
      <c r="L391" s="17">
        <f t="shared" si="31"/>
        <v>-73.586152503222237</v>
      </c>
      <c r="M391" s="17">
        <f t="shared" si="32"/>
        <v>-75.630212294978421</v>
      </c>
      <c r="N391" s="17">
        <f t="shared" si="35"/>
        <v>650.16809088172386</v>
      </c>
      <c r="O391" s="17" cm="1">
        <f t="array" ref="O391">(0.5*Table1[Mass KG]*E391^2)+O390</f>
        <v>45750658.375000007</v>
      </c>
      <c r="P391" s="17">
        <v>0</v>
      </c>
      <c r="AA391">
        <f>IF(E391&lt;1,1,0)</f>
        <v>0</v>
      </c>
      <c r="AB391">
        <f>IF(AA391=1,"",E391)</f>
        <v>3.7</v>
      </c>
      <c r="AC391">
        <f>E391/3.6</f>
        <v>1.0277777777777779</v>
      </c>
    </row>
    <row r="392" spans="2:29" x14ac:dyDescent="0.3">
      <c r="B392" s="3" t="s">
        <v>23</v>
      </c>
      <c r="C392" s="3">
        <v>384</v>
      </c>
      <c r="D392" s="3">
        <v>384</v>
      </c>
      <c r="E392" s="10">
        <v>2.2999999999999998</v>
      </c>
      <c r="F392" s="23">
        <f t="shared" si="30"/>
        <v>0.63888888888888884</v>
      </c>
      <c r="G392" s="17">
        <f t="shared" si="33"/>
        <v>-0.3888888888888889</v>
      </c>
      <c r="H392" s="17">
        <f t="shared" si="34"/>
        <v>-1.4000000000000001</v>
      </c>
      <c r="I392" s="17" cm="1">
        <f t="array" ref="I392">Table1[Mass KG]*G392</f>
        <v>-110.63888888888889</v>
      </c>
      <c r="J392" s="17" cm="1">
        <f t="array" ref="J392" xml:space="preserve"> IF(E392&gt;0,9.81*Table1[Mass KG]*Table1[Rolling ressistance coefficient],0)</f>
        <v>28.746733500000001</v>
      </c>
      <c r="K392" s="17" cm="1">
        <f t="array" ref="K392">0.5*Table1[Frontal area m^2]*Table1[Drag coefficient]*1.2*F392^2</f>
        <v>0.15581160122222218</v>
      </c>
      <c r="L392" s="17">
        <f t="shared" si="31"/>
        <v>-81.736343787666669</v>
      </c>
      <c r="M392" s="17">
        <f t="shared" si="32"/>
        <v>-52.22044186434259</v>
      </c>
      <c r="N392" s="17">
        <f t="shared" si="35"/>
        <v>650.21591892501817</v>
      </c>
      <c r="O392" s="17" cm="1">
        <f t="array" ref="O392">(0.5*Table1[Mass KG]*E392^2)+O391</f>
        <v>45751410.877500005</v>
      </c>
      <c r="P392" s="17">
        <v>0</v>
      </c>
      <c r="AA392">
        <f>IF(E392&lt;1,1,0)</f>
        <v>0</v>
      </c>
      <c r="AB392">
        <f>IF(AA392=1,"",E392)</f>
        <v>2.2999999999999998</v>
      </c>
      <c r="AC392">
        <f>E392/3.6</f>
        <v>0.63888888888888884</v>
      </c>
    </row>
    <row r="393" spans="2:29" x14ac:dyDescent="0.3">
      <c r="B393" s="3" t="s">
        <v>23</v>
      </c>
      <c r="C393" s="3">
        <v>385</v>
      </c>
      <c r="D393" s="3">
        <v>385</v>
      </c>
      <c r="E393" s="10">
        <v>0.9</v>
      </c>
      <c r="F393" s="23">
        <f t="shared" ref="F393:F456" si="36">E393*(1000/60^2)</f>
        <v>0.25</v>
      </c>
      <c r="G393" s="17">
        <f t="shared" si="33"/>
        <v>-0.31944444444444442</v>
      </c>
      <c r="H393" s="17">
        <f t="shared" si="34"/>
        <v>-1.1499999999999999</v>
      </c>
      <c r="I393" s="17" cm="1">
        <f t="array" ref="I393">Table1[Mass KG]*G393</f>
        <v>-90.881944444444443</v>
      </c>
      <c r="J393" s="17" cm="1">
        <f t="array" ref="J393" xml:space="preserve"> IF(E393&gt;0,9.81*Table1[Mass KG]*Table1[Rolling ressistance coefficient],0)</f>
        <v>28.746733500000001</v>
      </c>
      <c r="K393" s="17" cm="1">
        <f t="array" ref="K393">0.5*Table1[Frontal area m^2]*Table1[Drag coefficient]*1.2*F393^2</f>
        <v>2.3857730999999997E-2</v>
      </c>
      <c r="L393" s="17">
        <f t="shared" ref="L393:L456" si="37">K393+J393+I393</f>
        <v>-62.111353213444445</v>
      </c>
      <c r="M393" s="17">
        <f t="shared" ref="M393:M456" si="38">(L393*AC393)/1</f>
        <v>-15.527838303361111</v>
      </c>
      <c r="N393" s="17">
        <f t="shared" si="35"/>
        <v>650.23458563508314</v>
      </c>
      <c r="O393" s="17" cm="1">
        <f t="array" ref="O393">(0.5*Table1[Mass KG]*E393^2)+O392</f>
        <v>45751526.100000001</v>
      </c>
      <c r="P393" s="17">
        <v>0</v>
      </c>
      <c r="AA393">
        <f>IF(E393&lt;1,1,0)</f>
        <v>1</v>
      </c>
      <c r="AB393" t="str">
        <f>IF(AA393=1,"",E393)</f>
        <v/>
      </c>
      <c r="AC393">
        <f>E393/3.6</f>
        <v>0.25</v>
      </c>
    </row>
    <row r="394" spans="2:29" x14ac:dyDescent="0.3">
      <c r="B394" s="3" t="s">
        <v>23</v>
      </c>
      <c r="C394" s="3">
        <v>386</v>
      </c>
      <c r="D394" s="3">
        <v>386</v>
      </c>
      <c r="E394" s="10">
        <v>0</v>
      </c>
      <c r="F394" s="23">
        <f t="shared" si="36"/>
        <v>0</v>
      </c>
      <c r="G394" s="17">
        <f t="shared" ref="G394:G457" si="39">($E395-$E393)/2/3.6</f>
        <v>-0.125</v>
      </c>
      <c r="H394" s="17">
        <f t="shared" ref="H394:H457" si="40">($E395-$E393)/2</f>
        <v>-0.45</v>
      </c>
      <c r="I394" s="17" cm="1">
        <f t="array" ref="I394">Table1[Mass KG]*G394</f>
        <v>-35.5625</v>
      </c>
      <c r="J394" s="17" cm="1">
        <f t="array" ref="J394" xml:space="preserve"> IF(E394&gt;0,9.81*Table1[Mass KG]*Table1[Rolling ressistance coefficient],0)</f>
        <v>0</v>
      </c>
      <c r="K394" s="17" cm="1">
        <f t="array" ref="K394">0.5*Table1[Frontal area m^2]*Table1[Drag coefficient]*1.2*F394^2</f>
        <v>0</v>
      </c>
      <c r="L394" s="17">
        <f t="shared" si="37"/>
        <v>-35.5625</v>
      </c>
      <c r="M394" s="17">
        <f t="shared" si="38"/>
        <v>0</v>
      </c>
      <c r="N394" s="17">
        <f t="shared" ref="N394:N457" si="41">((J394*AC394)/C394)+N393</f>
        <v>650.23458563508314</v>
      </c>
      <c r="O394" s="17" cm="1">
        <f t="array" ref="O394">(0.5*Table1[Mass KG]*E394^2)+O393</f>
        <v>45751526.100000001</v>
      </c>
      <c r="P394" s="17">
        <v>0</v>
      </c>
      <c r="AA394">
        <f>IF(E394&lt;1,1,0)</f>
        <v>1</v>
      </c>
      <c r="AB394" t="str">
        <f>IF(AA394=1,"",E394)</f>
        <v/>
      </c>
      <c r="AC394">
        <f>E394/3.6</f>
        <v>0</v>
      </c>
    </row>
    <row r="395" spans="2:29" x14ac:dyDescent="0.3">
      <c r="B395" s="3" t="s">
        <v>23</v>
      </c>
      <c r="C395" s="3">
        <v>387</v>
      </c>
      <c r="D395" s="3">
        <v>387</v>
      </c>
      <c r="E395" s="10">
        <v>0</v>
      </c>
      <c r="F395" s="23">
        <f t="shared" si="36"/>
        <v>0</v>
      </c>
      <c r="G395" s="17">
        <f t="shared" si="39"/>
        <v>0</v>
      </c>
      <c r="H395" s="17">
        <f t="shared" si="40"/>
        <v>0</v>
      </c>
      <c r="I395" s="17" cm="1">
        <f t="array" ref="I395">Table1[Mass KG]*G395</f>
        <v>0</v>
      </c>
      <c r="J395" s="17" cm="1">
        <f t="array" ref="J395" xml:space="preserve"> IF(E395&gt;0,9.81*Table1[Mass KG]*Table1[Rolling ressistance coefficient],0)</f>
        <v>0</v>
      </c>
      <c r="K395" s="17" cm="1">
        <f t="array" ref="K395">0.5*Table1[Frontal area m^2]*Table1[Drag coefficient]*1.2*F395^2</f>
        <v>0</v>
      </c>
      <c r="L395" s="17">
        <f t="shared" si="37"/>
        <v>0</v>
      </c>
      <c r="M395" s="17">
        <f t="shared" si="38"/>
        <v>0</v>
      </c>
      <c r="N395" s="17">
        <f t="shared" si="41"/>
        <v>650.23458563508314</v>
      </c>
      <c r="O395" s="17" cm="1">
        <f t="array" ref="O395">(0.5*Table1[Mass KG]*E395^2)+O394</f>
        <v>45751526.100000001</v>
      </c>
      <c r="P395" s="17">
        <v>0</v>
      </c>
      <c r="AA395">
        <f>IF(E395&lt;1,1,0)</f>
        <v>1</v>
      </c>
      <c r="AB395" t="str">
        <f>IF(AA395=1,"",E395)</f>
        <v/>
      </c>
      <c r="AC395">
        <f>E395/3.6</f>
        <v>0</v>
      </c>
    </row>
    <row r="396" spans="2:29" x14ac:dyDescent="0.3">
      <c r="B396" s="3" t="s">
        <v>23</v>
      </c>
      <c r="C396" s="3">
        <v>388</v>
      </c>
      <c r="D396" s="3">
        <v>388</v>
      </c>
      <c r="E396" s="10">
        <v>0</v>
      </c>
      <c r="F396" s="23">
        <f t="shared" si="36"/>
        <v>0</v>
      </c>
      <c r="G396" s="17">
        <f t="shared" si="39"/>
        <v>0</v>
      </c>
      <c r="H396" s="17">
        <f t="shared" si="40"/>
        <v>0</v>
      </c>
      <c r="I396" s="17" cm="1">
        <f t="array" ref="I396">Table1[Mass KG]*G396</f>
        <v>0</v>
      </c>
      <c r="J396" s="17" cm="1">
        <f t="array" ref="J396" xml:space="preserve"> IF(E396&gt;0,9.81*Table1[Mass KG]*Table1[Rolling ressistance coefficient],0)</f>
        <v>0</v>
      </c>
      <c r="K396" s="17" cm="1">
        <f t="array" ref="K396">0.5*Table1[Frontal area m^2]*Table1[Drag coefficient]*1.2*F396^2</f>
        <v>0</v>
      </c>
      <c r="L396" s="17">
        <f t="shared" si="37"/>
        <v>0</v>
      </c>
      <c r="M396" s="17">
        <f t="shared" si="38"/>
        <v>0</v>
      </c>
      <c r="N396" s="17">
        <f t="shared" si="41"/>
        <v>650.23458563508314</v>
      </c>
      <c r="O396" s="17" cm="1">
        <f t="array" ref="O396">(0.5*Table1[Mass KG]*E396^2)+O395</f>
        <v>45751526.100000001</v>
      </c>
      <c r="P396" s="17">
        <v>0</v>
      </c>
      <c r="AA396">
        <f>IF(E396&lt;1,1,0)</f>
        <v>1</v>
      </c>
      <c r="AB396" t="str">
        <f>IF(AA396=1,"",E396)</f>
        <v/>
      </c>
      <c r="AC396">
        <f>E396/3.6</f>
        <v>0</v>
      </c>
    </row>
    <row r="397" spans="2:29" x14ac:dyDescent="0.3">
      <c r="B397" s="3" t="s">
        <v>23</v>
      </c>
      <c r="C397" s="3">
        <v>389</v>
      </c>
      <c r="D397" s="3">
        <v>389</v>
      </c>
      <c r="E397" s="10">
        <v>0</v>
      </c>
      <c r="F397" s="23">
        <f t="shared" si="36"/>
        <v>0</v>
      </c>
      <c r="G397" s="17">
        <f t="shared" si="39"/>
        <v>0</v>
      </c>
      <c r="H397" s="17">
        <f t="shared" si="40"/>
        <v>0</v>
      </c>
      <c r="I397" s="17" cm="1">
        <f t="array" ref="I397">Table1[Mass KG]*G397</f>
        <v>0</v>
      </c>
      <c r="J397" s="17" cm="1">
        <f t="array" ref="J397" xml:space="preserve"> IF(E397&gt;0,9.81*Table1[Mass KG]*Table1[Rolling ressistance coefficient],0)</f>
        <v>0</v>
      </c>
      <c r="K397" s="17" cm="1">
        <f t="array" ref="K397">0.5*Table1[Frontal area m^2]*Table1[Drag coefficient]*1.2*F397^2</f>
        <v>0</v>
      </c>
      <c r="L397" s="17">
        <f t="shared" si="37"/>
        <v>0</v>
      </c>
      <c r="M397" s="17">
        <f t="shared" si="38"/>
        <v>0</v>
      </c>
      <c r="N397" s="17">
        <f t="shared" si="41"/>
        <v>650.23458563508314</v>
      </c>
      <c r="O397" s="17" cm="1">
        <f t="array" ref="O397">(0.5*Table1[Mass KG]*E397^2)+O396</f>
        <v>45751526.100000001</v>
      </c>
      <c r="P397" s="17">
        <v>0</v>
      </c>
      <c r="AA397">
        <f>IF(E397&lt;1,1,0)</f>
        <v>1</v>
      </c>
      <c r="AB397" t="str">
        <f>IF(AA397=1,"",E397)</f>
        <v/>
      </c>
      <c r="AC397">
        <f>E397/3.6</f>
        <v>0</v>
      </c>
    </row>
    <row r="398" spans="2:29" x14ac:dyDescent="0.3">
      <c r="B398" s="3" t="s">
        <v>23</v>
      </c>
      <c r="C398" s="3">
        <v>390</v>
      </c>
      <c r="D398" s="3">
        <v>390</v>
      </c>
      <c r="E398" s="10">
        <v>0</v>
      </c>
      <c r="F398" s="23">
        <f t="shared" si="36"/>
        <v>0</v>
      </c>
      <c r="G398" s="17">
        <f t="shared" si="39"/>
        <v>0</v>
      </c>
      <c r="H398" s="17">
        <f t="shared" si="40"/>
        <v>0</v>
      </c>
      <c r="I398" s="17" cm="1">
        <f t="array" ref="I398">Table1[Mass KG]*G398</f>
        <v>0</v>
      </c>
      <c r="J398" s="17" cm="1">
        <f t="array" ref="J398" xml:space="preserve"> IF(E398&gt;0,9.81*Table1[Mass KG]*Table1[Rolling ressistance coefficient],0)</f>
        <v>0</v>
      </c>
      <c r="K398" s="17" cm="1">
        <f t="array" ref="K398">0.5*Table1[Frontal area m^2]*Table1[Drag coefficient]*1.2*F398^2</f>
        <v>0</v>
      </c>
      <c r="L398" s="17">
        <f t="shared" si="37"/>
        <v>0</v>
      </c>
      <c r="M398" s="17">
        <f t="shared" si="38"/>
        <v>0</v>
      </c>
      <c r="N398" s="17">
        <f t="shared" si="41"/>
        <v>650.23458563508314</v>
      </c>
      <c r="O398" s="17" cm="1">
        <f t="array" ref="O398">(0.5*Table1[Mass KG]*E398^2)+O397</f>
        <v>45751526.100000001</v>
      </c>
      <c r="P398" s="17">
        <v>0</v>
      </c>
      <c r="AA398">
        <f>IF(E398&lt;1,1,0)</f>
        <v>1</v>
      </c>
      <c r="AB398" t="str">
        <f>IF(AA398=1,"",E398)</f>
        <v/>
      </c>
      <c r="AC398">
        <f>E398/3.6</f>
        <v>0</v>
      </c>
    </row>
    <row r="399" spans="2:29" x14ac:dyDescent="0.3">
      <c r="B399" s="3" t="s">
        <v>23</v>
      </c>
      <c r="C399" s="3">
        <v>391</v>
      </c>
      <c r="D399" s="3">
        <v>391</v>
      </c>
      <c r="E399" s="10">
        <v>0</v>
      </c>
      <c r="F399" s="23">
        <f t="shared" si="36"/>
        <v>0</v>
      </c>
      <c r="G399" s="17">
        <f t="shared" si="39"/>
        <v>6.9444444444444448E-2</v>
      </c>
      <c r="H399" s="17">
        <f t="shared" si="40"/>
        <v>0.25</v>
      </c>
      <c r="I399" s="17" cm="1">
        <f t="array" ref="I399">Table1[Mass KG]*G399</f>
        <v>19.756944444444446</v>
      </c>
      <c r="J399" s="17" cm="1">
        <f t="array" ref="J399" xml:space="preserve"> IF(E399&gt;0,9.81*Table1[Mass KG]*Table1[Rolling ressistance coefficient],0)</f>
        <v>0</v>
      </c>
      <c r="K399" s="17" cm="1">
        <f t="array" ref="K399">0.5*Table1[Frontal area m^2]*Table1[Drag coefficient]*1.2*F399^2</f>
        <v>0</v>
      </c>
      <c r="L399" s="17">
        <f t="shared" si="37"/>
        <v>19.756944444444446</v>
      </c>
      <c r="M399" s="17">
        <f t="shared" si="38"/>
        <v>0</v>
      </c>
      <c r="N399" s="17">
        <f t="shared" si="41"/>
        <v>650.23458563508314</v>
      </c>
      <c r="O399" s="17" cm="1">
        <f t="array" ref="O399">(0.5*Table1[Mass KG]*E399^2)+O398</f>
        <v>45751526.100000001</v>
      </c>
      <c r="P399" s="17">
        <v>0</v>
      </c>
      <c r="AA399">
        <f>IF(E399&lt;1,1,0)</f>
        <v>1</v>
      </c>
      <c r="AB399" t="str">
        <f>IF(AA399=1,"",E399)</f>
        <v/>
      </c>
      <c r="AC399">
        <f>E399/3.6</f>
        <v>0</v>
      </c>
    </row>
    <row r="400" spans="2:29" x14ac:dyDescent="0.3">
      <c r="B400" s="3" t="s">
        <v>23</v>
      </c>
      <c r="C400" s="3">
        <v>392</v>
      </c>
      <c r="D400" s="3">
        <v>392</v>
      </c>
      <c r="E400" s="10">
        <v>0.5</v>
      </c>
      <c r="F400" s="23">
        <f t="shared" si="36"/>
        <v>0.1388888888888889</v>
      </c>
      <c r="G400" s="17">
        <f t="shared" si="39"/>
        <v>0.29166666666666669</v>
      </c>
      <c r="H400" s="17">
        <f t="shared" si="40"/>
        <v>1.05</v>
      </c>
      <c r="I400" s="17" cm="1">
        <f t="array" ref="I400">Table1[Mass KG]*G400</f>
        <v>82.979166666666671</v>
      </c>
      <c r="J400" s="17" cm="1">
        <f t="array" ref="J400" xml:space="preserve"> IF(E400&gt;0,9.81*Table1[Mass KG]*Table1[Rolling ressistance coefficient],0)</f>
        <v>28.746733500000001</v>
      </c>
      <c r="K400" s="17" cm="1">
        <f t="array" ref="K400">0.5*Table1[Frontal area m^2]*Table1[Drag coefficient]*1.2*F400^2</f>
        <v>7.3634972222222225E-3</v>
      </c>
      <c r="L400" s="17">
        <f t="shared" si="37"/>
        <v>111.73326366388889</v>
      </c>
      <c r="M400" s="17">
        <f t="shared" si="38"/>
        <v>15.51850884220679</v>
      </c>
      <c r="N400" s="17">
        <f t="shared" si="41"/>
        <v>650.24477084394789</v>
      </c>
      <c r="O400" s="17" cm="1">
        <f t="array" ref="O400">(0.5*Table1[Mass KG]*E400^2)+O399</f>
        <v>45751561.662500001</v>
      </c>
      <c r="P400" s="17">
        <v>0</v>
      </c>
      <c r="AA400">
        <f>IF(E400&lt;1,1,0)</f>
        <v>1</v>
      </c>
      <c r="AB400" t="str">
        <f>IF(AA400=1,"",E400)</f>
        <v/>
      </c>
      <c r="AC400">
        <f>E400/3.6</f>
        <v>0.1388888888888889</v>
      </c>
    </row>
    <row r="401" spans="2:29" x14ac:dyDescent="0.3">
      <c r="B401" s="3" t="s">
        <v>23</v>
      </c>
      <c r="C401" s="3">
        <v>393</v>
      </c>
      <c r="D401" s="3">
        <v>393</v>
      </c>
      <c r="E401" s="10">
        <v>2.1</v>
      </c>
      <c r="F401" s="23">
        <f t="shared" si="36"/>
        <v>0.58333333333333337</v>
      </c>
      <c r="G401" s="17">
        <f t="shared" si="39"/>
        <v>0.59722222222222221</v>
      </c>
      <c r="H401" s="17">
        <f t="shared" si="40"/>
        <v>2.15</v>
      </c>
      <c r="I401" s="17" cm="1">
        <f t="array" ref="I401">Table1[Mass KG]*G401</f>
        <v>169.90972222222223</v>
      </c>
      <c r="J401" s="17" cm="1">
        <f t="array" ref="J401" xml:space="preserve"> IF(E401&gt;0,9.81*Table1[Mass KG]*Table1[Rolling ressistance coefficient],0)</f>
        <v>28.746733500000001</v>
      </c>
      <c r="K401" s="17" cm="1">
        <f t="array" ref="K401">0.5*Table1[Frontal area m^2]*Table1[Drag coefficient]*1.2*F401^2</f>
        <v>0.12989209100000002</v>
      </c>
      <c r="L401" s="17">
        <f t="shared" si="37"/>
        <v>198.78634781322222</v>
      </c>
      <c r="M401" s="17">
        <f t="shared" si="38"/>
        <v>115.9587028910463</v>
      </c>
      <c r="N401" s="17">
        <f t="shared" si="41"/>
        <v>650.28743987161965</v>
      </c>
      <c r="O401" s="17" cm="1">
        <f t="array" ref="O401">(0.5*Table1[Mass KG]*E401^2)+O400</f>
        <v>45752188.984999999</v>
      </c>
      <c r="P401" s="17">
        <v>0</v>
      </c>
      <c r="AA401">
        <f>IF(E401&lt;1,1,0)</f>
        <v>0</v>
      </c>
      <c r="AB401">
        <f>IF(AA401=1,"",E401)</f>
        <v>2.1</v>
      </c>
      <c r="AC401">
        <f>E401/3.6</f>
        <v>0.58333333333333337</v>
      </c>
    </row>
    <row r="402" spans="2:29" x14ac:dyDescent="0.3">
      <c r="B402" s="3" t="s">
        <v>23</v>
      </c>
      <c r="C402" s="3">
        <v>394</v>
      </c>
      <c r="D402" s="3">
        <v>394</v>
      </c>
      <c r="E402" s="10">
        <v>4.8</v>
      </c>
      <c r="F402" s="23">
        <f t="shared" si="36"/>
        <v>1.3333333333333333</v>
      </c>
      <c r="G402" s="17">
        <f t="shared" si="39"/>
        <v>0.86111111111111127</v>
      </c>
      <c r="H402" s="17">
        <f t="shared" si="40"/>
        <v>3.1000000000000005</v>
      </c>
      <c r="I402" s="17" cm="1">
        <f t="array" ref="I402">Table1[Mass KG]*G402</f>
        <v>244.98611111111114</v>
      </c>
      <c r="J402" s="17" cm="1">
        <f t="array" ref="J402" xml:space="preserve"> IF(E402&gt;0,9.81*Table1[Mass KG]*Table1[Rolling ressistance coefficient],0)</f>
        <v>28.746733500000001</v>
      </c>
      <c r="K402" s="17" cm="1">
        <f t="array" ref="K402">0.5*Table1[Frontal area m^2]*Table1[Drag coefficient]*1.2*F402^2</f>
        <v>0.67861990399999983</v>
      </c>
      <c r="L402" s="17">
        <f t="shared" si="37"/>
        <v>274.41146451511116</v>
      </c>
      <c r="M402" s="17">
        <f t="shared" si="38"/>
        <v>365.88195268681488</v>
      </c>
      <c r="N402" s="17">
        <f t="shared" si="41"/>
        <v>650.38472154167039</v>
      </c>
      <c r="O402" s="17" cm="1">
        <f t="array" ref="O402">(0.5*Table1[Mass KG]*E402^2)+O401</f>
        <v>45755466.424999997</v>
      </c>
      <c r="P402" s="17">
        <v>0</v>
      </c>
      <c r="AA402">
        <f>IF(E402&lt;1,1,0)</f>
        <v>0</v>
      </c>
      <c r="AB402">
        <f>IF(AA402=1,"",E402)</f>
        <v>4.8</v>
      </c>
      <c r="AC402">
        <f>E402/3.6</f>
        <v>1.3333333333333333</v>
      </c>
    </row>
    <row r="403" spans="2:29" x14ac:dyDescent="0.3">
      <c r="B403" s="3" t="s">
        <v>23</v>
      </c>
      <c r="C403" s="3">
        <v>395</v>
      </c>
      <c r="D403" s="3">
        <v>395</v>
      </c>
      <c r="E403" s="10">
        <v>8.3000000000000007</v>
      </c>
      <c r="F403" s="23">
        <f t="shared" si="36"/>
        <v>2.3055555555555558</v>
      </c>
      <c r="G403" s="17">
        <f t="shared" si="39"/>
        <v>1.0416666666666667</v>
      </c>
      <c r="H403" s="17">
        <f t="shared" si="40"/>
        <v>3.7500000000000004</v>
      </c>
      <c r="I403" s="17" cm="1">
        <f t="array" ref="I403">Table1[Mass KG]*G403</f>
        <v>296.35416666666669</v>
      </c>
      <c r="J403" s="17" cm="1">
        <f t="array" ref="J403" xml:space="preserve"> IF(E403&gt;0,9.81*Table1[Mass KG]*Table1[Rolling ressistance coefficient],0)</f>
        <v>28.746733500000001</v>
      </c>
      <c r="K403" s="17" cm="1">
        <f t="array" ref="K403">0.5*Table1[Frontal area m^2]*Table1[Drag coefficient]*1.2*F403^2</f>
        <v>2.0290852945555558</v>
      </c>
      <c r="L403" s="17">
        <f t="shared" si="37"/>
        <v>327.12998546122225</v>
      </c>
      <c r="M403" s="17">
        <f t="shared" si="38"/>
        <v>754.21635536892916</v>
      </c>
      <c r="N403" s="17">
        <f t="shared" si="41"/>
        <v>650.55251189894886</v>
      </c>
      <c r="O403" s="17" cm="1">
        <f t="array" ref="O403">(0.5*Table1[Mass KG]*E403^2)+O402</f>
        <v>45765266.027499996</v>
      </c>
      <c r="P403" s="17">
        <v>0</v>
      </c>
      <c r="AA403">
        <f>IF(E403&lt;1,1,0)</f>
        <v>0</v>
      </c>
      <c r="AB403">
        <f>IF(AA403=1,"",E403)</f>
        <v>8.3000000000000007</v>
      </c>
      <c r="AC403">
        <f>E403/3.6</f>
        <v>2.3055555555555558</v>
      </c>
    </row>
    <row r="404" spans="2:29" x14ac:dyDescent="0.3">
      <c r="B404" s="3" t="s">
        <v>23</v>
      </c>
      <c r="C404" s="3">
        <v>396</v>
      </c>
      <c r="D404" s="3">
        <v>396</v>
      </c>
      <c r="E404" s="10">
        <v>12.3</v>
      </c>
      <c r="F404" s="23">
        <f t="shared" si="36"/>
        <v>3.416666666666667</v>
      </c>
      <c r="G404" s="17">
        <f t="shared" si="39"/>
        <v>1.1527777777777779</v>
      </c>
      <c r="H404" s="17">
        <f t="shared" si="40"/>
        <v>4.1500000000000004</v>
      </c>
      <c r="I404" s="17" cm="1">
        <f t="array" ref="I404">Table1[Mass KG]*G404</f>
        <v>327.96527777777783</v>
      </c>
      <c r="J404" s="17" cm="1">
        <f t="array" ref="J404" xml:space="preserve"> IF(E404&gt;0,9.81*Table1[Mass KG]*Table1[Rolling ressistance coefficient],0)</f>
        <v>28.746733500000001</v>
      </c>
      <c r="K404" s="17" cm="1">
        <f t="array" ref="K404">0.5*Table1[Frontal area m^2]*Table1[Drag coefficient]*1.2*F404^2</f>
        <v>4.4560939790000003</v>
      </c>
      <c r="L404" s="17">
        <f t="shared" si="37"/>
        <v>361.16810525677784</v>
      </c>
      <c r="M404" s="17">
        <f t="shared" si="38"/>
        <v>1233.9910262939911</v>
      </c>
      <c r="N404" s="17">
        <f t="shared" si="41"/>
        <v>650.80053716694124</v>
      </c>
      <c r="O404" s="17" cm="1">
        <f t="array" ref="O404">(0.5*Table1[Mass KG]*E404^2)+O403</f>
        <v>45786787.029999994</v>
      </c>
      <c r="P404" s="17">
        <v>0</v>
      </c>
      <c r="AA404">
        <f>IF(E404&lt;1,1,0)</f>
        <v>0</v>
      </c>
      <c r="AB404">
        <f>IF(AA404=1,"",E404)</f>
        <v>12.3</v>
      </c>
      <c r="AC404">
        <f>E404/3.6</f>
        <v>3.416666666666667</v>
      </c>
    </row>
    <row r="405" spans="2:29" x14ac:dyDescent="0.3">
      <c r="B405" s="3" t="s">
        <v>23</v>
      </c>
      <c r="C405" s="3">
        <v>397</v>
      </c>
      <c r="D405" s="3">
        <v>397</v>
      </c>
      <c r="E405" s="10">
        <v>16.600000000000001</v>
      </c>
      <c r="F405" s="23">
        <f t="shared" si="36"/>
        <v>4.6111111111111116</v>
      </c>
      <c r="G405" s="17">
        <f t="shared" si="39"/>
        <v>1.1944444444444442</v>
      </c>
      <c r="H405" s="17">
        <f t="shared" si="40"/>
        <v>4.2999999999999989</v>
      </c>
      <c r="I405" s="17" cm="1">
        <f t="array" ref="I405">Table1[Mass KG]*G405</f>
        <v>339.8194444444444</v>
      </c>
      <c r="J405" s="17" cm="1">
        <f t="array" ref="J405" xml:space="preserve"> IF(E405&gt;0,9.81*Table1[Mass KG]*Table1[Rolling ressistance coefficient],0)</f>
        <v>28.746733500000001</v>
      </c>
      <c r="K405" s="17" cm="1">
        <f t="array" ref="K405">0.5*Table1[Frontal area m^2]*Table1[Drag coefficient]*1.2*F405^2</f>
        <v>8.116341178222223</v>
      </c>
      <c r="L405" s="17">
        <f t="shared" si="37"/>
        <v>376.68251912266663</v>
      </c>
      <c r="M405" s="17">
        <f t="shared" si="38"/>
        <v>1736.9249492878519</v>
      </c>
      <c r="N405" s="17">
        <f t="shared" si="41"/>
        <v>651.13442729855331</v>
      </c>
      <c r="O405" s="17" cm="1">
        <f t="array" ref="O405">(0.5*Table1[Mass KG]*E405^2)+O404</f>
        <v>45825985.43999999</v>
      </c>
      <c r="P405" s="17">
        <v>0</v>
      </c>
      <c r="AA405">
        <f>IF(E405&lt;1,1,0)</f>
        <v>0</v>
      </c>
      <c r="AB405">
        <f>IF(AA405=1,"",E405)</f>
        <v>16.600000000000001</v>
      </c>
      <c r="AC405">
        <f>E405/3.6</f>
        <v>4.6111111111111116</v>
      </c>
    </row>
    <row r="406" spans="2:29" x14ac:dyDescent="0.3">
      <c r="B406" s="3" t="s">
        <v>23</v>
      </c>
      <c r="C406" s="3">
        <v>398</v>
      </c>
      <c r="D406" s="3">
        <v>398</v>
      </c>
      <c r="E406" s="10">
        <v>20.9</v>
      </c>
      <c r="F406" s="23">
        <f t="shared" si="36"/>
        <v>5.8055555555555554</v>
      </c>
      <c r="G406" s="17">
        <f t="shared" si="39"/>
        <v>1.0555555555555551</v>
      </c>
      <c r="H406" s="17">
        <f t="shared" si="40"/>
        <v>3.7999999999999989</v>
      </c>
      <c r="I406" s="17" cm="1">
        <f t="array" ref="I406">Table1[Mass KG]*G406</f>
        <v>300.30555555555543</v>
      </c>
      <c r="J406" s="17" cm="1">
        <f t="array" ref="J406" xml:space="preserve"> IF(E406&gt;0,9.81*Table1[Mass KG]*Table1[Rolling ressistance coefficient],0)</f>
        <v>28.746733500000001</v>
      </c>
      <c r="K406" s="17" cm="1">
        <f t="array" ref="K406">0.5*Table1[Frontal area m^2]*Table1[Drag coefficient]*1.2*F406^2</f>
        <v>12.865796886555554</v>
      </c>
      <c r="L406" s="17">
        <f t="shared" si="37"/>
        <v>341.91808594211096</v>
      </c>
      <c r="M406" s="17">
        <f t="shared" si="38"/>
        <v>1985.0244433861442</v>
      </c>
      <c r="N406" s="17">
        <f t="shared" si="41"/>
        <v>651.5537508120583</v>
      </c>
      <c r="O406" s="17" cm="1">
        <f t="array" ref="O406">(0.5*Table1[Mass KG]*E406^2)+O405</f>
        <v>45888121.662499987</v>
      </c>
      <c r="P406" s="17">
        <v>0</v>
      </c>
      <c r="AA406">
        <f>IF(E406&lt;1,1,0)</f>
        <v>0</v>
      </c>
      <c r="AB406">
        <f>IF(AA406=1,"",E406)</f>
        <v>20.9</v>
      </c>
      <c r="AC406">
        <f>E406/3.6</f>
        <v>5.8055555555555554</v>
      </c>
    </row>
    <row r="407" spans="2:29" x14ac:dyDescent="0.3">
      <c r="B407" s="3" t="s">
        <v>23</v>
      </c>
      <c r="C407" s="3">
        <v>399</v>
      </c>
      <c r="D407" s="3">
        <v>399</v>
      </c>
      <c r="E407" s="10">
        <v>24.2</v>
      </c>
      <c r="F407" s="23">
        <f t="shared" si="36"/>
        <v>6.7222222222222223</v>
      </c>
      <c r="G407" s="17">
        <f t="shared" si="39"/>
        <v>0.65277777777777812</v>
      </c>
      <c r="H407" s="17">
        <f t="shared" si="40"/>
        <v>2.3500000000000014</v>
      </c>
      <c r="I407" s="17" cm="1">
        <f t="array" ref="I407">Table1[Mass KG]*G407</f>
        <v>185.71527777777789</v>
      </c>
      <c r="J407" s="17" cm="1">
        <f t="array" ref="J407" xml:space="preserve"> IF(E407&gt;0,9.81*Table1[Mass KG]*Table1[Rolling ressistance coefficient],0)</f>
        <v>28.746733500000001</v>
      </c>
      <c r="K407" s="17" cm="1">
        <f t="array" ref="K407">0.5*Table1[Frontal area m^2]*Table1[Drag coefficient]*1.2*F407^2</f>
        <v>17.249434052888887</v>
      </c>
      <c r="L407" s="17">
        <f t="shared" si="37"/>
        <v>231.71144533066678</v>
      </c>
      <c r="M407" s="17">
        <f t="shared" si="38"/>
        <v>1557.6158269450375</v>
      </c>
      <c r="N407" s="17">
        <f t="shared" si="41"/>
        <v>652.03806642797304</v>
      </c>
      <c r="O407" s="17" cm="1">
        <f t="array" ref="O407">(0.5*Table1[Mass KG]*E407^2)+O406</f>
        <v>45971428.952499986</v>
      </c>
      <c r="P407" s="17">
        <v>0</v>
      </c>
      <c r="AA407">
        <f>IF(E407&lt;1,1,0)</f>
        <v>0</v>
      </c>
      <c r="AB407">
        <f>IF(AA407=1,"",E407)</f>
        <v>24.2</v>
      </c>
      <c r="AC407">
        <f>E407/3.6</f>
        <v>6.7222222222222214</v>
      </c>
    </row>
    <row r="408" spans="2:29" x14ac:dyDescent="0.3">
      <c r="B408" s="3" t="s">
        <v>23</v>
      </c>
      <c r="C408" s="3">
        <v>400</v>
      </c>
      <c r="D408" s="3">
        <v>400</v>
      </c>
      <c r="E408" s="10">
        <v>25.6</v>
      </c>
      <c r="F408" s="23">
        <f t="shared" si="36"/>
        <v>7.1111111111111116</v>
      </c>
      <c r="G408" s="17">
        <f t="shared" si="39"/>
        <v>0.19444444444444473</v>
      </c>
      <c r="H408" s="17">
        <f t="shared" si="40"/>
        <v>0.70000000000000107</v>
      </c>
      <c r="I408" s="17" cm="1">
        <f t="array" ref="I408">Table1[Mass KG]*G408</f>
        <v>55.319444444444521</v>
      </c>
      <c r="J408" s="17" cm="1">
        <f t="array" ref="J408" xml:space="preserve"> IF(E408&gt;0,9.81*Table1[Mass KG]*Table1[Rolling ressistance coefficient],0)</f>
        <v>28.746733500000001</v>
      </c>
      <c r="K408" s="17" cm="1">
        <f t="array" ref="K408">0.5*Table1[Frontal area m^2]*Table1[Drag coefficient]*1.2*F408^2</f>
        <v>19.302966158222223</v>
      </c>
      <c r="L408" s="17">
        <f t="shared" si="37"/>
        <v>103.36914410266675</v>
      </c>
      <c r="M408" s="17">
        <f t="shared" si="38"/>
        <v>735.06946917451921</v>
      </c>
      <c r="N408" s="17">
        <f t="shared" si="41"/>
        <v>652.54911946797301</v>
      </c>
      <c r="O408" s="17" cm="1">
        <f t="array" ref="O408">(0.5*Table1[Mass KG]*E408^2)+O407</f>
        <v>46064653.912499987</v>
      </c>
      <c r="P408" s="17">
        <v>0</v>
      </c>
      <c r="AA408">
        <f>IF(E408&lt;1,1,0)</f>
        <v>0</v>
      </c>
      <c r="AB408">
        <f>IF(AA408=1,"",E408)</f>
        <v>25.6</v>
      </c>
      <c r="AC408">
        <f>E408/3.6</f>
        <v>7.1111111111111116</v>
      </c>
    </row>
    <row r="409" spans="2:29" x14ac:dyDescent="0.3">
      <c r="B409" s="3" t="s">
        <v>23</v>
      </c>
      <c r="C409" s="3">
        <v>401</v>
      </c>
      <c r="D409" s="3">
        <v>401</v>
      </c>
      <c r="E409" s="10">
        <v>25.6</v>
      </c>
      <c r="F409" s="23">
        <f t="shared" si="36"/>
        <v>7.1111111111111116</v>
      </c>
      <c r="G409" s="17">
        <f t="shared" si="39"/>
        <v>-9.7222222222222612E-2</v>
      </c>
      <c r="H409" s="17">
        <f t="shared" si="40"/>
        <v>-0.35000000000000142</v>
      </c>
      <c r="I409" s="17" cm="1">
        <f t="array" ref="I409">Table1[Mass KG]*G409</f>
        <v>-27.659722222222332</v>
      </c>
      <c r="J409" s="17" cm="1">
        <f t="array" ref="J409" xml:space="preserve"> IF(E409&gt;0,9.81*Table1[Mass KG]*Table1[Rolling ressistance coefficient],0)</f>
        <v>28.746733500000001</v>
      </c>
      <c r="K409" s="17" cm="1">
        <f t="array" ref="K409">0.5*Table1[Frontal area m^2]*Table1[Drag coefficient]*1.2*F409^2</f>
        <v>19.302966158222223</v>
      </c>
      <c r="L409" s="17">
        <f t="shared" si="37"/>
        <v>20.389977435999892</v>
      </c>
      <c r="M409" s="17">
        <f t="shared" si="38"/>
        <v>144.99539510044369</v>
      </c>
      <c r="N409" s="17">
        <f t="shared" si="41"/>
        <v>653.05889806148923</v>
      </c>
      <c r="O409" s="17" cm="1">
        <f t="array" ref="O409">(0.5*Table1[Mass KG]*E409^2)+O408</f>
        <v>46157878.872499987</v>
      </c>
      <c r="P409" s="17">
        <v>0</v>
      </c>
      <c r="AA409">
        <f>IF(E409&lt;1,1,0)</f>
        <v>0</v>
      </c>
      <c r="AB409">
        <f>IF(AA409=1,"",E409)</f>
        <v>25.6</v>
      </c>
      <c r="AC409">
        <f>E409/3.6</f>
        <v>7.1111111111111116</v>
      </c>
    </row>
    <row r="410" spans="2:29" x14ac:dyDescent="0.3">
      <c r="B410" s="3" t="s">
        <v>23</v>
      </c>
      <c r="C410" s="3">
        <v>402</v>
      </c>
      <c r="D410" s="3">
        <v>402</v>
      </c>
      <c r="E410" s="10">
        <v>24.9</v>
      </c>
      <c r="F410" s="23">
        <f t="shared" si="36"/>
        <v>6.916666666666667</v>
      </c>
      <c r="G410" s="17">
        <f t="shared" si="39"/>
        <v>-0.31944444444444453</v>
      </c>
      <c r="H410" s="17">
        <f t="shared" si="40"/>
        <v>-1.1500000000000004</v>
      </c>
      <c r="I410" s="17" cm="1">
        <f t="array" ref="I410">Table1[Mass KG]*G410</f>
        <v>-90.881944444444471</v>
      </c>
      <c r="J410" s="17" cm="1">
        <f t="array" ref="J410" xml:space="preserve"> IF(E410&gt;0,9.81*Table1[Mass KG]*Table1[Rolling ressistance coefficient],0)</f>
        <v>28.746733500000001</v>
      </c>
      <c r="K410" s="17" cm="1">
        <f t="array" ref="K410">0.5*Table1[Frontal area m^2]*Table1[Drag coefficient]*1.2*F410^2</f>
        <v>18.261767650999996</v>
      </c>
      <c r="L410" s="17">
        <f t="shared" si="37"/>
        <v>-43.873443293444474</v>
      </c>
      <c r="M410" s="17">
        <f t="shared" si="38"/>
        <v>-303.45798277965758</v>
      </c>
      <c r="N410" s="17">
        <f t="shared" si="41"/>
        <v>653.55350396540712</v>
      </c>
      <c r="O410" s="17" cm="1">
        <f t="array" ref="O410">(0.5*Table1[Mass KG]*E410^2)+O409</f>
        <v>46246075.294999987</v>
      </c>
      <c r="P410" s="17">
        <v>0</v>
      </c>
      <c r="AA410">
        <f>IF(E410&lt;1,1,0)</f>
        <v>0</v>
      </c>
      <c r="AB410">
        <f>IF(AA410=1,"",E410)</f>
        <v>24.9</v>
      </c>
      <c r="AC410">
        <f>E410/3.6</f>
        <v>6.9166666666666661</v>
      </c>
    </row>
    <row r="411" spans="2:29" x14ac:dyDescent="0.3">
      <c r="B411" s="3" t="s">
        <v>23</v>
      </c>
      <c r="C411" s="3">
        <v>403</v>
      </c>
      <c r="D411" s="3">
        <v>403</v>
      </c>
      <c r="E411" s="10">
        <v>23.3</v>
      </c>
      <c r="F411" s="23">
        <f t="shared" si="36"/>
        <v>6.4722222222222223</v>
      </c>
      <c r="G411" s="17">
        <f t="shared" si="39"/>
        <v>-0.45833333333333293</v>
      </c>
      <c r="H411" s="17">
        <f t="shared" si="40"/>
        <v>-1.6499999999999986</v>
      </c>
      <c r="I411" s="17" cm="1">
        <f t="array" ref="I411">Table1[Mass KG]*G411</f>
        <v>-130.39583333333323</v>
      </c>
      <c r="J411" s="17" cm="1">
        <f t="array" ref="J411" xml:space="preserve"> IF(E411&gt;0,9.81*Table1[Mass KG]*Table1[Rolling ressistance coefficient],0)</f>
        <v>28.746733500000001</v>
      </c>
      <c r="K411" s="17" cm="1">
        <f t="array" ref="K411">0.5*Table1[Frontal area m^2]*Table1[Drag coefficient]*1.2*F411^2</f>
        <v>15.990276027888889</v>
      </c>
      <c r="L411" s="17">
        <f t="shared" si="37"/>
        <v>-85.658823805444342</v>
      </c>
      <c r="M411" s="17">
        <f t="shared" si="38"/>
        <v>-554.40294296301477</v>
      </c>
      <c r="N411" s="17">
        <f t="shared" si="41"/>
        <v>654.01517951720609</v>
      </c>
      <c r="O411" s="17" cm="1">
        <f t="array" ref="O411">(0.5*Table1[Mass KG]*E411^2)+O410</f>
        <v>46323301.397499986</v>
      </c>
      <c r="P411" s="17">
        <v>0</v>
      </c>
      <c r="AA411">
        <f>IF(E411&lt;1,1,0)</f>
        <v>0</v>
      </c>
      <c r="AB411">
        <f>IF(AA411=1,"",E411)</f>
        <v>23.3</v>
      </c>
      <c r="AC411">
        <f>E411/3.6</f>
        <v>6.4722222222222223</v>
      </c>
    </row>
    <row r="412" spans="2:29" x14ac:dyDescent="0.3">
      <c r="B412" s="3" t="s">
        <v>23</v>
      </c>
      <c r="C412" s="3">
        <v>404</v>
      </c>
      <c r="D412" s="3">
        <v>404</v>
      </c>
      <c r="E412" s="10">
        <v>21.6</v>
      </c>
      <c r="F412" s="23">
        <f t="shared" si="36"/>
        <v>6.0000000000000009</v>
      </c>
      <c r="G412" s="17">
        <f t="shared" si="39"/>
        <v>-0.43055555555555575</v>
      </c>
      <c r="H412" s="17">
        <f t="shared" si="40"/>
        <v>-1.5500000000000007</v>
      </c>
      <c r="I412" s="17" cm="1">
        <f t="array" ref="I412">Table1[Mass KG]*G412</f>
        <v>-122.49305555555561</v>
      </c>
      <c r="J412" s="17" cm="1">
        <f t="array" ref="J412" xml:space="preserve"> IF(E412&gt;0,9.81*Table1[Mass KG]*Table1[Rolling ressistance coefficient],0)</f>
        <v>28.746733500000001</v>
      </c>
      <c r="K412" s="17" cm="1">
        <f t="array" ref="K412">0.5*Table1[Frontal area m^2]*Table1[Drag coefficient]*1.2*F412^2</f>
        <v>13.742053056000003</v>
      </c>
      <c r="L412" s="17">
        <f t="shared" si="37"/>
        <v>-80.004268999555606</v>
      </c>
      <c r="M412" s="17">
        <f t="shared" si="38"/>
        <v>-480.02561399733361</v>
      </c>
      <c r="N412" s="17">
        <f t="shared" si="41"/>
        <v>654.44211120284967</v>
      </c>
      <c r="O412" s="17" cm="1">
        <f t="array" ref="O412">(0.5*Table1[Mass KG]*E412^2)+O411</f>
        <v>46389669.557499982</v>
      </c>
      <c r="P412" s="17">
        <v>0</v>
      </c>
      <c r="AA412">
        <f>IF(E412&lt;1,1,0)</f>
        <v>0</v>
      </c>
      <c r="AB412">
        <f>IF(AA412=1,"",E412)</f>
        <v>21.6</v>
      </c>
      <c r="AC412">
        <f>E412/3.6</f>
        <v>6</v>
      </c>
    </row>
    <row r="413" spans="2:29" x14ac:dyDescent="0.3">
      <c r="B413" s="3" t="s">
        <v>23</v>
      </c>
      <c r="C413" s="3">
        <v>405</v>
      </c>
      <c r="D413" s="3">
        <v>405</v>
      </c>
      <c r="E413" s="10">
        <v>20.2</v>
      </c>
      <c r="F413" s="23">
        <f t="shared" si="36"/>
        <v>5.6111111111111116</v>
      </c>
      <c r="G413" s="17">
        <f t="shared" si="39"/>
        <v>-0.40277777777777807</v>
      </c>
      <c r="H413" s="17">
        <f t="shared" si="40"/>
        <v>-1.4500000000000011</v>
      </c>
      <c r="I413" s="17" cm="1">
        <f t="array" ref="I413">Table1[Mass KG]*G413</f>
        <v>-114.59027777777786</v>
      </c>
      <c r="J413" s="17" cm="1">
        <f t="array" ref="J413" xml:space="preserve"> IF(E413&gt;0,9.81*Table1[Mass KG]*Table1[Rolling ressistance coefficient],0)</f>
        <v>28.746733500000001</v>
      </c>
      <c r="K413" s="17" cm="1">
        <f t="array" ref="K413">0.5*Table1[Frontal area m^2]*Table1[Drag coefficient]*1.2*F413^2</f>
        <v>12.018405626222222</v>
      </c>
      <c r="L413" s="17">
        <f t="shared" si="37"/>
        <v>-73.825138651555633</v>
      </c>
      <c r="M413" s="17">
        <f t="shared" si="38"/>
        <v>-414.24105576706216</v>
      </c>
      <c r="N413" s="17">
        <f t="shared" si="41"/>
        <v>654.84038556272617</v>
      </c>
      <c r="O413" s="17" cm="1">
        <f t="array" ref="O413">(0.5*Table1[Mass KG]*E413^2)+O412</f>
        <v>46447713.24749998</v>
      </c>
      <c r="P413" s="17">
        <v>0</v>
      </c>
      <c r="AA413">
        <f>IF(E413&lt;1,1,0)</f>
        <v>0</v>
      </c>
      <c r="AB413">
        <f>IF(AA413=1,"",E413)</f>
        <v>20.2</v>
      </c>
      <c r="AC413">
        <f>E413/3.6</f>
        <v>5.6111111111111107</v>
      </c>
    </row>
    <row r="414" spans="2:29" x14ac:dyDescent="0.3">
      <c r="B414" s="3" t="s">
        <v>23</v>
      </c>
      <c r="C414" s="3">
        <v>406</v>
      </c>
      <c r="D414" s="3">
        <v>406</v>
      </c>
      <c r="E414" s="10">
        <v>18.7</v>
      </c>
      <c r="F414" s="23">
        <f t="shared" si="36"/>
        <v>5.1944444444444446</v>
      </c>
      <c r="G414" s="17">
        <f t="shared" si="39"/>
        <v>-0.44444444444444431</v>
      </c>
      <c r="H414" s="17">
        <f t="shared" si="40"/>
        <v>-1.5999999999999996</v>
      </c>
      <c r="I414" s="17" cm="1">
        <f t="array" ref="I414">Table1[Mass KG]*G414</f>
        <v>-126.4444444444444</v>
      </c>
      <c r="J414" s="17" cm="1">
        <f t="array" ref="J414" xml:space="preserve"> IF(E414&gt;0,9.81*Table1[Mass KG]*Table1[Rolling ressistance coefficient],0)</f>
        <v>28.746733500000001</v>
      </c>
      <c r="K414" s="17" cm="1">
        <f t="array" ref="K414">0.5*Table1[Frontal area m^2]*Table1[Drag coefficient]*1.2*F414^2</f>
        <v>10.299765374555555</v>
      </c>
      <c r="L414" s="17">
        <f t="shared" si="37"/>
        <v>-87.397945569888847</v>
      </c>
      <c r="M414" s="17">
        <f t="shared" si="38"/>
        <v>-453.98377282136698</v>
      </c>
      <c r="N414" s="17">
        <f t="shared" si="41"/>
        <v>655.20817696697497</v>
      </c>
      <c r="O414" s="17" cm="1">
        <f t="array" ref="O414">(0.5*Table1[Mass KG]*E414^2)+O413</f>
        <v>46497456.649999984</v>
      </c>
      <c r="P414" s="17">
        <v>0</v>
      </c>
      <c r="AA414">
        <f>IF(E414&lt;1,1,0)</f>
        <v>0</v>
      </c>
      <c r="AB414">
        <f>IF(AA414=1,"",E414)</f>
        <v>18.7</v>
      </c>
      <c r="AC414">
        <f>E414/3.6</f>
        <v>5.1944444444444438</v>
      </c>
    </row>
    <row r="415" spans="2:29" x14ac:dyDescent="0.3">
      <c r="B415" s="3" t="s">
        <v>23</v>
      </c>
      <c r="C415" s="3">
        <v>407</v>
      </c>
      <c r="D415" s="3">
        <v>407</v>
      </c>
      <c r="E415" s="10">
        <v>17</v>
      </c>
      <c r="F415" s="23">
        <f t="shared" si="36"/>
        <v>4.7222222222222223</v>
      </c>
      <c r="G415" s="17">
        <f t="shared" si="39"/>
        <v>-0.47222222222222199</v>
      </c>
      <c r="H415" s="17">
        <f t="shared" si="40"/>
        <v>-1.6999999999999993</v>
      </c>
      <c r="I415" s="17" cm="1">
        <f t="array" ref="I415">Table1[Mass KG]*G415</f>
        <v>-134.34722222222214</v>
      </c>
      <c r="J415" s="17" cm="1">
        <f t="array" ref="J415" xml:space="preserve"> IF(E415&gt;0,9.81*Table1[Mass KG]*Table1[Rolling ressistance coefficient],0)</f>
        <v>28.746733500000001</v>
      </c>
      <c r="K415" s="17" cm="1">
        <f t="array" ref="K415">0.5*Table1[Frontal area m^2]*Table1[Drag coefficient]*1.2*F415^2</f>
        <v>8.5122027888888869</v>
      </c>
      <c r="L415" s="17">
        <f t="shared" si="37"/>
        <v>-97.088285933333253</v>
      </c>
      <c r="M415" s="17">
        <f t="shared" si="38"/>
        <v>-458.47246135185151</v>
      </c>
      <c r="N415" s="17">
        <f t="shared" si="41"/>
        <v>655.54171127594304</v>
      </c>
      <c r="O415" s="17" cm="1">
        <f t="array" ref="O415">(0.5*Table1[Mass KG]*E415^2)+O414</f>
        <v>46538566.899999984</v>
      </c>
      <c r="P415" s="17">
        <v>0</v>
      </c>
      <c r="AA415">
        <f>IF(E415&lt;1,1,0)</f>
        <v>0</v>
      </c>
      <c r="AB415">
        <f>IF(AA415=1,"",E415)</f>
        <v>17</v>
      </c>
      <c r="AC415">
        <f>E415/3.6</f>
        <v>4.7222222222222223</v>
      </c>
    </row>
    <row r="416" spans="2:29" x14ac:dyDescent="0.3">
      <c r="B416" s="3" t="s">
        <v>23</v>
      </c>
      <c r="C416" s="3">
        <v>408</v>
      </c>
      <c r="D416" s="3">
        <v>408</v>
      </c>
      <c r="E416" s="10">
        <v>15.3</v>
      </c>
      <c r="F416" s="23">
        <f t="shared" si="36"/>
        <v>4.25</v>
      </c>
      <c r="G416" s="17">
        <f t="shared" si="39"/>
        <v>-0.38888888888888895</v>
      </c>
      <c r="H416" s="17">
        <f t="shared" si="40"/>
        <v>-1.4000000000000004</v>
      </c>
      <c r="I416" s="17" cm="1">
        <f t="array" ref="I416">Table1[Mass KG]*G416</f>
        <v>-110.6388888888889</v>
      </c>
      <c r="J416" s="17" cm="1">
        <f t="array" ref="J416" xml:space="preserve"> IF(E416&gt;0,9.81*Table1[Mass KG]*Table1[Rolling ressistance coefficient],0)</f>
        <v>28.746733500000001</v>
      </c>
      <c r="K416" s="17" cm="1">
        <f t="array" ref="K416">0.5*Table1[Frontal area m^2]*Table1[Drag coefficient]*1.2*F416^2</f>
        <v>6.8948842589999995</v>
      </c>
      <c r="L416" s="17">
        <f t="shared" si="37"/>
        <v>-74.997271129888901</v>
      </c>
      <c r="M416" s="17">
        <f t="shared" si="38"/>
        <v>-318.73840230202785</v>
      </c>
      <c r="N416" s="17">
        <f t="shared" si="41"/>
        <v>655.84115641656808</v>
      </c>
      <c r="O416" s="17" cm="1">
        <f t="array" ref="O416">(0.5*Table1[Mass KG]*E416^2)+O415</f>
        <v>46571866.202499986</v>
      </c>
      <c r="P416" s="17">
        <v>0</v>
      </c>
      <c r="AA416">
        <f>IF(E416&lt;1,1,0)</f>
        <v>0</v>
      </c>
      <c r="AB416">
        <f>IF(AA416=1,"",E416)</f>
        <v>15.3</v>
      </c>
      <c r="AC416">
        <f>E416/3.6</f>
        <v>4.25</v>
      </c>
    </row>
    <row r="417" spans="2:29" x14ac:dyDescent="0.3">
      <c r="B417" s="3" t="s">
        <v>23</v>
      </c>
      <c r="C417" s="3">
        <v>409</v>
      </c>
      <c r="D417" s="3">
        <v>409</v>
      </c>
      <c r="E417" s="10">
        <v>14.2</v>
      </c>
      <c r="F417" s="23">
        <f t="shared" si="36"/>
        <v>3.9444444444444446</v>
      </c>
      <c r="G417" s="17">
        <f t="shared" si="39"/>
        <v>-0.19444444444444448</v>
      </c>
      <c r="H417" s="17">
        <f t="shared" si="40"/>
        <v>-0.70000000000000018</v>
      </c>
      <c r="I417" s="17" cm="1">
        <f t="array" ref="I417">Table1[Mass KG]*G417</f>
        <v>-55.31944444444445</v>
      </c>
      <c r="J417" s="17" cm="1">
        <f t="array" ref="J417" xml:space="preserve"> IF(E417&gt;0,9.81*Table1[Mass KG]*Table1[Rolling ressistance coefficient],0)</f>
        <v>28.746733500000001</v>
      </c>
      <c r="K417" s="17" cm="1">
        <f t="array" ref="K417">0.5*Table1[Frontal area m^2]*Table1[Drag coefficient]*1.2*F417^2</f>
        <v>5.9391023195555555</v>
      </c>
      <c r="L417" s="17">
        <f t="shared" si="37"/>
        <v>-20.633608624888893</v>
      </c>
      <c r="M417" s="17">
        <f t="shared" si="38"/>
        <v>-81.388122909283965</v>
      </c>
      <c r="N417" s="17">
        <f t="shared" si="41"/>
        <v>656.11839331937983</v>
      </c>
      <c r="O417" s="17" cm="1">
        <f t="array" ref="O417">(0.5*Table1[Mass KG]*E417^2)+O416</f>
        <v>46600549.492499985</v>
      </c>
      <c r="P417" s="17">
        <v>0</v>
      </c>
      <c r="AA417">
        <f>IF(E417&lt;1,1,0)</f>
        <v>0</v>
      </c>
      <c r="AB417">
        <f>IF(AA417=1,"",E417)</f>
        <v>14.2</v>
      </c>
      <c r="AC417">
        <f>E417/3.6</f>
        <v>3.9444444444444442</v>
      </c>
    </row>
    <row r="418" spans="2:29" x14ac:dyDescent="0.3">
      <c r="B418" s="3" t="s">
        <v>23</v>
      </c>
      <c r="C418" s="3">
        <v>410</v>
      </c>
      <c r="D418" s="3">
        <v>410</v>
      </c>
      <c r="E418" s="10">
        <v>13.9</v>
      </c>
      <c r="F418" s="23">
        <f t="shared" si="36"/>
        <v>3.8611111111111112</v>
      </c>
      <c r="G418" s="17">
        <f t="shared" si="39"/>
        <v>-2.7777777777777679E-2</v>
      </c>
      <c r="H418" s="17">
        <f t="shared" si="40"/>
        <v>-9.9999999999999645E-2</v>
      </c>
      <c r="I418" s="17" cm="1">
        <f t="array" ref="I418">Table1[Mass KG]*G418</f>
        <v>-7.9027777777777501</v>
      </c>
      <c r="J418" s="17" cm="1">
        <f t="array" ref="J418" xml:space="preserve"> IF(E418&gt;0,9.81*Table1[Mass KG]*Table1[Rolling ressistance coefficient],0)</f>
        <v>28.746733500000001</v>
      </c>
      <c r="K418" s="17" cm="1">
        <f t="array" ref="K418">0.5*Table1[Frontal area m^2]*Table1[Drag coefficient]*1.2*F418^2</f>
        <v>5.6908051932222214</v>
      </c>
      <c r="L418" s="17">
        <f t="shared" si="37"/>
        <v>26.534760915444473</v>
      </c>
      <c r="M418" s="17">
        <f t="shared" si="38"/>
        <v>102.4536602012995</v>
      </c>
      <c r="N418" s="17">
        <f t="shared" si="41"/>
        <v>656.3891112026115</v>
      </c>
      <c r="O418" s="17" cm="1">
        <f t="array" ref="O418">(0.5*Table1[Mass KG]*E418^2)+O417</f>
        <v>46628033.614999987</v>
      </c>
      <c r="P418" s="17">
        <v>0</v>
      </c>
      <c r="AA418">
        <f>IF(E418&lt;1,1,0)</f>
        <v>0</v>
      </c>
      <c r="AB418">
        <f>IF(AA418=1,"",E418)</f>
        <v>13.9</v>
      </c>
      <c r="AC418">
        <f>E418/3.6</f>
        <v>3.8611111111111112</v>
      </c>
    </row>
    <row r="419" spans="2:29" x14ac:dyDescent="0.3">
      <c r="B419" s="3" t="s">
        <v>23</v>
      </c>
      <c r="C419" s="3">
        <v>411</v>
      </c>
      <c r="D419" s="3">
        <v>411</v>
      </c>
      <c r="E419" s="10">
        <v>14</v>
      </c>
      <c r="F419" s="23">
        <f t="shared" si="36"/>
        <v>3.8888888888888893</v>
      </c>
      <c r="G419" s="17">
        <f t="shared" si="39"/>
        <v>4.1666666666666519E-2</v>
      </c>
      <c r="H419" s="17">
        <f t="shared" si="40"/>
        <v>0.14999999999999947</v>
      </c>
      <c r="I419" s="17" cm="1">
        <f t="array" ref="I419">Table1[Mass KG]*G419</f>
        <v>11.854166666666625</v>
      </c>
      <c r="J419" s="17" cm="1">
        <f t="array" ref="J419" xml:space="preserve"> IF(E419&gt;0,9.81*Table1[Mass KG]*Table1[Rolling ressistance coefficient],0)</f>
        <v>28.746733500000001</v>
      </c>
      <c r="K419" s="17" cm="1">
        <f t="array" ref="K419">0.5*Table1[Frontal area m^2]*Table1[Drag coefficient]*1.2*F419^2</f>
        <v>5.7729818222222224</v>
      </c>
      <c r="L419" s="17">
        <f t="shared" si="37"/>
        <v>46.373881988888854</v>
      </c>
      <c r="M419" s="17">
        <f t="shared" si="38"/>
        <v>180.34287440123444</v>
      </c>
      <c r="N419" s="17">
        <f t="shared" si="41"/>
        <v>656.66111327682074</v>
      </c>
      <c r="O419" s="17" cm="1">
        <f t="array" ref="O419">(0.5*Table1[Mass KG]*E419^2)+O418</f>
        <v>46655914.614999987</v>
      </c>
      <c r="P419" s="17">
        <v>0</v>
      </c>
      <c r="AA419">
        <f>IF(E419&lt;1,1,0)</f>
        <v>0</v>
      </c>
      <c r="AB419">
        <f>IF(AA419=1,"",E419)</f>
        <v>14</v>
      </c>
      <c r="AC419">
        <f>E419/3.6</f>
        <v>3.8888888888888888</v>
      </c>
    </row>
    <row r="420" spans="2:29" x14ac:dyDescent="0.3">
      <c r="B420" s="3" t="s">
        <v>23</v>
      </c>
      <c r="C420" s="3">
        <v>412</v>
      </c>
      <c r="D420" s="3">
        <v>412</v>
      </c>
      <c r="E420" s="10">
        <v>14.2</v>
      </c>
      <c r="F420" s="23">
        <f t="shared" si="36"/>
        <v>3.9444444444444446</v>
      </c>
      <c r="G420" s="17">
        <f t="shared" si="39"/>
        <v>6.9444444444444448E-2</v>
      </c>
      <c r="H420" s="17">
        <f t="shared" si="40"/>
        <v>0.25</v>
      </c>
      <c r="I420" s="17" cm="1">
        <f t="array" ref="I420">Table1[Mass KG]*G420</f>
        <v>19.756944444444446</v>
      </c>
      <c r="J420" s="17" cm="1">
        <f t="array" ref="J420" xml:space="preserve"> IF(E420&gt;0,9.81*Table1[Mass KG]*Table1[Rolling ressistance coefficient],0)</f>
        <v>28.746733500000001</v>
      </c>
      <c r="K420" s="17" cm="1">
        <f t="array" ref="K420">0.5*Table1[Frontal area m^2]*Table1[Drag coefficient]*1.2*F420^2</f>
        <v>5.9391023195555555</v>
      </c>
      <c r="L420" s="17">
        <f t="shared" si="37"/>
        <v>54.442780264000007</v>
      </c>
      <c r="M420" s="17">
        <f t="shared" si="38"/>
        <v>214.74652215244447</v>
      </c>
      <c r="N420" s="17">
        <f t="shared" si="41"/>
        <v>656.93633146432069</v>
      </c>
      <c r="O420" s="17" cm="1">
        <f t="array" ref="O420">(0.5*Table1[Mass KG]*E420^2)+O419</f>
        <v>46684597.904999986</v>
      </c>
      <c r="P420" s="17">
        <v>0</v>
      </c>
      <c r="AA420">
        <f>IF(E420&lt;1,1,0)</f>
        <v>0</v>
      </c>
      <c r="AB420">
        <f>IF(AA420=1,"",E420)</f>
        <v>14.2</v>
      </c>
      <c r="AC420">
        <f>E420/3.6</f>
        <v>3.9444444444444442</v>
      </c>
    </row>
    <row r="421" spans="2:29" x14ac:dyDescent="0.3">
      <c r="B421" s="3" t="s">
        <v>23</v>
      </c>
      <c r="C421" s="3">
        <v>413</v>
      </c>
      <c r="D421" s="3">
        <v>413</v>
      </c>
      <c r="E421" s="10">
        <v>14.5</v>
      </c>
      <c r="F421" s="23">
        <f t="shared" si="36"/>
        <v>4.0277777777777777</v>
      </c>
      <c r="G421" s="17">
        <f t="shared" si="39"/>
        <v>9.7222222222222363E-2</v>
      </c>
      <c r="H421" s="17">
        <f t="shared" si="40"/>
        <v>0.35000000000000053</v>
      </c>
      <c r="I421" s="17" cm="1">
        <f t="array" ref="I421">Table1[Mass KG]*G421</f>
        <v>27.659722222222261</v>
      </c>
      <c r="J421" s="17" cm="1">
        <f t="array" ref="J421" xml:space="preserve"> IF(E421&gt;0,9.81*Table1[Mass KG]*Table1[Rolling ressistance coefficient],0)</f>
        <v>28.746733500000001</v>
      </c>
      <c r="K421" s="17" cm="1">
        <f t="array" ref="K421">0.5*Table1[Frontal area m^2]*Table1[Drag coefficient]*1.2*F421^2</f>
        <v>6.1927011638888878</v>
      </c>
      <c r="L421" s="17">
        <f t="shared" si="37"/>
        <v>62.599156886111146</v>
      </c>
      <c r="M421" s="17">
        <f t="shared" si="38"/>
        <v>252.13549301350321</v>
      </c>
      <c r="N421" s="17">
        <f t="shared" si="41"/>
        <v>657.21668365409062</v>
      </c>
      <c r="O421" s="17" cm="1">
        <f t="array" ref="O421">(0.5*Table1[Mass KG]*E421^2)+O420</f>
        <v>46714505.967499986</v>
      </c>
      <c r="P421" s="17">
        <v>0</v>
      </c>
      <c r="AA421">
        <f>IF(E421&lt;1,1,0)</f>
        <v>0</v>
      </c>
      <c r="AB421">
        <f>IF(AA421=1,"",E421)</f>
        <v>14.5</v>
      </c>
      <c r="AC421">
        <f>E421/3.6</f>
        <v>4.0277777777777777</v>
      </c>
    </row>
    <row r="422" spans="2:29" x14ac:dyDescent="0.3">
      <c r="B422" s="3" t="s">
        <v>23</v>
      </c>
      <c r="C422" s="3">
        <v>414</v>
      </c>
      <c r="D422" s="3">
        <v>414</v>
      </c>
      <c r="E422" s="10">
        <v>14.9</v>
      </c>
      <c r="F422" s="23">
        <f t="shared" si="36"/>
        <v>4.1388888888888893</v>
      </c>
      <c r="G422" s="17">
        <f t="shared" si="39"/>
        <v>0.19444444444444448</v>
      </c>
      <c r="H422" s="17">
        <f t="shared" si="40"/>
        <v>0.70000000000000018</v>
      </c>
      <c r="I422" s="17" cm="1">
        <f t="array" ref="I422">Table1[Mass KG]*G422</f>
        <v>55.31944444444445</v>
      </c>
      <c r="J422" s="17" cm="1">
        <f t="array" ref="J422" xml:space="preserve"> IF(E422&gt;0,9.81*Table1[Mass KG]*Table1[Rolling ressistance coefficient],0)</f>
        <v>28.746733500000001</v>
      </c>
      <c r="K422" s="17" cm="1">
        <f t="array" ref="K422">0.5*Table1[Frontal area m^2]*Table1[Drag coefficient]*1.2*F422^2</f>
        <v>6.5390800732222232</v>
      </c>
      <c r="L422" s="17">
        <f t="shared" si="37"/>
        <v>90.605258017666671</v>
      </c>
      <c r="M422" s="17">
        <f t="shared" si="38"/>
        <v>375.00509568423155</v>
      </c>
      <c r="N422" s="17">
        <f t="shared" si="41"/>
        <v>657.50407383736353</v>
      </c>
      <c r="O422" s="17" cm="1">
        <f t="array" ref="O422">(0.5*Table1[Mass KG]*E422^2)+O421</f>
        <v>46746086.889999986</v>
      </c>
      <c r="P422" s="17">
        <v>0</v>
      </c>
      <c r="AA422">
        <f>IF(E422&lt;1,1,0)</f>
        <v>0</v>
      </c>
      <c r="AB422">
        <f>IF(AA422=1,"",E422)</f>
        <v>14.9</v>
      </c>
      <c r="AC422">
        <f>E422/3.6</f>
        <v>4.1388888888888893</v>
      </c>
    </row>
    <row r="423" spans="2:29" x14ac:dyDescent="0.3">
      <c r="B423" s="3" t="s">
        <v>23</v>
      </c>
      <c r="C423" s="3">
        <v>415</v>
      </c>
      <c r="D423" s="3">
        <v>415</v>
      </c>
      <c r="E423" s="10">
        <v>15.9</v>
      </c>
      <c r="F423" s="23">
        <f t="shared" si="36"/>
        <v>4.416666666666667</v>
      </c>
      <c r="G423" s="17">
        <f t="shared" si="39"/>
        <v>0.34722222222222199</v>
      </c>
      <c r="H423" s="17">
        <f t="shared" si="40"/>
        <v>1.2499999999999991</v>
      </c>
      <c r="I423" s="17" cm="1">
        <f t="array" ref="I423">Table1[Mass KG]*G423</f>
        <v>98.784722222222157</v>
      </c>
      <c r="J423" s="17" cm="1">
        <f t="array" ref="J423" xml:space="preserve"> IF(E423&gt;0,9.81*Table1[Mass KG]*Table1[Rolling ressistance coefficient],0)</f>
        <v>28.746733500000001</v>
      </c>
      <c r="K423" s="17" cm="1">
        <f t="array" ref="K423">0.5*Table1[Frontal area m^2]*Table1[Drag coefficient]*1.2*F423^2</f>
        <v>7.4462629309999997</v>
      </c>
      <c r="L423" s="17">
        <f t="shared" si="37"/>
        <v>134.97771865322215</v>
      </c>
      <c r="M423" s="17">
        <f t="shared" si="38"/>
        <v>596.15159071839787</v>
      </c>
      <c r="N423" s="17">
        <f t="shared" si="41"/>
        <v>657.81001296899001</v>
      </c>
      <c r="O423" s="17" cm="1">
        <f t="array" ref="O423">(0.5*Table1[Mass KG]*E423^2)+O422</f>
        <v>46782049.112499982</v>
      </c>
      <c r="P423" s="17">
        <v>0</v>
      </c>
      <c r="AA423">
        <f>IF(E423&lt;1,1,0)</f>
        <v>0</v>
      </c>
      <c r="AB423">
        <f>IF(AA423=1,"",E423)</f>
        <v>15.9</v>
      </c>
      <c r="AC423">
        <f>E423/3.6</f>
        <v>4.416666666666667</v>
      </c>
    </row>
    <row r="424" spans="2:29" x14ac:dyDescent="0.3">
      <c r="B424" s="3" t="s">
        <v>23</v>
      </c>
      <c r="C424" s="3">
        <v>416</v>
      </c>
      <c r="D424" s="3">
        <v>416</v>
      </c>
      <c r="E424" s="10">
        <v>17.399999999999999</v>
      </c>
      <c r="F424" s="23">
        <f t="shared" si="36"/>
        <v>4.833333333333333</v>
      </c>
      <c r="G424" s="17">
        <f t="shared" si="39"/>
        <v>0.38888888888888873</v>
      </c>
      <c r="H424" s="17">
        <f t="shared" si="40"/>
        <v>1.3999999999999995</v>
      </c>
      <c r="I424" s="17" cm="1">
        <f t="array" ref="I424">Table1[Mass KG]*G424</f>
        <v>110.63888888888884</v>
      </c>
      <c r="J424" s="17" cm="1">
        <f t="array" ref="J424" xml:space="preserve"> IF(E424&gt;0,9.81*Table1[Mass KG]*Table1[Rolling ressistance coefficient],0)</f>
        <v>28.746733500000001</v>
      </c>
      <c r="K424" s="17" cm="1">
        <f t="array" ref="K424">0.5*Table1[Frontal area m^2]*Table1[Drag coefficient]*1.2*F424^2</f>
        <v>8.9174896759999971</v>
      </c>
      <c r="L424" s="17">
        <f t="shared" si="37"/>
        <v>148.30311206488884</v>
      </c>
      <c r="M424" s="17">
        <f t="shared" si="38"/>
        <v>716.79837498029599</v>
      </c>
      <c r="N424" s="17">
        <f t="shared" si="41"/>
        <v>658.14400947199476</v>
      </c>
      <c r="O424" s="17" cm="1">
        <f t="array" ref="O424">(0.5*Table1[Mass KG]*E424^2)+O423</f>
        <v>46825116.722499982</v>
      </c>
      <c r="P424" s="17">
        <v>0</v>
      </c>
      <c r="AA424">
        <f>IF(E424&lt;1,1,0)</f>
        <v>0</v>
      </c>
      <c r="AB424">
        <f>IF(AA424=1,"",E424)</f>
        <v>17.399999999999999</v>
      </c>
      <c r="AC424">
        <f>E424/3.6</f>
        <v>4.833333333333333</v>
      </c>
    </row>
    <row r="425" spans="2:29" x14ac:dyDescent="0.3">
      <c r="B425" s="3" t="s">
        <v>23</v>
      </c>
      <c r="C425" s="3">
        <v>417</v>
      </c>
      <c r="D425" s="3">
        <v>417</v>
      </c>
      <c r="E425" s="10">
        <v>18.7</v>
      </c>
      <c r="F425" s="23">
        <f t="shared" si="36"/>
        <v>5.1944444444444446</v>
      </c>
      <c r="G425" s="17">
        <f t="shared" si="39"/>
        <v>0.23611111111111149</v>
      </c>
      <c r="H425" s="17">
        <f t="shared" si="40"/>
        <v>0.85000000000000142</v>
      </c>
      <c r="I425" s="17" cm="1">
        <f t="array" ref="I425">Table1[Mass KG]*G425</f>
        <v>67.173611111111214</v>
      </c>
      <c r="J425" s="17" cm="1">
        <f t="array" ref="J425" xml:space="preserve"> IF(E425&gt;0,9.81*Table1[Mass KG]*Table1[Rolling ressistance coefficient],0)</f>
        <v>28.746733500000001</v>
      </c>
      <c r="K425" s="17" cm="1">
        <f t="array" ref="K425">0.5*Table1[Frontal area m^2]*Table1[Drag coefficient]*1.2*F425^2</f>
        <v>10.299765374555555</v>
      </c>
      <c r="L425" s="17">
        <f t="shared" si="37"/>
        <v>106.22010998566677</v>
      </c>
      <c r="M425" s="17">
        <f t="shared" si="38"/>
        <v>551.75446020332447</v>
      </c>
      <c r="N425" s="17">
        <f t="shared" si="41"/>
        <v>658.50209894471664</v>
      </c>
      <c r="O425" s="17" cm="1">
        <f t="array" ref="O425">(0.5*Table1[Mass KG]*E425^2)+O424</f>
        <v>46874860.124999985</v>
      </c>
      <c r="P425" s="17">
        <v>0</v>
      </c>
      <c r="AA425">
        <f>IF(E425&lt;1,1,0)</f>
        <v>0</v>
      </c>
      <c r="AB425">
        <f>IF(AA425=1,"",E425)</f>
        <v>18.7</v>
      </c>
      <c r="AC425">
        <f>E425/3.6</f>
        <v>5.1944444444444438</v>
      </c>
    </row>
    <row r="426" spans="2:29" x14ac:dyDescent="0.3">
      <c r="B426" s="3" t="s">
        <v>23</v>
      </c>
      <c r="C426" s="3">
        <v>418</v>
      </c>
      <c r="D426" s="3">
        <v>418</v>
      </c>
      <c r="E426" s="10">
        <v>19.100000000000001</v>
      </c>
      <c r="F426" s="23">
        <f t="shared" si="36"/>
        <v>5.3055555555555562</v>
      </c>
      <c r="G426" s="17">
        <f t="shared" si="39"/>
        <v>1.3888888888889086E-2</v>
      </c>
      <c r="H426" s="17">
        <f t="shared" si="40"/>
        <v>5.0000000000000711E-2</v>
      </c>
      <c r="I426" s="17" cm="1">
        <f t="array" ref="I426">Table1[Mass KG]*G426</f>
        <v>3.9513888888889448</v>
      </c>
      <c r="J426" s="17" cm="1">
        <f t="array" ref="J426" xml:space="preserve"> IF(E426&gt;0,9.81*Table1[Mass KG]*Table1[Rolling ressistance coefficient],0)</f>
        <v>28.746733500000001</v>
      </c>
      <c r="K426" s="17" cm="1">
        <f t="array" ref="K426">0.5*Table1[Frontal area m^2]*Table1[Drag coefficient]*1.2*F426^2</f>
        <v>10.745109686555557</v>
      </c>
      <c r="L426" s="17">
        <f t="shared" si="37"/>
        <v>43.443232075444499</v>
      </c>
      <c r="M426" s="17">
        <f t="shared" si="38"/>
        <v>230.49048128916391</v>
      </c>
      <c r="N426" s="17">
        <f t="shared" si="41"/>
        <v>658.86697308736018</v>
      </c>
      <c r="O426" s="17" cm="1">
        <f t="array" ref="O426">(0.5*Table1[Mass KG]*E426^2)+O425</f>
        <v>46926754.347499982</v>
      </c>
      <c r="P426" s="17">
        <v>0</v>
      </c>
      <c r="AA426">
        <f>IF(E426&lt;1,1,0)</f>
        <v>0</v>
      </c>
      <c r="AB426">
        <f>IF(AA426=1,"",E426)</f>
        <v>19.100000000000001</v>
      </c>
      <c r="AC426">
        <f>E426/3.6</f>
        <v>5.3055555555555562</v>
      </c>
    </row>
    <row r="427" spans="2:29" x14ac:dyDescent="0.3">
      <c r="B427" s="3" t="s">
        <v>23</v>
      </c>
      <c r="C427" s="3">
        <v>419</v>
      </c>
      <c r="D427" s="3">
        <v>419</v>
      </c>
      <c r="E427" s="10">
        <v>18.8</v>
      </c>
      <c r="F427" s="23">
        <f t="shared" si="36"/>
        <v>5.2222222222222223</v>
      </c>
      <c r="G427" s="17">
        <f t="shared" si="39"/>
        <v>-0.20833333333333331</v>
      </c>
      <c r="H427" s="17">
        <f t="shared" si="40"/>
        <v>-0.75</v>
      </c>
      <c r="I427" s="17" cm="1">
        <f t="array" ref="I427">Table1[Mass KG]*G427</f>
        <v>-59.270833333333329</v>
      </c>
      <c r="J427" s="17" cm="1">
        <f t="array" ref="J427" xml:space="preserve"> IF(E427&gt;0,9.81*Table1[Mass KG]*Table1[Rolling ressistance coefficient],0)</f>
        <v>28.746733500000001</v>
      </c>
      <c r="K427" s="17" cm="1">
        <f t="array" ref="K427">0.5*Table1[Frontal area m^2]*Table1[Drag coefficient]*1.2*F427^2</f>
        <v>10.410217832888888</v>
      </c>
      <c r="L427" s="17">
        <f t="shared" si="37"/>
        <v>-20.113882000444441</v>
      </c>
      <c r="M427" s="17">
        <f t="shared" si="38"/>
        <v>-105.03916155787653</v>
      </c>
      <c r="N427" s="17">
        <f t="shared" si="41"/>
        <v>659.22525907900695</v>
      </c>
      <c r="O427" s="17" cm="1">
        <f t="array" ref="O427">(0.5*Table1[Mass KG]*E427^2)+O426</f>
        <v>46977031.187499985</v>
      </c>
      <c r="P427" s="17">
        <v>0</v>
      </c>
      <c r="AA427">
        <f>IF(E427&lt;1,1,0)</f>
        <v>0</v>
      </c>
      <c r="AB427">
        <f>IF(AA427=1,"",E427)</f>
        <v>18.8</v>
      </c>
      <c r="AC427">
        <f>E427/3.6</f>
        <v>5.2222222222222223</v>
      </c>
    </row>
    <row r="428" spans="2:29" x14ac:dyDescent="0.3">
      <c r="B428" s="3" t="s">
        <v>23</v>
      </c>
      <c r="C428" s="3">
        <v>420</v>
      </c>
      <c r="D428" s="3">
        <v>420</v>
      </c>
      <c r="E428" s="10">
        <v>17.600000000000001</v>
      </c>
      <c r="F428" s="23">
        <f t="shared" si="36"/>
        <v>4.8888888888888893</v>
      </c>
      <c r="G428" s="17">
        <f t="shared" si="39"/>
        <v>-0.30555555555555547</v>
      </c>
      <c r="H428" s="17">
        <f t="shared" si="40"/>
        <v>-1.0999999999999996</v>
      </c>
      <c r="I428" s="17" cm="1">
        <f t="array" ref="I428">Table1[Mass KG]*G428</f>
        <v>-86.930555555555529</v>
      </c>
      <c r="J428" s="17" cm="1">
        <f t="array" ref="J428" xml:space="preserve"> IF(E428&gt;0,9.81*Table1[Mass KG]*Table1[Rolling ressistance coefficient],0)</f>
        <v>28.746733500000001</v>
      </c>
      <c r="K428" s="17" cm="1">
        <f t="array" ref="K428">0.5*Table1[Frontal area m^2]*Table1[Drag coefficient]*1.2*F428^2</f>
        <v>9.1236675982222213</v>
      </c>
      <c r="L428" s="17">
        <f t="shared" si="37"/>
        <v>-49.060154457333304</v>
      </c>
      <c r="M428" s="17">
        <f t="shared" si="38"/>
        <v>-239.8496440136295</v>
      </c>
      <c r="N428" s="17">
        <f t="shared" si="41"/>
        <v>659.55987714091168</v>
      </c>
      <c r="O428" s="17" cm="1">
        <f t="array" ref="O428">(0.5*Table1[Mass KG]*E428^2)+O427</f>
        <v>47021094.547499985</v>
      </c>
      <c r="P428" s="17">
        <v>0</v>
      </c>
      <c r="AA428">
        <f>IF(E428&lt;1,1,0)</f>
        <v>0</v>
      </c>
      <c r="AB428">
        <f>IF(AA428=1,"",E428)</f>
        <v>17.600000000000001</v>
      </c>
      <c r="AC428">
        <f>E428/3.6</f>
        <v>4.8888888888888893</v>
      </c>
    </row>
    <row r="429" spans="2:29" x14ac:dyDescent="0.3">
      <c r="B429" s="3" t="s">
        <v>23</v>
      </c>
      <c r="C429" s="3">
        <v>421</v>
      </c>
      <c r="D429" s="3">
        <v>421</v>
      </c>
      <c r="E429" s="10">
        <v>16.600000000000001</v>
      </c>
      <c r="F429" s="23">
        <f t="shared" si="36"/>
        <v>4.6111111111111116</v>
      </c>
      <c r="G429" s="17">
        <f t="shared" si="39"/>
        <v>-0.19444444444444473</v>
      </c>
      <c r="H429" s="17">
        <f t="shared" si="40"/>
        <v>-0.70000000000000107</v>
      </c>
      <c r="I429" s="17" cm="1">
        <f t="array" ref="I429">Table1[Mass KG]*G429</f>
        <v>-55.319444444444521</v>
      </c>
      <c r="J429" s="17" cm="1">
        <f t="array" ref="J429" xml:space="preserve"> IF(E429&gt;0,9.81*Table1[Mass KG]*Table1[Rolling ressistance coefficient],0)</f>
        <v>28.746733500000001</v>
      </c>
      <c r="K429" s="17" cm="1">
        <f t="array" ref="K429">0.5*Table1[Frontal area m^2]*Table1[Drag coefficient]*1.2*F429^2</f>
        <v>8.116341178222223</v>
      </c>
      <c r="L429" s="17">
        <f t="shared" si="37"/>
        <v>-18.456369766222295</v>
      </c>
      <c r="M429" s="17">
        <f t="shared" si="38"/>
        <v>-85.104371699802812</v>
      </c>
      <c r="N429" s="17">
        <f t="shared" si="41"/>
        <v>659.87473315575733</v>
      </c>
      <c r="O429" s="17" cm="1">
        <f t="array" ref="O429">(0.5*Table1[Mass KG]*E429^2)+O428</f>
        <v>47060292.957499981</v>
      </c>
      <c r="P429" s="17">
        <v>0</v>
      </c>
      <c r="AA429">
        <f>IF(E429&lt;1,1,0)</f>
        <v>0</v>
      </c>
      <c r="AB429">
        <f>IF(AA429=1,"",E429)</f>
        <v>16.600000000000001</v>
      </c>
      <c r="AC429">
        <f>E429/3.6</f>
        <v>4.6111111111111116</v>
      </c>
    </row>
    <row r="430" spans="2:29" x14ac:dyDescent="0.3">
      <c r="B430" s="3" t="s">
        <v>23</v>
      </c>
      <c r="C430" s="3">
        <v>422</v>
      </c>
      <c r="D430" s="3">
        <v>422</v>
      </c>
      <c r="E430" s="10">
        <v>16.2</v>
      </c>
      <c r="F430" s="23">
        <f t="shared" si="36"/>
        <v>4.5</v>
      </c>
      <c r="G430" s="17">
        <f t="shared" si="39"/>
        <v>-2.7777777777778172E-2</v>
      </c>
      <c r="H430" s="17">
        <f t="shared" si="40"/>
        <v>-0.10000000000000142</v>
      </c>
      <c r="I430" s="17" cm="1">
        <f t="array" ref="I430">Table1[Mass KG]*G430</f>
        <v>-7.9027777777778896</v>
      </c>
      <c r="J430" s="17" cm="1">
        <f t="array" ref="J430" xml:space="preserve"> IF(E430&gt;0,9.81*Table1[Mass KG]*Table1[Rolling ressistance coefficient],0)</f>
        <v>28.746733500000001</v>
      </c>
      <c r="K430" s="17" cm="1">
        <f t="array" ref="K430">0.5*Table1[Frontal area m^2]*Table1[Drag coefficient]*1.2*F430^2</f>
        <v>7.7299048439999991</v>
      </c>
      <c r="L430" s="17">
        <f t="shared" si="37"/>
        <v>28.573860566222113</v>
      </c>
      <c r="M430" s="17">
        <f t="shared" si="38"/>
        <v>128.58237254799951</v>
      </c>
      <c r="N430" s="17">
        <f t="shared" si="41"/>
        <v>660.18127415279525</v>
      </c>
      <c r="O430" s="17" cm="1">
        <f t="array" ref="O430">(0.5*Table1[Mass KG]*E430^2)+O429</f>
        <v>47097625.047499985</v>
      </c>
      <c r="P430" s="17">
        <v>0</v>
      </c>
      <c r="AA430">
        <f>IF(E430&lt;1,1,0)</f>
        <v>0</v>
      </c>
      <c r="AB430">
        <f>IF(AA430=1,"",E430)</f>
        <v>16.2</v>
      </c>
      <c r="AC430">
        <f>E430/3.6</f>
        <v>4.5</v>
      </c>
    </row>
    <row r="431" spans="2:29" x14ac:dyDescent="0.3">
      <c r="B431" s="3" t="s">
        <v>23</v>
      </c>
      <c r="C431" s="3">
        <v>423</v>
      </c>
      <c r="D431" s="3">
        <v>423</v>
      </c>
      <c r="E431" s="10">
        <v>16.399999999999999</v>
      </c>
      <c r="F431" s="23">
        <f t="shared" si="36"/>
        <v>4.5555555555555554</v>
      </c>
      <c r="G431" s="17">
        <f t="shared" si="39"/>
        <v>0.1388888888888889</v>
      </c>
      <c r="H431" s="17">
        <f t="shared" si="40"/>
        <v>0.5</v>
      </c>
      <c r="I431" s="17" cm="1">
        <f t="array" ref="I431">Table1[Mass KG]*G431</f>
        <v>39.513888888888893</v>
      </c>
      <c r="J431" s="17" cm="1">
        <f t="array" ref="J431" xml:space="preserve"> IF(E431&gt;0,9.81*Table1[Mass KG]*Table1[Rolling ressistance coefficient],0)</f>
        <v>28.746733500000001</v>
      </c>
      <c r="K431" s="17" cm="1">
        <f t="array" ref="K431">0.5*Table1[Frontal area m^2]*Table1[Drag coefficient]*1.2*F431^2</f>
        <v>7.9219448515555539</v>
      </c>
      <c r="L431" s="17">
        <f t="shared" si="37"/>
        <v>76.182567240444456</v>
      </c>
      <c r="M431" s="17">
        <f t="shared" si="38"/>
        <v>347.05391742869142</v>
      </c>
      <c r="N431" s="17">
        <f t="shared" si="41"/>
        <v>660.49086597667235</v>
      </c>
      <c r="O431" s="17" cm="1">
        <f t="array" ref="O431">(0.5*Table1[Mass KG]*E431^2)+O430</f>
        <v>47135884.607499987</v>
      </c>
      <c r="P431" s="17">
        <v>0</v>
      </c>
      <c r="AA431">
        <f>IF(E431&lt;1,1,0)</f>
        <v>0</v>
      </c>
      <c r="AB431">
        <f>IF(AA431=1,"",E431)</f>
        <v>16.399999999999999</v>
      </c>
      <c r="AC431">
        <f>E431/3.6</f>
        <v>4.5555555555555554</v>
      </c>
    </row>
    <row r="432" spans="2:29" x14ac:dyDescent="0.3">
      <c r="B432" s="3" t="s">
        <v>23</v>
      </c>
      <c r="C432" s="3">
        <v>424</v>
      </c>
      <c r="D432" s="3">
        <v>424</v>
      </c>
      <c r="E432" s="10">
        <v>17.2</v>
      </c>
      <c r="F432" s="23">
        <f t="shared" si="36"/>
        <v>4.7777777777777777</v>
      </c>
      <c r="G432" s="17">
        <f t="shared" si="39"/>
        <v>0.37500000000000039</v>
      </c>
      <c r="H432" s="17">
        <f t="shared" si="40"/>
        <v>1.3500000000000014</v>
      </c>
      <c r="I432" s="17" cm="1">
        <f t="array" ref="I432">Table1[Mass KG]*G432</f>
        <v>106.68750000000011</v>
      </c>
      <c r="J432" s="17" cm="1">
        <f t="array" ref="J432" xml:space="preserve"> IF(E432&gt;0,9.81*Table1[Mass KG]*Table1[Rolling ressistance coefficient],0)</f>
        <v>28.746733500000001</v>
      </c>
      <c r="K432" s="17" cm="1">
        <f t="array" ref="K432">0.5*Table1[Frontal area m^2]*Table1[Drag coefficient]*1.2*F432^2</f>
        <v>8.7136680728888862</v>
      </c>
      <c r="L432" s="17">
        <f t="shared" si="37"/>
        <v>144.147901572889</v>
      </c>
      <c r="M432" s="17">
        <f t="shared" si="38"/>
        <v>688.70664084824739</v>
      </c>
      <c r="N432" s="17">
        <f t="shared" si="41"/>
        <v>660.81479405332334</v>
      </c>
      <c r="O432" s="17" cm="1">
        <f t="array" ref="O432">(0.5*Table1[Mass KG]*E432^2)+O431</f>
        <v>47177967.847499989</v>
      </c>
      <c r="P432" s="17">
        <v>0</v>
      </c>
      <c r="AA432">
        <f>IF(E432&lt;1,1,0)</f>
        <v>0</v>
      </c>
      <c r="AB432">
        <f>IF(AA432=1,"",E432)</f>
        <v>17.2</v>
      </c>
      <c r="AC432">
        <f>E432/3.6</f>
        <v>4.7777777777777777</v>
      </c>
    </row>
    <row r="433" spans="2:29" x14ac:dyDescent="0.3">
      <c r="B433" s="3" t="s">
        <v>23</v>
      </c>
      <c r="C433" s="3">
        <v>425</v>
      </c>
      <c r="D433" s="3">
        <v>425</v>
      </c>
      <c r="E433" s="10">
        <v>19.100000000000001</v>
      </c>
      <c r="F433" s="23">
        <f t="shared" si="36"/>
        <v>5.3055555555555562</v>
      </c>
      <c r="G433" s="17">
        <f t="shared" si="39"/>
        <v>0.75000000000000022</v>
      </c>
      <c r="H433" s="17">
        <f t="shared" si="40"/>
        <v>2.7000000000000011</v>
      </c>
      <c r="I433" s="17" cm="1">
        <f t="array" ref="I433">Table1[Mass KG]*G433</f>
        <v>213.37500000000006</v>
      </c>
      <c r="J433" s="17" cm="1">
        <f t="array" ref="J433" xml:space="preserve"> IF(E433&gt;0,9.81*Table1[Mass KG]*Table1[Rolling ressistance coefficient],0)</f>
        <v>28.746733500000001</v>
      </c>
      <c r="K433" s="17" cm="1">
        <f t="array" ref="K433">0.5*Table1[Frontal area m^2]*Table1[Drag coefficient]*1.2*F433^2</f>
        <v>10.745109686555557</v>
      </c>
      <c r="L433" s="17">
        <f t="shared" si="37"/>
        <v>252.86684318655563</v>
      </c>
      <c r="M433" s="17">
        <f t="shared" si="38"/>
        <v>1341.5990846842258</v>
      </c>
      <c r="N433" s="17">
        <f t="shared" si="41"/>
        <v>661.17365850420572</v>
      </c>
      <c r="O433" s="17" cm="1">
        <f t="array" ref="O433">(0.5*Table1[Mass KG]*E433^2)+O432</f>
        <v>47229862.069999985</v>
      </c>
      <c r="P433" s="17">
        <v>0</v>
      </c>
      <c r="AA433">
        <f>IF(E433&lt;1,1,0)</f>
        <v>0</v>
      </c>
      <c r="AB433">
        <f>IF(AA433=1,"",E433)</f>
        <v>19.100000000000001</v>
      </c>
      <c r="AC433">
        <f>E433/3.6</f>
        <v>5.3055555555555562</v>
      </c>
    </row>
    <row r="434" spans="2:29" x14ac:dyDescent="0.3">
      <c r="B434" s="3" t="s">
        <v>23</v>
      </c>
      <c r="C434" s="3">
        <v>426</v>
      </c>
      <c r="D434" s="3">
        <v>426</v>
      </c>
      <c r="E434" s="10">
        <v>22.6</v>
      </c>
      <c r="F434" s="23">
        <f t="shared" si="36"/>
        <v>6.2777777777777786</v>
      </c>
      <c r="G434" s="17">
        <f t="shared" si="39"/>
        <v>1.1527777777777775</v>
      </c>
      <c r="H434" s="17">
        <f t="shared" si="40"/>
        <v>4.1499999999999986</v>
      </c>
      <c r="I434" s="17" cm="1">
        <f t="array" ref="I434">Table1[Mass KG]*G434</f>
        <v>327.96527777777771</v>
      </c>
      <c r="J434" s="17" cm="1">
        <f t="array" ref="J434" xml:space="preserve"> IF(E434&gt;0,9.81*Table1[Mass KG]*Table1[Rolling ressistance coefficient],0)</f>
        <v>28.746733500000001</v>
      </c>
      <c r="K434" s="17" cm="1">
        <f t="array" ref="K434">0.5*Table1[Frontal area m^2]*Table1[Drag coefficient]*1.2*F434^2</f>
        <v>15.04391936488889</v>
      </c>
      <c r="L434" s="17">
        <f t="shared" si="37"/>
        <v>371.75593064266661</v>
      </c>
      <c r="M434" s="17">
        <f t="shared" si="38"/>
        <v>2333.8011201456293</v>
      </c>
      <c r="N434" s="17">
        <f t="shared" si="41"/>
        <v>661.59728668437003</v>
      </c>
      <c r="O434" s="17" cm="1">
        <f t="array" ref="O434">(0.5*Table1[Mass KG]*E434^2)+O433</f>
        <v>47302517.679999985</v>
      </c>
      <c r="P434" s="17">
        <v>0</v>
      </c>
      <c r="AA434">
        <f>IF(E434&lt;1,1,0)</f>
        <v>0</v>
      </c>
      <c r="AB434">
        <f>IF(AA434=1,"",E434)</f>
        <v>22.6</v>
      </c>
      <c r="AC434">
        <f>E434/3.6</f>
        <v>6.2777777777777777</v>
      </c>
    </row>
    <row r="435" spans="2:29" x14ac:dyDescent="0.3">
      <c r="B435" s="3" t="s">
        <v>23</v>
      </c>
      <c r="C435" s="3">
        <v>427</v>
      </c>
      <c r="D435" s="3">
        <v>427</v>
      </c>
      <c r="E435" s="10">
        <v>27.4</v>
      </c>
      <c r="F435" s="23">
        <f t="shared" si="36"/>
        <v>7.6111111111111107</v>
      </c>
      <c r="G435" s="17">
        <f t="shared" si="39"/>
        <v>1.25</v>
      </c>
      <c r="H435" s="17">
        <f t="shared" si="40"/>
        <v>4.5</v>
      </c>
      <c r="I435" s="17" cm="1">
        <f t="array" ref="I435">Table1[Mass KG]*G435</f>
        <v>355.625</v>
      </c>
      <c r="J435" s="17" cm="1">
        <f t="array" ref="J435" xml:space="preserve"> IF(E435&gt;0,9.81*Table1[Mass KG]*Table1[Rolling ressistance coefficient],0)</f>
        <v>28.746733500000001</v>
      </c>
      <c r="K435" s="17" cm="1">
        <f t="array" ref="K435">0.5*Table1[Frontal area m^2]*Table1[Drag coefficient]*1.2*F435^2</f>
        <v>22.112876698222216</v>
      </c>
      <c r="L435" s="17">
        <f t="shared" si="37"/>
        <v>406.48461019822219</v>
      </c>
      <c r="M435" s="17">
        <f t="shared" si="38"/>
        <v>3093.7995331753577</v>
      </c>
      <c r="N435" s="17">
        <f t="shared" si="41"/>
        <v>662.10968617558785</v>
      </c>
      <c r="O435" s="17" cm="1">
        <f t="array" ref="O435">(0.5*Table1[Mass KG]*E435^2)+O434</f>
        <v>47409313.289999984</v>
      </c>
      <c r="P435" s="17">
        <v>0</v>
      </c>
      <c r="AA435">
        <f>IF(E435&lt;1,1,0)</f>
        <v>0</v>
      </c>
      <c r="AB435">
        <f>IF(AA435=1,"",E435)</f>
        <v>27.4</v>
      </c>
      <c r="AC435">
        <f>E435/3.6</f>
        <v>7.6111111111111107</v>
      </c>
    </row>
    <row r="436" spans="2:29" x14ac:dyDescent="0.3">
      <c r="B436" s="3" t="s">
        <v>23</v>
      </c>
      <c r="C436" s="3">
        <v>428</v>
      </c>
      <c r="D436" s="3">
        <v>428</v>
      </c>
      <c r="E436" s="10">
        <v>31.6</v>
      </c>
      <c r="F436" s="23">
        <f t="shared" si="36"/>
        <v>8.7777777777777786</v>
      </c>
      <c r="G436" s="17">
        <f t="shared" si="39"/>
        <v>0.83333333333333326</v>
      </c>
      <c r="H436" s="17">
        <f t="shared" si="40"/>
        <v>3</v>
      </c>
      <c r="I436" s="17" cm="1">
        <f t="array" ref="I436">Table1[Mass KG]*G436</f>
        <v>237.08333333333331</v>
      </c>
      <c r="J436" s="17" cm="1">
        <f t="array" ref="J436" xml:space="preserve"> IF(E436&gt;0,9.81*Table1[Mass KG]*Table1[Rolling ressistance coefficient],0)</f>
        <v>28.746733500000001</v>
      </c>
      <c r="K436" s="17" cm="1">
        <f t="array" ref="K436">0.5*Table1[Frontal area m^2]*Table1[Drag coefficient]*1.2*F436^2</f>
        <v>29.411575144888889</v>
      </c>
      <c r="L436" s="17">
        <f t="shared" si="37"/>
        <v>295.24164197822222</v>
      </c>
      <c r="M436" s="17">
        <f t="shared" si="38"/>
        <v>2591.5655240310621</v>
      </c>
      <c r="N436" s="17">
        <f t="shared" si="41"/>
        <v>662.6992479477841</v>
      </c>
      <c r="O436" s="17" cm="1">
        <f t="array" ref="O436">(0.5*Table1[Mass KG]*E436^2)+O435</f>
        <v>47551358.449999981</v>
      </c>
      <c r="P436" s="17">
        <v>0</v>
      </c>
      <c r="AA436">
        <f>IF(E436&lt;1,1,0)</f>
        <v>0</v>
      </c>
      <c r="AB436">
        <f>IF(AA436=1,"",E436)</f>
        <v>31.6</v>
      </c>
      <c r="AC436">
        <f>E436/3.6</f>
        <v>8.7777777777777786</v>
      </c>
    </row>
    <row r="437" spans="2:29" x14ac:dyDescent="0.3">
      <c r="B437" s="3" t="s">
        <v>23</v>
      </c>
      <c r="C437" s="3">
        <v>429</v>
      </c>
      <c r="D437" s="3">
        <v>429</v>
      </c>
      <c r="E437" s="10">
        <v>33.4</v>
      </c>
      <c r="F437" s="23">
        <f t="shared" si="36"/>
        <v>9.2777777777777786</v>
      </c>
      <c r="G437" s="17">
        <f t="shared" si="39"/>
        <v>0.26388888888888867</v>
      </c>
      <c r="H437" s="17">
        <f t="shared" si="40"/>
        <v>0.94999999999999929</v>
      </c>
      <c r="I437" s="17" cm="1">
        <f t="array" ref="I437">Table1[Mass KG]*G437</f>
        <v>75.076388888888829</v>
      </c>
      <c r="J437" s="17" cm="1">
        <f t="array" ref="J437" xml:space="preserve"> IF(E437&gt;0,9.81*Table1[Mass KG]*Table1[Rolling ressistance coefficient],0)</f>
        <v>28.746733500000001</v>
      </c>
      <c r="K437" s="17" cm="1">
        <f t="array" ref="K437">0.5*Table1[Frontal area m^2]*Table1[Drag coefficient]*1.2*F437^2</f>
        <v>32.85769184488889</v>
      </c>
      <c r="L437" s="17">
        <f t="shared" si="37"/>
        <v>136.68081423377771</v>
      </c>
      <c r="M437" s="17">
        <f t="shared" si="38"/>
        <v>1268.0942209467153</v>
      </c>
      <c r="N437" s="17">
        <f t="shared" si="41"/>
        <v>663.32093980151376</v>
      </c>
      <c r="O437" s="17" cm="1">
        <f t="array" ref="O437">(0.5*Table1[Mass KG]*E437^2)+O436</f>
        <v>47710046.859999977</v>
      </c>
      <c r="P437" s="17">
        <v>0</v>
      </c>
      <c r="AA437">
        <f>IF(E437&lt;1,1,0)</f>
        <v>0</v>
      </c>
      <c r="AB437">
        <f>IF(AA437=1,"",E437)</f>
        <v>33.4</v>
      </c>
      <c r="AC437">
        <f>E437/3.6</f>
        <v>9.2777777777777768</v>
      </c>
    </row>
    <row r="438" spans="2:29" x14ac:dyDescent="0.3">
      <c r="B438" s="3" t="s">
        <v>23</v>
      </c>
      <c r="C438" s="3">
        <v>430</v>
      </c>
      <c r="D438" s="3">
        <v>430</v>
      </c>
      <c r="E438" s="10">
        <v>33.5</v>
      </c>
      <c r="F438" s="23">
        <f t="shared" si="36"/>
        <v>9.3055555555555554</v>
      </c>
      <c r="G438" s="17">
        <f t="shared" si="39"/>
        <v>-8.3333333333333523E-2</v>
      </c>
      <c r="H438" s="17">
        <f t="shared" si="40"/>
        <v>-0.30000000000000071</v>
      </c>
      <c r="I438" s="17" cm="1">
        <f t="array" ref="I438">Table1[Mass KG]*G438</f>
        <v>-23.708333333333389</v>
      </c>
      <c r="J438" s="17" cm="1">
        <f t="array" ref="J438" xml:space="preserve"> IF(E438&gt;0,9.81*Table1[Mass KG]*Table1[Rolling ressistance coefficient],0)</f>
        <v>28.746733500000001</v>
      </c>
      <c r="K438" s="17" cm="1">
        <f t="array" ref="K438">0.5*Table1[Frontal area m^2]*Table1[Drag coefficient]*1.2*F438^2</f>
        <v>33.054739030555552</v>
      </c>
      <c r="L438" s="17">
        <f t="shared" si="37"/>
        <v>38.093139197222172</v>
      </c>
      <c r="M438" s="17">
        <f t="shared" si="38"/>
        <v>354.47782308526189</v>
      </c>
      <c r="N438" s="17">
        <f t="shared" si="41"/>
        <v>663.94304288436263</v>
      </c>
      <c r="O438" s="17" cm="1">
        <f t="array" ref="O438">(0.5*Table1[Mass KG]*E438^2)+O437</f>
        <v>47869686.922499977</v>
      </c>
      <c r="P438" s="17">
        <v>0</v>
      </c>
      <c r="AA438">
        <f>IF(E438&lt;1,1,0)</f>
        <v>0</v>
      </c>
      <c r="AB438">
        <f>IF(AA438=1,"",E438)</f>
        <v>33.5</v>
      </c>
      <c r="AC438">
        <f>E438/3.6</f>
        <v>9.3055555555555554</v>
      </c>
    </row>
    <row r="439" spans="2:29" x14ac:dyDescent="0.3">
      <c r="B439" s="3" t="s">
        <v>23</v>
      </c>
      <c r="C439" s="3">
        <v>431</v>
      </c>
      <c r="D439" s="3">
        <v>431</v>
      </c>
      <c r="E439" s="10">
        <v>32.799999999999997</v>
      </c>
      <c r="F439" s="23">
        <f t="shared" si="36"/>
        <v>9.1111111111111107</v>
      </c>
      <c r="G439" s="17">
        <f t="shared" si="39"/>
        <v>-0.2222222222222224</v>
      </c>
      <c r="H439" s="17">
        <f t="shared" si="40"/>
        <v>-0.80000000000000071</v>
      </c>
      <c r="I439" s="17" cm="1">
        <f t="array" ref="I439">Table1[Mass KG]*G439</f>
        <v>-63.222222222222271</v>
      </c>
      <c r="J439" s="17" cm="1">
        <f t="array" ref="J439" xml:space="preserve"> IF(E439&gt;0,9.81*Table1[Mass KG]*Table1[Rolling ressistance coefficient],0)</f>
        <v>28.746733500000001</v>
      </c>
      <c r="K439" s="17" cm="1">
        <f t="array" ref="K439">0.5*Table1[Frontal area m^2]*Table1[Drag coefficient]*1.2*F439^2</f>
        <v>31.687779406222216</v>
      </c>
      <c r="L439" s="17">
        <f t="shared" si="37"/>
        <v>-2.7877093160000541</v>
      </c>
      <c r="M439" s="17">
        <f t="shared" si="38"/>
        <v>-25.399129323556046</v>
      </c>
      <c r="N439" s="17">
        <f t="shared" si="41"/>
        <v>664.55073356417699</v>
      </c>
      <c r="O439" s="17" cm="1">
        <f t="array" ref="O439">(0.5*Table1[Mass KG]*E439^2)+O438</f>
        <v>48022725.162499979</v>
      </c>
      <c r="P439" s="17">
        <v>0</v>
      </c>
      <c r="AA439">
        <f>IF(E439&lt;1,1,0)</f>
        <v>0</v>
      </c>
      <c r="AB439">
        <f>IF(AA439=1,"",E439)</f>
        <v>32.799999999999997</v>
      </c>
      <c r="AC439">
        <f>E439/3.6</f>
        <v>9.1111111111111107</v>
      </c>
    </row>
    <row r="440" spans="2:29" x14ac:dyDescent="0.3">
      <c r="B440" s="3" t="s">
        <v>23</v>
      </c>
      <c r="C440" s="3">
        <v>432</v>
      </c>
      <c r="D440" s="3">
        <v>432</v>
      </c>
      <c r="E440" s="10">
        <v>31.9</v>
      </c>
      <c r="F440" s="23">
        <f t="shared" si="36"/>
        <v>8.8611111111111107</v>
      </c>
      <c r="G440" s="17">
        <f t="shared" si="39"/>
        <v>-0.20833333333333284</v>
      </c>
      <c r="H440" s="17">
        <f t="shared" si="40"/>
        <v>-0.74999999999999822</v>
      </c>
      <c r="I440" s="17" cm="1">
        <f t="array" ref="I440">Table1[Mass KG]*G440</f>
        <v>-59.270833333333194</v>
      </c>
      <c r="J440" s="17" cm="1">
        <f t="array" ref="J440" xml:space="preserve"> IF(E440&gt;0,9.81*Table1[Mass KG]*Table1[Rolling ressistance coefficient],0)</f>
        <v>28.746733500000001</v>
      </c>
      <c r="K440" s="17" cm="1">
        <f t="array" ref="K440">0.5*Table1[Frontal area m^2]*Table1[Drag coefficient]*1.2*F440^2</f>
        <v>29.972673633222215</v>
      </c>
      <c r="L440" s="17">
        <f t="shared" si="37"/>
        <v>-0.55142620011097421</v>
      </c>
      <c r="M440" s="17">
        <f t="shared" si="38"/>
        <v>-4.8862488287611328</v>
      </c>
      <c r="N440" s="17">
        <f t="shared" si="41"/>
        <v>665.14038171145705</v>
      </c>
      <c r="O440" s="17" cm="1">
        <f t="array" ref="O440">(0.5*Table1[Mass KG]*E440^2)+O439</f>
        <v>48167480.18499998</v>
      </c>
      <c r="P440" s="17">
        <v>0</v>
      </c>
      <c r="AA440">
        <f>IF(E440&lt;1,1,0)</f>
        <v>0</v>
      </c>
      <c r="AB440">
        <f>IF(AA440=1,"",E440)</f>
        <v>31.9</v>
      </c>
      <c r="AC440">
        <f>E440/3.6</f>
        <v>8.8611111111111107</v>
      </c>
    </row>
    <row r="441" spans="2:29" x14ac:dyDescent="0.3">
      <c r="B441" s="3" t="s">
        <v>23</v>
      </c>
      <c r="C441" s="3">
        <v>433</v>
      </c>
      <c r="D441" s="3">
        <v>433</v>
      </c>
      <c r="E441" s="10">
        <v>31.3</v>
      </c>
      <c r="F441" s="23">
        <f t="shared" si="36"/>
        <v>8.6944444444444446</v>
      </c>
      <c r="G441" s="17">
        <f t="shared" si="39"/>
        <v>-0.11111111111111072</v>
      </c>
      <c r="H441" s="17">
        <f t="shared" si="40"/>
        <v>-0.39999999999999858</v>
      </c>
      <c r="I441" s="17" cm="1">
        <f t="array" ref="I441">Table1[Mass KG]*G441</f>
        <v>-31.611111111111001</v>
      </c>
      <c r="J441" s="17" cm="1">
        <f t="array" ref="J441" xml:space="preserve"> IF(E441&gt;0,9.81*Table1[Mass KG]*Table1[Rolling ressistance coefficient],0)</f>
        <v>28.746733500000001</v>
      </c>
      <c r="K441" s="17" cm="1">
        <f t="array" ref="K441">0.5*Table1[Frontal area m^2]*Table1[Drag coefficient]*1.2*F441^2</f>
        <v>28.855778374555555</v>
      </c>
      <c r="L441" s="17">
        <f t="shared" si="37"/>
        <v>25.99140076344456</v>
      </c>
      <c r="M441" s="17">
        <f t="shared" si="38"/>
        <v>225.98078997105964</v>
      </c>
      <c r="N441" s="17">
        <f t="shared" si="41"/>
        <v>665.71760313726531</v>
      </c>
      <c r="O441" s="17" cm="1">
        <f t="array" ref="O441">(0.5*Table1[Mass KG]*E441^2)+O440</f>
        <v>48306841.087499984</v>
      </c>
      <c r="P441" s="17">
        <v>0</v>
      </c>
      <c r="AA441">
        <f>IF(E441&lt;1,1,0)</f>
        <v>0</v>
      </c>
      <c r="AB441">
        <f>IF(AA441=1,"",E441)</f>
        <v>31.3</v>
      </c>
      <c r="AC441">
        <f>E441/3.6</f>
        <v>8.6944444444444446</v>
      </c>
    </row>
    <row r="442" spans="2:29" x14ac:dyDescent="0.3">
      <c r="B442" s="3" t="s">
        <v>23</v>
      </c>
      <c r="C442" s="3">
        <v>434</v>
      </c>
      <c r="D442" s="3">
        <v>434</v>
      </c>
      <c r="E442" s="10">
        <v>31.1</v>
      </c>
      <c r="F442" s="23">
        <f t="shared" si="36"/>
        <v>8.6388888888888893</v>
      </c>
      <c r="G442" s="17">
        <f t="shared" si="39"/>
        <v>-9.7222222222222127E-2</v>
      </c>
      <c r="H442" s="17">
        <f t="shared" si="40"/>
        <v>-0.34999999999999964</v>
      </c>
      <c r="I442" s="17" cm="1">
        <f t="array" ref="I442">Table1[Mass KG]*G442</f>
        <v>-27.659722222222197</v>
      </c>
      <c r="J442" s="17" cm="1">
        <f t="array" ref="J442" xml:space="preserve"> IF(E442&gt;0,9.81*Table1[Mass KG]*Table1[Rolling ressistance coefficient],0)</f>
        <v>28.746733500000001</v>
      </c>
      <c r="K442" s="17" cm="1">
        <f t="array" ref="K442">0.5*Table1[Frontal area m^2]*Table1[Drag coefficient]*1.2*F442^2</f>
        <v>28.488192593222223</v>
      </c>
      <c r="L442" s="17">
        <f t="shared" si="37"/>
        <v>29.575203871000031</v>
      </c>
      <c r="M442" s="17">
        <f t="shared" si="38"/>
        <v>255.49690010780583</v>
      </c>
      <c r="N442" s="17">
        <f t="shared" si="41"/>
        <v>666.28981474239208</v>
      </c>
      <c r="O442" s="17" cm="1">
        <f t="array" ref="O442">(0.5*Table1[Mass KG]*E442^2)+O441</f>
        <v>48444426.709999986</v>
      </c>
      <c r="P442" s="17">
        <v>0</v>
      </c>
      <c r="AA442">
        <f>IF(E442&lt;1,1,0)</f>
        <v>0</v>
      </c>
      <c r="AB442">
        <f>IF(AA442=1,"",E442)</f>
        <v>31.1</v>
      </c>
      <c r="AC442">
        <f>E442/3.6</f>
        <v>8.6388888888888893</v>
      </c>
    </row>
    <row r="443" spans="2:29" x14ac:dyDescent="0.3">
      <c r="B443" s="3" t="s">
        <v>23</v>
      </c>
      <c r="C443" s="3">
        <v>435</v>
      </c>
      <c r="D443" s="3">
        <v>435</v>
      </c>
      <c r="E443" s="10">
        <v>30.6</v>
      </c>
      <c r="F443" s="23">
        <f t="shared" si="36"/>
        <v>8.5</v>
      </c>
      <c r="G443" s="17">
        <f t="shared" si="39"/>
        <v>-0.26388888888888917</v>
      </c>
      <c r="H443" s="17">
        <f t="shared" si="40"/>
        <v>-0.95000000000000107</v>
      </c>
      <c r="I443" s="17" cm="1">
        <f t="array" ref="I443">Table1[Mass KG]*G443</f>
        <v>-75.076388888888971</v>
      </c>
      <c r="J443" s="17" cm="1">
        <f t="array" ref="J443" xml:space="preserve"> IF(E443&gt;0,9.81*Table1[Mass KG]*Table1[Rolling ressistance coefficient],0)</f>
        <v>28.746733500000001</v>
      </c>
      <c r="K443" s="17" cm="1">
        <f t="array" ref="K443">0.5*Table1[Frontal area m^2]*Table1[Drag coefficient]*1.2*F443^2</f>
        <v>27.579537035999998</v>
      </c>
      <c r="L443" s="17">
        <f t="shared" si="37"/>
        <v>-18.750118352888975</v>
      </c>
      <c r="M443" s="17">
        <f t="shared" si="38"/>
        <v>-159.3760059995563</v>
      </c>
      <c r="N443" s="17">
        <f t="shared" si="41"/>
        <v>666.85153252342661</v>
      </c>
      <c r="O443" s="17" cm="1">
        <f t="array" ref="O443">(0.5*Table1[Mass KG]*E443^2)+O442</f>
        <v>48577623.919999987</v>
      </c>
      <c r="P443" s="17">
        <v>0</v>
      </c>
      <c r="AA443">
        <f>IF(E443&lt;1,1,0)</f>
        <v>0</v>
      </c>
      <c r="AB443">
        <f>IF(AA443=1,"",E443)</f>
        <v>30.6</v>
      </c>
      <c r="AC443">
        <f>E443/3.6</f>
        <v>8.5</v>
      </c>
    </row>
    <row r="444" spans="2:29" x14ac:dyDescent="0.3">
      <c r="B444" s="3" t="s">
        <v>23</v>
      </c>
      <c r="C444" s="3">
        <v>436</v>
      </c>
      <c r="D444" s="3">
        <v>436</v>
      </c>
      <c r="E444" s="10">
        <v>29.2</v>
      </c>
      <c r="F444" s="23">
        <f t="shared" si="36"/>
        <v>8.1111111111111107</v>
      </c>
      <c r="G444" s="17">
        <f t="shared" si="39"/>
        <v>-0.54166666666666696</v>
      </c>
      <c r="H444" s="17">
        <f t="shared" si="40"/>
        <v>-1.9500000000000011</v>
      </c>
      <c r="I444" s="17" cm="1">
        <f t="array" ref="I444">Table1[Mass KG]*G444</f>
        <v>-154.10416666666674</v>
      </c>
      <c r="J444" s="17" cm="1">
        <f t="array" ref="J444" xml:space="preserve"> IF(E444&gt;0,9.81*Table1[Mass KG]*Table1[Rolling ressistance coefficient],0)</f>
        <v>28.746733500000001</v>
      </c>
      <c r="K444" s="17" cm="1">
        <f t="array" ref="K444">0.5*Table1[Frontal area m^2]*Table1[Drag coefficient]*1.2*F444^2</f>
        <v>25.113649086222214</v>
      </c>
      <c r="L444" s="17">
        <f t="shared" si="37"/>
        <v>-100.24378408044453</v>
      </c>
      <c r="M444" s="17">
        <f t="shared" si="38"/>
        <v>-813.08847087471668</v>
      </c>
      <c r="N444" s="17">
        <f t="shared" si="41"/>
        <v>667.38632139842662</v>
      </c>
      <c r="O444" s="17" cm="1">
        <f t="array" ref="O444">(0.5*Table1[Mass KG]*E444^2)+O443</f>
        <v>48698911.959999986</v>
      </c>
      <c r="P444" s="17">
        <v>0</v>
      </c>
      <c r="AA444">
        <f>IF(E444&lt;1,1,0)</f>
        <v>0</v>
      </c>
      <c r="AB444">
        <f>IF(AA444=1,"",E444)</f>
        <v>29.2</v>
      </c>
      <c r="AC444">
        <f>E444/3.6</f>
        <v>8.1111111111111107</v>
      </c>
    </row>
    <row r="445" spans="2:29" x14ac:dyDescent="0.3">
      <c r="B445" s="3" t="s">
        <v>23</v>
      </c>
      <c r="C445" s="3">
        <v>437</v>
      </c>
      <c r="D445" s="3">
        <v>437</v>
      </c>
      <c r="E445" s="10">
        <v>26.7</v>
      </c>
      <c r="F445" s="23">
        <f t="shared" si="36"/>
        <v>7.416666666666667</v>
      </c>
      <c r="G445" s="17">
        <f t="shared" si="39"/>
        <v>-0.86111111111111094</v>
      </c>
      <c r="H445" s="17">
        <f t="shared" si="40"/>
        <v>-3.0999999999999996</v>
      </c>
      <c r="I445" s="17" cm="1">
        <f t="array" ref="I445">Table1[Mass KG]*G445</f>
        <v>-244.98611111111106</v>
      </c>
      <c r="J445" s="17" cm="1">
        <f t="array" ref="J445" xml:space="preserve"> IF(E445&gt;0,9.81*Table1[Mass KG]*Table1[Rolling ressistance coefficient],0)</f>
        <v>28.746733500000001</v>
      </c>
      <c r="K445" s="17" cm="1">
        <f t="array" ref="K445">0.5*Table1[Frontal area m^2]*Table1[Drag coefficient]*1.2*F445^2</f>
        <v>20.997454138999998</v>
      </c>
      <c r="L445" s="17">
        <f t="shared" si="37"/>
        <v>-195.24192347211107</v>
      </c>
      <c r="M445" s="17">
        <f t="shared" si="38"/>
        <v>-1448.0442657514902</v>
      </c>
      <c r="N445" s="17">
        <f t="shared" si="41"/>
        <v>667.87420455660742</v>
      </c>
      <c r="O445" s="17" cm="1">
        <f t="array" ref="O445">(0.5*Table1[Mass KG]*E445^2)+O444</f>
        <v>48800320.562499985</v>
      </c>
      <c r="P445" s="17">
        <v>0</v>
      </c>
      <c r="AA445">
        <f>IF(E445&lt;1,1,0)</f>
        <v>0</v>
      </c>
      <c r="AB445">
        <f>IF(AA445=1,"",E445)</f>
        <v>26.7</v>
      </c>
      <c r="AC445">
        <f>E445/3.6</f>
        <v>7.4166666666666661</v>
      </c>
    </row>
    <row r="446" spans="2:29" x14ac:dyDescent="0.3">
      <c r="B446" s="3" t="s">
        <v>23</v>
      </c>
      <c r="C446" s="3">
        <v>438</v>
      </c>
      <c r="D446" s="3">
        <v>438</v>
      </c>
      <c r="E446" s="10">
        <v>23</v>
      </c>
      <c r="F446" s="23">
        <f t="shared" si="36"/>
        <v>6.3888888888888893</v>
      </c>
      <c r="G446" s="17">
        <f t="shared" si="39"/>
        <v>-1.1805555555555556</v>
      </c>
      <c r="H446" s="17">
        <f t="shared" si="40"/>
        <v>-4.25</v>
      </c>
      <c r="I446" s="17" cm="1">
        <f t="array" ref="I446">Table1[Mass KG]*G446</f>
        <v>-335.86805555555554</v>
      </c>
      <c r="J446" s="17" cm="1">
        <f t="array" ref="J446" xml:space="preserve"> IF(E446&gt;0,9.81*Table1[Mass KG]*Table1[Rolling ressistance coefficient],0)</f>
        <v>28.746733500000001</v>
      </c>
      <c r="K446" s="17" cm="1">
        <f t="array" ref="K446">0.5*Table1[Frontal area m^2]*Table1[Drag coefficient]*1.2*F446^2</f>
        <v>15.581160122222222</v>
      </c>
      <c r="L446" s="17">
        <f t="shared" si="37"/>
        <v>-291.54016193333331</v>
      </c>
      <c r="M446" s="17">
        <f t="shared" si="38"/>
        <v>-1862.6177012407404</v>
      </c>
      <c r="N446" s="17">
        <f t="shared" si="41"/>
        <v>668.29351890877638</v>
      </c>
      <c r="O446" s="17" cm="1">
        <f t="array" ref="O446">(0.5*Table1[Mass KG]*E446^2)+O445</f>
        <v>48875570.812499985</v>
      </c>
      <c r="P446" s="17">
        <v>0</v>
      </c>
      <c r="AA446">
        <f>IF(E446&lt;1,1,0)</f>
        <v>0</v>
      </c>
      <c r="AB446">
        <f>IF(AA446=1,"",E446)</f>
        <v>23</v>
      </c>
      <c r="AC446">
        <f>E446/3.6</f>
        <v>6.3888888888888884</v>
      </c>
    </row>
    <row r="447" spans="2:29" x14ac:dyDescent="0.3">
      <c r="B447" s="3" t="s">
        <v>23</v>
      </c>
      <c r="C447" s="3">
        <v>439</v>
      </c>
      <c r="D447" s="3">
        <v>439</v>
      </c>
      <c r="E447" s="10">
        <v>18.2</v>
      </c>
      <c r="F447" s="23">
        <f t="shared" si="36"/>
        <v>5.0555555555555554</v>
      </c>
      <c r="G447" s="17">
        <f t="shared" si="39"/>
        <v>-1.4027777777777777</v>
      </c>
      <c r="H447" s="17">
        <f t="shared" si="40"/>
        <v>-5.05</v>
      </c>
      <c r="I447" s="17" cm="1">
        <f t="array" ref="I447">Table1[Mass KG]*G447</f>
        <v>-399.09027777777777</v>
      </c>
      <c r="J447" s="17" cm="1">
        <f t="array" ref="J447" xml:space="preserve"> IF(E447&gt;0,9.81*Table1[Mass KG]*Table1[Rolling ressistance coefficient],0)</f>
        <v>28.746733500000001</v>
      </c>
      <c r="K447" s="17" cm="1">
        <f t="array" ref="K447">0.5*Table1[Frontal area m^2]*Table1[Drag coefficient]*1.2*F447^2</f>
        <v>9.7563392795555526</v>
      </c>
      <c r="L447" s="17">
        <f t="shared" si="37"/>
        <v>-360.58720499822221</v>
      </c>
      <c r="M447" s="17">
        <f t="shared" si="38"/>
        <v>-1822.9686474910122</v>
      </c>
      <c r="N447" s="17">
        <f t="shared" si="41"/>
        <v>668.62456835809303</v>
      </c>
      <c r="O447" s="17" cm="1">
        <f t="array" ref="O447">(0.5*Table1[Mass KG]*E447^2)+O446</f>
        <v>48922689.702499986</v>
      </c>
      <c r="P447" s="17">
        <v>0</v>
      </c>
      <c r="AA447">
        <f>IF(E447&lt;1,1,0)</f>
        <v>0</v>
      </c>
      <c r="AB447">
        <f>IF(AA447=1,"",E447)</f>
        <v>18.2</v>
      </c>
      <c r="AC447">
        <f>E447/3.6</f>
        <v>5.0555555555555554</v>
      </c>
    </row>
    <row r="448" spans="2:29" x14ac:dyDescent="0.3">
      <c r="B448" s="3" t="s">
        <v>23</v>
      </c>
      <c r="C448" s="3">
        <v>440</v>
      </c>
      <c r="D448" s="3">
        <v>440</v>
      </c>
      <c r="E448" s="10">
        <v>12.9</v>
      </c>
      <c r="F448" s="23">
        <f t="shared" si="36"/>
        <v>3.5833333333333335</v>
      </c>
      <c r="G448" s="17">
        <f t="shared" si="39"/>
        <v>-1.4583333333333333</v>
      </c>
      <c r="H448" s="17">
        <f t="shared" si="40"/>
        <v>-5.25</v>
      </c>
      <c r="I448" s="17" cm="1">
        <f t="array" ref="I448">Table1[Mass KG]*G448</f>
        <v>-414.89583333333331</v>
      </c>
      <c r="J448" s="17" cm="1">
        <f t="array" ref="J448" xml:space="preserve"> IF(E448&gt;0,9.81*Table1[Mass KG]*Table1[Rolling ressistance coefficient],0)</f>
        <v>28.746733500000001</v>
      </c>
      <c r="K448" s="17" cm="1">
        <f t="array" ref="K448">0.5*Table1[Frontal area m^2]*Table1[Drag coefficient]*1.2*F448^2</f>
        <v>4.9014382909999998</v>
      </c>
      <c r="L448" s="17">
        <f t="shared" si="37"/>
        <v>-381.24766154233333</v>
      </c>
      <c r="M448" s="17">
        <f t="shared" si="38"/>
        <v>-1366.1374538600278</v>
      </c>
      <c r="N448" s="17">
        <f t="shared" si="41"/>
        <v>668.85868001349081</v>
      </c>
      <c r="O448" s="17" cm="1">
        <f t="array" ref="O448">(0.5*Table1[Mass KG]*E448^2)+O447</f>
        <v>48946361.524999984</v>
      </c>
      <c r="P448" s="17">
        <v>0</v>
      </c>
      <c r="AA448">
        <f>IF(E448&lt;1,1,0)</f>
        <v>0</v>
      </c>
      <c r="AB448">
        <f>IF(AA448=1,"",E448)</f>
        <v>12.9</v>
      </c>
      <c r="AC448">
        <f>E448/3.6</f>
        <v>3.5833333333333335</v>
      </c>
    </row>
    <row r="449" spans="2:29" x14ac:dyDescent="0.3">
      <c r="B449" s="3" t="s">
        <v>23</v>
      </c>
      <c r="C449" s="3">
        <v>441</v>
      </c>
      <c r="D449" s="3">
        <v>441</v>
      </c>
      <c r="E449" s="10">
        <v>7.7</v>
      </c>
      <c r="F449" s="23">
        <f t="shared" si="36"/>
        <v>2.1388888888888888</v>
      </c>
      <c r="G449" s="17">
        <f t="shared" si="39"/>
        <v>-1.2638888888888891</v>
      </c>
      <c r="H449" s="17">
        <f t="shared" si="40"/>
        <v>-4.5500000000000007</v>
      </c>
      <c r="I449" s="17" cm="1">
        <f t="array" ref="I449">Table1[Mass KG]*G449</f>
        <v>-359.57638888888891</v>
      </c>
      <c r="J449" s="17" cm="1">
        <f t="array" ref="J449" xml:space="preserve"> IF(E449&gt;0,9.81*Table1[Mass KG]*Table1[Rolling ressistance coefficient],0)</f>
        <v>28.746733500000001</v>
      </c>
      <c r="K449" s="17" cm="1">
        <f t="array" ref="K449">0.5*Table1[Frontal area m^2]*Table1[Drag coefficient]*1.2*F449^2</f>
        <v>1.7463270012222221</v>
      </c>
      <c r="L449" s="17">
        <f t="shared" si="37"/>
        <v>-329.08332838766671</v>
      </c>
      <c r="M449" s="17">
        <f t="shared" si="38"/>
        <v>-703.87267460695375</v>
      </c>
      <c r="N449" s="17">
        <f t="shared" si="41"/>
        <v>668.99810420595111</v>
      </c>
      <c r="O449" s="17" cm="1">
        <f t="array" ref="O449">(0.5*Table1[Mass KG]*E449^2)+O448</f>
        <v>48954795.527499981</v>
      </c>
      <c r="P449" s="17">
        <v>0</v>
      </c>
      <c r="AA449">
        <f>IF(E449&lt;1,1,0)</f>
        <v>0</v>
      </c>
      <c r="AB449">
        <f>IF(AA449=1,"",E449)</f>
        <v>7.7</v>
      </c>
      <c r="AC449">
        <f>E449/3.6</f>
        <v>2.1388888888888888</v>
      </c>
    </row>
    <row r="450" spans="2:29" x14ac:dyDescent="0.3">
      <c r="B450" s="3" t="s">
        <v>23</v>
      </c>
      <c r="C450" s="3">
        <v>442</v>
      </c>
      <c r="D450" s="3">
        <v>442</v>
      </c>
      <c r="E450" s="10">
        <v>3.8</v>
      </c>
      <c r="F450" s="23">
        <f t="shared" si="36"/>
        <v>1.0555555555555556</v>
      </c>
      <c r="G450" s="17">
        <f t="shared" si="39"/>
        <v>-0.88888888888888895</v>
      </c>
      <c r="H450" s="17">
        <f t="shared" si="40"/>
        <v>-3.2</v>
      </c>
      <c r="I450" s="17" cm="1">
        <f t="array" ref="I450">Table1[Mass KG]*G450</f>
        <v>-252.88888888888891</v>
      </c>
      <c r="J450" s="17" cm="1">
        <f t="array" ref="J450" xml:space="preserve"> IF(E450&gt;0,9.81*Table1[Mass KG]*Table1[Rolling ressistance coefficient],0)</f>
        <v>28.746733500000001</v>
      </c>
      <c r="K450" s="17" cm="1">
        <f t="array" ref="K450">0.5*Table1[Frontal area m^2]*Table1[Drag coefficient]*1.2*F450^2</f>
        <v>0.42531559955555553</v>
      </c>
      <c r="L450" s="17">
        <f t="shared" si="37"/>
        <v>-223.71683978933336</v>
      </c>
      <c r="M450" s="17">
        <f t="shared" si="38"/>
        <v>-236.14555311096299</v>
      </c>
      <c r="N450" s="17">
        <f t="shared" si="41"/>
        <v>669.06675527891491</v>
      </c>
      <c r="O450" s="17" cm="1">
        <f t="array" ref="O450">(0.5*Table1[Mass KG]*E450^2)+O449</f>
        <v>48956849.617499985</v>
      </c>
      <c r="P450" s="17">
        <v>0</v>
      </c>
      <c r="AA450">
        <f>IF(E450&lt;1,1,0)</f>
        <v>0</v>
      </c>
      <c r="AB450">
        <f>IF(AA450=1,"",E450)</f>
        <v>3.8</v>
      </c>
      <c r="AC450">
        <f>E450/3.6</f>
        <v>1.0555555555555556</v>
      </c>
    </row>
    <row r="451" spans="2:29" x14ac:dyDescent="0.3">
      <c r="B451" s="3" t="s">
        <v>23</v>
      </c>
      <c r="C451" s="3">
        <v>443</v>
      </c>
      <c r="D451" s="3">
        <v>443</v>
      </c>
      <c r="E451" s="10">
        <v>1.3</v>
      </c>
      <c r="F451" s="23">
        <f t="shared" si="36"/>
        <v>0.36111111111111116</v>
      </c>
      <c r="G451" s="17">
        <f t="shared" si="39"/>
        <v>-0.49999999999999994</v>
      </c>
      <c r="H451" s="17">
        <f t="shared" si="40"/>
        <v>-1.7999999999999998</v>
      </c>
      <c r="I451" s="17" cm="1">
        <f t="array" ref="I451">Table1[Mass KG]*G451</f>
        <v>-142.24999999999997</v>
      </c>
      <c r="J451" s="17" cm="1">
        <f t="array" ref="J451" xml:space="preserve"> IF(E451&gt;0,9.81*Table1[Mass KG]*Table1[Rolling ressistance coefficient],0)</f>
        <v>28.746733500000001</v>
      </c>
      <c r="K451" s="17" cm="1">
        <f t="array" ref="K451">0.5*Table1[Frontal area m^2]*Table1[Drag coefficient]*1.2*F451^2</f>
        <v>4.9777241222222227E-2</v>
      </c>
      <c r="L451" s="17">
        <f t="shared" si="37"/>
        <v>-113.45348925877775</v>
      </c>
      <c r="M451" s="17">
        <f t="shared" si="38"/>
        <v>-40.969315565669746</v>
      </c>
      <c r="N451" s="17">
        <f t="shared" si="41"/>
        <v>669.09018815673653</v>
      </c>
      <c r="O451" s="17" cm="1">
        <f t="array" ref="O451">(0.5*Table1[Mass KG]*E451^2)+O450</f>
        <v>48957090.019999988</v>
      </c>
      <c r="P451" s="17">
        <v>0</v>
      </c>
      <c r="AA451">
        <f>IF(E451&lt;1,1,0)</f>
        <v>0</v>
      </c>
      <c r="AB451">
        <f>IF(AA451=1,"",E451)</f>
        <v>1.3</v>
      </c>
      <c r="AC451">
        <f>E451/3.6</f>
        <v>0.3611111111111111</v>
      </c>
    </row>
    <row r="452" spans="2:29" x14ac:dyDescent="0.3">
      <c r="B452" s="3" t="s">
        <v>23</v>
      </c>
      <c r="C452" s="3">
        <v>444</v>
      </c>
      <c r="D452" s="3">
        <v>444</v>
      </c>
      <c r="E452" s="10">
        <v>0.2</v>
      </c>
      <c r="F452" s="23">
        <f t="shared" si="36"/>
        <v>5.5555555555555559E-2</v>
      </c>
      <c r="G452" s="17">
        <f t="shared" si="39"/>
        <v>-0.18055555555555555</v>
      </c>
      <c r="H452" s="17">
        <f t="shared" si="40"/>
        <v>-0.65</v>
      </c>
      <c r="I452" s="17" cm="1">
        <f t="array" ref="I452">Table1[Mass KG]*G452</f>
        <v>-51.368055555555557</v>
      </c>
      <c r="J452" s="17" cm="1">
        <f t="array" ref="J452" xml:space="preserve"> IF(E452&gt;0,9.81*Table1[Mass KG]*Table1[Rolling ressistance coefficient],0)</f>
        <v>28.746733500000001</v>
      </c>
      <c r="K452" s="17" cm="1">
        <f t="array" ref="K452">0.5*Table1[Frontal area m^2]*Table1[Drag coefficient]*1.2*F452^2</f>
        <v>1.1781595555555556E-3</v>
      </c>
      <c r="L452" s="17">
        <f t="shared" si="37"/>
        <v>-22.620143896000002</v>
      </c>
      <c r="M452" s="17">
        <f t="shared" si="38"/>
        <v>-1.256674660888889</v>
      </c>
      <c r="N452" s="17">
        <f t="shared" si="41"/>
        <v>669.0937850953627</v>
      </c>
      <c r="O452" s="17" cm="1">
        <f t="array" ref="O452">(0.5*Table1[Mass KG]*E452^2)+O451</f>
        <v>48957095.709999986</v>
      </c>
      <c r="P452" s="17">
        <v>0</v>
      </c>
      <c r="AA452">
        <f>IF(E452&lt;1,1,0)</f>
        <v>1</v>
      </c>
      <c r="AB452" t="str">
        <f>IF(AA452=1,"",E452)</f>
        <v/>
      </c>
      <c r="AC452">
        <f>E452/3.6</f>
        <v>5.5555555555555559E-2</v>
      </c>
    </row>
    <row r="453" spans="2:29" x14ac:dyDescent="0.3">
      <c r="B453" s="3" t="s">
        <v>23</v>
      </c>
      <c r="C453" s="3">
        <v>445</v>
      </c>
      <c r="D453" s="3">
        <v>445</v>
      </c>
      <c r="E453" s="10">
        <v>0</v>
      </c>
      <c r="F453" s="23">
        <f t="shared" si="36"/>
        <v>0</v>
      </c>
      <c r="G453" s="17">
        <f t="shared" si="39"/>
        <v>-2.777777777777778E-2</v>
      </c>
      <c r="H453" s="17">
        <f t="shared" si="40"/>
        <v>-0.1</v>
      </c>
      <c r="I453" s="17" cm="1">
        <f t="array" ref="I453">Table1[Mass KG]*G453</f>
        <v>-7.9027777777777786</v>
      </c>
      <c r="J453" s="17" cm="1">
        <f t="array" ref="J453" xml:space="preserve"> IF(E453&gt;0,9.81*Table1[Mass KG]*Table1[Rolling ressistance coefficient],0)</f>
        <v>0</v>
      </c>
      <c r="K453" s="17" cm="1">
        <f t="array" ref="K453">0.5*Table1[Frontal area m^2]*Table1[Drag coefficient]*1.2*F453^2</f>
        <v>0</v>
      </c>
      <c r="L453" s="17">
        <f t="shared" si="37"/>
        <v>-7.9027777777777786</v>
      </c>
      <c r="M453" s="17">
        <f t="shared" si="38"/>
        <v>0</v>
      </c>
      <c r="N453" s="17">
        <f t="shared" si="41"/>
        <v>669.0937850953627</v>
      </c>
      <c r="O453" s="17" cm="1">
        <f t="array" ref="O453">(0.5*Table1[Mass KG]*E453^2)+O452</f>
        <v>48957095.709999986</v>
      </c>
      <c r="P453" s="17">
        <v>0</v>
      </c>
      <c r="AA453">
        <f>IF(E453&lt;1,1,0)</f>
        <v>1</v>
      </c>
      <c r="AB453" t="str">
        <f>IF(AA453=1,"",E453)</f>
        <v/>
      </c>
      <c r="AC453">
        <f>E453/3.6</f>
        <v>0</v>
      </c>
    </row>
    <row r="454" spans="2:29" x14ac:dyDescent="0.3">
      <c r="B454" s="3" t="s">
        <v>23</v>
      </c>
      <c r="C454" s="3">
        <v>446</v>
      </c>
      <c r="D454" s="3">
        <v>446</v>
      </c>
      <c r="E454" s="10">
        <v>0</v>
      </c>
      <c r="F454" s="23">
        <f t="shared" si="36"/>
        <v>0</v>
      </c>
      <c r="G454" s="17">
        <f t="shared" si="39"/>
        <v>0</v>
      </c>
      <c r="H454" s="17">
        <f t="shared" si="40"/>
        <v>0</v>
      </c>
      <c r="I454" s="17" cm="1">
        <f t="array" ref="I454">Table1[Mass KG]*G454</f>
        <v>0</v>
      </c>
      <c r="J454" s="17" cm="1">
        <f t="array" ref="J454" xml:space="preserve"> IF(E454&gt;0,9.81*Table1[Mass KG]*Table1[Rolling ressistance coefficient],0)</f>
        <v>0</v>
      </c>
      <c r="K454" s="17" cm="1">
        <f t="array" ref="K454">0.5*Table1[Frontal area m^2]*Table1[Drag coefficient]*1.2*F454^2</f>
        <v>0</v>
      </c>
      <c r="L454" s="17">
        <f t="shared" si="37"/>
        <v>0</v>
      </c>
      <c r="M454" s="17">
        <f t="shared" si="38"/>
        <v>0</v>
      </c>
      <c r="N454" s="17">
        <f t="shared" si="41"/>
        <v>669.0937850953627</v>
      </c>
      <c r="O454" s="17" cm="1">
        <f t="array" ref="O454">(0.5*Table1[Mass KG]*E454^2)+O453</f>
        <v>48957095.709999986</v>
      </c>
      <c r="P454" s="17">
        <v>0</v>
      </c>
      <c r="AA454">
        <f>IF(E454&lt;1,1,0)</f>
        <v>1</v>
      </c>
      <c r="AB454" t="str">
        <f>IF(AA454=1,"",E454)</f>
        <v/>
      </c>
      <c r="AC454">
        <f>E454/3.6</f>
        <v>0</v>
      </c>
    </row>
    <row r="455" spans="2:29" x14ac:dyDescent="0.3">
      <c r="B455" s="3" t="s">
        <v>23</v>
      </c>
      <c r="C455" s="3">
        <v>447</v>
      </c>
      <c r="D455" s="3">
        <v>447</v>
      </c>
      <c r="E455" s="10">
        <v>0</v>
      </c>
      <c r="F455" s="23">
        <f t="shared" si="36"/>
        <v>0</v>
      </c>
      <c r="G455" s="17">
        <f t="shared" si="39"/>
        <v>0</v>
      </c>
      <c r="H455" s="17">
        <f t="shared" si="40"/>
        <v>0</v>
      </c>
      <c r="I455" s="17" cm="1">
        <f t="array" ref="I455">Table1[Mass KG]*G455</f>
        <v>0</v>
      </c>
      <c r="J455" s="17" cm="1">
        <f t="array" ref="J455" xml:space="preserve"> IF(E455&gt;0,9.81*Table1[Mass KG]*Table1[Rolling ressistance coefficient],0)</f>
        <v>0</v>
      </c>
      <c r="K455" s="17" cm="1">
        <f t="array" ref="K455">0.5*Table1[Frontal area m^2]*Table1[Drag coefficient]*1.2*F455^2</f>
        <v>0</v>
      </c>
      <c r="L455" s="17">
        <f t="shared" si="37"/>
        <v>0</v>
      </c>
      <c r="M455" s="17">
        <f t="shared" si="38"/>
        <v>0</v>
      </c>
      <c r="N455" s="17">
        <f t="shared" si="41"/>
        <v>669.0937850953627</v>
      </c>
      <c r="O455" s="17" cm="1">
        <f t="array" ref="O455">(0.5*Table1[Mass KG]*E455^2)+O454</f>
        <v>48957095.709999986</v>
      </c>
      <c r="P455" s="17">
        <v>0</v>
      </c>
      <c r="AA455">
        <f>IF(E455&lt;1,1,0)</f>
        <v>1</v>
      </c>
      <c r="AB455" t="str">
        <f>IF(AA455=1,"",E455)</f>
        <v/>
      </c>
      <c r="AC455">
        <f>E455/3.6</f>
        <v>0</v>
      </c>
    </row>
    <row r="456" spans="2:29" x14ac:dyDescent="0.3">
      <c r="B456" s="3" t="s">
        <v>23</v>
      </c>
      <c r="C456" s="3">
        <v>448</v>
      </c>
      <c r="D456" s="3">
        <v>448</v>
      </c>
      <c r="E456" s="10">
        <v>0</v>
      </c>
      <c r="F456" s="23">
        <f t="shared" si="36"/>
        <v>0</v>
      </c>
      <c r="G456" s="17">
        <f t="shared" si="39"/>
        <v>0</v>
      </c>
      <c r="H456" s="17">
        <f t="shared" si="40"/>
        <v>0</v>
      </c>
      <c r="I456" s="17" cm="1">
        <f t="array" ref="I456">Table1[Mass KG]*G456</f>
        <v>0</v>
      </c>
      <c r="J456" s="17" cm="1">
        <f t="array" ref="J456" xml:space="preserve"> IF(E456&gt;0,9.81*Table1[Mass KG]*Table1[Rolling ressistance coefficient],0)</f>
        <v>0</v>
      </c>
      <c r="K456" s="17" cm="1">
        <f t="array" ref="K456">0.5*Table1[Frontal area m^2]*Table1[Drag coefficient]*1.2*F456^2</f>
        <v>0</v>
      </c>
      <c r="L456" s="17">
        <f t="shared" si="37"/>
        <v>0</v>
      </c>
      <c r="M456" s="17">
        <f t="shared" si="38"/>
        <v>0</v>
      </c>
      <c r="N456" s="17">
        <f t="shared" si="41"/>
        <v>669.0937850953627</v>
      </c>
      <c r="O456" s="17" cm="1">
        <f t="array" ref="O456">(0.5*Table1[Mass KG]*E456^2)+O455</f>
        <v>48957095.709999986</v>
      </c>
      <c r="P456" s="17">
        <v>0</v>
      </c>
      <c r="AA456">
        <f>IF(E456&lt;1,1,0)</f>
        <v>1</v>
      </c>
      <c r="AB456" t="str">
        <f>IF(AA456=1,"",E456)</f>
        <v/>
      </c>
      <c r="AC456">
        <f>E456/3.6</f>
        <v>0</v>
      </c>
    </row>
    <row r="457" spans="2:29" x14ac:dyDescent="0.3">
      <c r="B457" s="3" t="s">
        <v>23</v>
      </c>
      <c r="C457" s="3">
        <v>449</v>
      </c>
      <c r="D457" s="3">
        <v>449</v>
      </c>
      <c r="E457" s="10">
        <v>0</v>
      </c>
      <c r="F457" s="23">
        <f t="shared" ref="F457:F520" si="42">E457*(1000/60^2)</f>
        <v>0</v>
      </c>
      <c r="G457" s="17">
        <f t="shared" si="39"/>
        <v>0</v>
      </c>
      <c r="H457" s="17">
        <f t="shared" si="40"/>
        <v>0</v>
      </c>
      <c r="I457" s="17" cm="1">
        <f t="array" ref="I457">Table1[Mass KG]*G457</f>
        <v>0</v>
      </c>
      <c r="J457" s="17" cm="1">
        <f t="array" ref="J457" xml:space="preserve"> IF(E457&gt;0,9.81*Table1[Mass KG]*Table1[Rolling ressistance coefficient],0)</f>
        <v>0</v>
      </c>
      <c r="K457" s="17" cm="1">
        <f t="array" ref="K457">0.5*Table1[Frontal area m^2]*Table1[Drag coefficient]*1.2*F457^2</f>
        <v>0</v>
      </c>
      <c r="L457" s="17">
        <f t="shared" ref="L457:L520" si="43">K457+J457+I457</f>
        <v>0</v>
      </c>
      <c r="M457" s="17">
        <f t="shared" ref="M457:M520" si="44">(L457*AC457)/1</f>
        <v>0</v>
      </c>
      <c r="N457" s="17">
        <f t="shared" si="41"/>
        <v>669.0937850953627</v>
      </c>
      <c r="O457" s="17" cm="1">
        <f t="array" ref="O457">(0.5*Table1[Mass KG]*E457^2)+O456</f>
        <v>48957095.709999986</v>
      </c>
      <c r="P457" s="17">
        <v>0</v>
      </c>
      <c r="AA457">
        <f>IF(E457&lt;1,1,0)</f>
        <v>1</v>
      </c>
      <c r="AB457" t="str">
        <f>IF(AA457=1,"",E457)</f>
        <v/>
      </c>
      <c r="AC457">
        <f>E457/3.6</f>
        <v>0</v>
      </c>
    </row>
    <row r="458" spans="2:29" x14ac:dyDescent="0.3">
      <c r="B458" s="3" t="s">
        <v>23</v>
      </c>
      <c r="C458" s="3">
        <v>450</v>
      </c>
      <c r="D458" s="3">
        <v>450</v>
      </c>
      <c r="E458" s="10">
        <v>0</v>
      </c>
      <c r="F458" s="23">
        <f t="shared" si="42"/>
        <v>0</v>
      </c>
      <c r="G458" s="17">
        <f t="shared" ref="G458:G521" si="45">($E459-$E457)/2/3.6</f>
        <v>0</v>
      </c>
      <c r="H458" s="17">
        <f t="shared" ref="H458:H521" si="46">($E459-$E457)/2</f>
        <v>0</v>
      </c>
      <c r="I458" s="17" cm="1">
        <f t="array" ref="I458">Table1[Mass KG]*G458</f>
        <v>0</v>
      </c>
      <c r="J458" s="17" cm="1">
        <f t="array" ref="J458" xml:space="preserve"> IF(E458&gt;0,9.81*Table1[Mass KG]*Table1[Rolling ressistance coefficient],0)</f>
        <v>0</v>
      </c>
      <c r="K458" s="17" cm="1">
        <f t="array" ref="K458">0.5*Table1[Frontal area m^2]*Table1[Drag coefficient]*1.2*F458^2</f>
        <v>0</v>
      </c>
      <c r="L458" s="17">
        <f t="shared" si="43"/>
        <v>0</v>
      </c>
      <c r="M458" s="17">
        <f t="shared" si="44"/>
        <v>0</v>
      </c>
      <c r="N458" s="17">
        <f t="shared" ref="N458:N521" si="47">((J458*AC458)/C458)+N457</f>
        <v>669.0937850953627</v>
      </c>
      <c r="O458" s="17" cm="1">
        <f t="array" ref="O458">(0.5*Table1[Mass KG]*E458^2)+O457</f>
        <v>48957095.709999986</v>
      </c>
      <c r="P458" s="17">
        <v>0</v>
      </c>
      <c r="AA458">
        <f>IF(E458&lt;1,1,0)</f>
        <v>1</v>
      </c>
      <c r="AB458" t="str">
        <f>IF(AA458=1,"",E458)</f>
        <v/>
      </c>
      <c r="AC458">
        <f>E458/3.6</f>
        <v>0</v>
      </c>
    </row>
    <row r="459" spans="2:29" x14ac:dyDescent="0.3">
      <c r="B459" s="3" t="s">
        <v>23</v>
      </c>
      <c r="C459" s="3">
        <v>451</v>
      </c>
      <c r="D459" s="3">
        <v>451</v>
      </c>
      <c r="E459" s="10">
        <v>0</v>
      </c>
      <c r="F459" s="23">
        <f t="shared" si="42"/>
        <v>0</v>
      </c>
      <c r="G459" s="17">
        <f t="shared" si="45"/>
        <v>0</v>
      </c>
      <c r="H459" s="17">
        <f t="shared" si="46"/>
        <v>0</v>
      </c>
      <c r="I459" s="17" cm="1">
        <f t="array" ref="I459">Table1[Mass KG]*G459</f>
        <v>0</v>
      </c>
      <c r="J459" s="17" cm="1">
        <f t="array" ref="J459" xml:space="preserve"> IF(E459&gt;0,9.81*Table1[Mass KG]*Table1[Rolling ressistance coefficient],0)</f>
        <v>0</v>
      </c>
      <c r="K459" s="17" cm="1">
        <f t="array" ref="K459">0.5*Table1[Frontal area m^2]*Table1[Drag coefficient]*1.2*F459^2</f>
        <v>0</v>
      </c>
      <c r="L459" s="17">
        <f t="shared" si="43"/>
        <v>0</v>
      </c>
      <c r="M459" s="17">
        <f t="shared" si="44"/>
        <v>0</v>
      </c>
      <c r="N459" s="17">
        <f t="shared" si="47"/>
        <v>669.0937850953627</v>
      </c>
      <c r="O459" s="17" cm="1">
        <f t="array" ref="O459">(0.5*Table1[Mass KG]*E459^2)+O458</f>
        <v>48957095.709999986</v>
      </c>
      <c r="P459" s="17">
        <v>0</v>
      </c>
      <c r="AA459">
        <f>IF(E459&lt;1,1,0)</f>
        <v>1</v>
      </c>
      <c r="AB459" t="str">
        <f>IF(AA459=1,"",E459)</f>
        <v/>
      </c>
      <c r="AC459">
        <f>E459/3.6</f>
        <v>0</v>
      </c>
    </row>
    <row r="460" spans="2:29" x14ac:dyDescent="0.3">
      <c r="B460" s="3" t="s">
        <v>23</v>
      </c>
      <c r="C460" s="3">
        <v>452</v>
      </c>
      <c r="D460" s="3">
        <v>452</v>
      </c>
      <c r="E460" s="10">
        <v>0</v>
      </c>
      <c r="F460" s="23">
        <f t="shared" si="42"/>
        <v>0</v>
      </c>
      <c r="G460" s="17">
        <f t="shared" si="45"/>
        <v>0</v>
      </c>
      <c r="H460" s="17">
        <f t="shared" si="46"/>
        <v>0</v>
      </c>
      <c r="I460" s="17" cm="1">
        <f t="array" ref="I460">Table1[Mass KG]*G460</f>
        <v>0</v>
      </c>
      <c r="J460" s="17" cm="1">
        <f t="array" ref="J460" xml:space="preserve"> IF(E460&gt;0,9.81*Table1[Mass KG]*Table1[Rolling ressistance coefficient],0)</f>
        <v>0</v>
      </c>
      <c r="K460" s="17" cm="1">
        <f t="array" ref="K460">0.5*Table1[Frontal area m^2]*Table1[Drag coefficient]*1.2*F460^2</f>
        <v>0</v>
      </c>
      <c r="L460" s="17">
        <f t="shared" si="43"/>
        <v>0</v>
      </c>
      <c r="M460" s="17">
        <f t="shared" si="44"/>
        <v>0</v>
      </c>
      <c r="N460" s="17">
        <f t="shared" si="47"/>
        <v>669.0937850953627</v>
      </c>
      <c r="O460" s="17" cm="1">
        <f t="array" ref="O460">(0.5*Table1[Mass KG]*E460^2)+O459</f>
        <v>48957095.709999986</v>
      </c>
      <c r="P460" s="17">
        <v>0</v>
      </c>
      <c r="AA460">
        <f>IF(E460&lt;1,1,0)</f>
        <v>1</v>
      </c>
      <c r="AB460" t="str">
        <f>IF(AA460=1,"",E460)</f>
        <v/>
      </c>
      <c r="AC460">
        <f>E460/3.6</f>
        <v>0</v>
      </c>
    </row>
    <row r="461" spans="2:29" x14ac:dyDescent="0.3">
      <c r="B461" s="3" t="s">
        <v>23</v>
      </c>
      <c r="C461" s="3">
        <v>453</v>
      </c>
      <c r="D461" s="3">
        <v>453</v>
      </c>
      <c r="E461" s="10">
        <v>0</v>
      </c>
      <c r="F461" s="23">
        <f t="shared" si="42"/>
        <v>0</v>
      </c>
      <c r="G461" s="17">
        <f t="shared" si="45"/>
        <v>0</v>
      </c>
      <c r="H461" s="17">
        <f t="shared" si="46"/>
        <v>0</v>
      </c>
      <c r="I461" s="17" cm="1">
        <f t="array" ref="I461">Table1[Mass KG]*G461</f>
        <v>0</v>
      </c>
      <c r="J461" s="17" cm="1">
        <f t="array" ref="J461" xml:space="preserve"> IF(E461&gt;0,9.81*Table1[Mass KG]*Table1[Rolling ressistance coefficient],0)</f>
        <v>0</v>
      </c>
      <c r="K461" s="17" cm="1">
        <f t="array" ref="K461">0.5*Table1[Frontal area m^2]*Table1[Drag coefficient]*1.2*F461^2</f>
        <v>0</v>
      </c>
      <c r="L461" s="17">
        <f t="shared" si="43"/>
        <v>0</v>
      </c>
      <c r="M461" s="17">
        <f t="shared" si="44"/>
        <v>0</v>
      </c>
      <c r="N461" s="17">
        <f t="shared" si="47"/>
        <v>669.0937850953627</v>
      </c>
      <c r="O461" s="17" cm="1">
        <f t="array" ref="O461">(0.5*Table1[Mass KG]*E461^2)+O460</f>
        <v>48957095.709999986</v>
      </c>
      <c r="P461" s="17">
        <v>0</v>
      </c>
      <c r="AA461">
        <f>IF(E461&lt;1,1,0)</f>
        <v>1</v>
      </c>
      <c r="AB461" t="str">
        <f>IF(AA461=1,"",E461)</f>
        <v/>
      </c>
      <c r="AC461">
        <f>E461/3.6</f>
        <v>0</v>
      </c>
    </row>
    <row r="462" spans="2:29" x14ac:dyDescent="0.3">
      <c r="B462" s="3" t="s">
        <v>23</v>
      </c>
      <c r="C462" s="3">
        <v>454</v>
      </c>
      <c r="D462" s="3">
        <v>454</v>
      </c>
      <c r="E462" s="10">
        <v>0</v>
      </c>
      <c r="F462" s="23">
        <f t="shared" si="42"/>
        <v>0</v>
      </c>
      <c r="G462" s="17">
        <f t="shared" si="45"/>
        <v>0</v>
      </c>
      <c r="H462" s="17">
        <f t="shared" si="46"/>
        <v>0</v>
      </c>
      <c r="I462" s="17" cm="1">
        <f t="array" ref="I462">Table1[Mass KG]*G462</f>
        <v>0</v>
      </c>
      <c r="J462" s="17" cm="1">
        <f t="array" ref="J462" xml:space="preserve"> IF(E462&gt;0,9.81*Table1[Mass KG]*Table1[Rolling ressistance coefficient],0)</f>
        <v>0</v>
      </c>
      <c r="K462" s="17" cm="1">
        <f t="array" ref="K462">0.5*Table1[Frontal area m^2]*Table1[Drag coefficient]*1.2*F462^2</f>
        <v>0</v>
      </c>
      <c r="L462" s="17">
        <f t="shared" si="43"/>
        <v>0</v>
      </c>
      <c r="M462" s="17">
        <f t="shared" si="44"/>
        <v>0</v>
      </c>
      <c r="N462" s="17">
        <f t="shared" si="47"/>
        <v>669.0937850953627</v>
      </c>
      <c r="O462" s="17" cm="1">
        <f t="array" ref="O462">(0.5*Table1[Mass KG]*E462^2)+O461</f>
        <v>48957095.709999986</v>
      </c>
      <c r="P462" s="17">
        <v>0</v>
      </c>
      <c r="AA462">
        <f>IF(E462&lt;1,1,0)</f>
        <v>1</v>
      </c>
      <c r="AB462" t="str">
        <f>IF(AA462=1,"",E462)</f>
        <v/>
      </c>
      <c r="AC462">
        <f>E462/3.6</f>
        <v>0</v>
      </c>
    </row>
    <row r="463" spans="2:29" x14ac:dyDescent="0.3">
      <c r="B463" s="3" t="s">
        <v>23</v>
      </c>
      <c r="C463" s="3">
        <v>455</v>
      </c>
      <c r="D463" s="3">
        <v>455</v>
      </c>
      <c r="E463" s="10">
        <v>0</v>
      </c>
      <c r="F463" s="23">
        <f t="shared" si="42"/>
        <v>0</v>
      </c>
      <c r="G463" s="17">
        <f t="shared" si="45"/>
        <v>0</v>
      </c>
      <c r="H463" s="17">
        <f t="shared" si="46"/>
        <v>0</v>
      </c>
      <c r="I463" s="17" cm="1">
        <f t="array" ref="I463">Table1[Mass KG]*G463</f>
        <v>0</v>
      </c>
      <c r="J463" s="17" cm="1">
        <f t="array" ref="J463" xml:space="preserve"> IF(E463&gt;0,9.81*Table1[Mass KG]*Table1[Rolling ressistance coefficient],0)</f>
        <v>0</v>
      </c>
      <c r="K463" s="17" cm="1">
        <f t="array" ref="K463">0.5*Table1[Frontal area m^2]*Table1[Drag coefficient]*1.2*F463^2</f>
        <v>0</v>
      </c>
      <c r="L463" s="17">
        <f t="shared" si="43"/>
        <v>0</v>
      </c>
      <c r="M463" s="17">
        <f t="shared" si="44"/>
        <v>0</v>
      </c>
      <c r="N463" s="17">
        <f t="shared" si="47"/>
        <v>669.0937850953627</v>
      </c>
      <c r="O463" s="17" cm="1">
        <f t="array" ref="O463">(0.5*Table1[Mass KG]*E463^2)+O462</f>
        <v>48957095.709999986</v>
      </c>
      <c r="P463" s="17">
        <v>0</v>
      </c>
      <c r="AA463">
        <f>IF(E463&lt;1,1,0)</f>
        <v>1</v>
      </c>
      <c r="AB463" t="str">
        <f>IF(AA463=1,"",E463)</f>
        <v/>
      </c>
      <c r="AC463">
        <f>E463/3.6</f>
        <v>0</v>
      </c>
    </row>
    <row r="464" spans="2:29" x14ac:dyDescent="0.3">
      <c r="B464" s="3" t="s">
        <v>23</v>
      </c>
      <c r="C464" s="3">
        <v>456</v>
      </c>
      <c r="D464" s="3">
        <v>456</v>
      </c>
      <c r="E464" s="10">
        <v>0</v>
      </c>
      <c r="F464" s="23">
        <f t="shared" si="42"/>
        <v>0</v>
      </c>
      <c r="G464" s="17">
        <f t="shared" si="45"/>
        <v>0</v>
      </c>
      <c r="H464" s="17">
        <f t="shared" si="46"/>
        <v>0</v>
      </c>
      <c r="I464" s="17" cm="1">
        <f t="array" ref="I464">Table1[Mass KG]*G464</f>
        <v>0</v>
      </c>
      <c r="J464" s="17" cm="1">
        <f t="array" ref="J464" xml:space="preserve"> IF(E464&gt;0,9.81*Table1[Mass KG]*Table1[Rolling ressistance coefficient],0)</f>
        <v>0</v>
      </c>
      <c r="K464" s="17" cm="1">
        <f t="array" ref="K464">0.5*Table1[Frontal area m^2]*Table1[Drag coefficient]*1.2*F464^2</f>
        <v>0</v>
      </c>
      <c r="L464" s="17">
        <f t="shared" si="43"/>
        <v>0</v>
      </c>
      <c r="M464" s="17">
        <f t="shared" si="44"/>
        <v>0</v>
      </c>
      <c r="N464" s="17">
        <f t="shared" si="47"/>
        <v>669.0937850953627</v>
      </c>
      <c r="O464" s="17" cm="1">
        <f t="array" ref="O464">(0.5*Table1[Mass KG]*E464^2)+O463</f>
        <v>48957095.709999986</v>
      </c>
      <c r="P464" s="17">
        <v>0</v>
      </c>
      <c r="AA464">
        <f>IF(E464&lt;1,1,0)</f>
        <v>1</v>
      </c>
      <c r="AB464" t="str">
        <f>IF(AA464=1,"",E464)</f>
        <v/>
      </c>
      <c r="AC464">
        <f>E464/3.6</f>
        <v>0</v>
      </c>
    </row>
    <row r="465" spans="2:29" x14ac:dyDescent="0.3">
      <c r="B465" s="3" t="s">
        <v>23</v>
      </c>
      <c r="C465" s="3">
        <v>457</v>
      </c>
      <c r="D465" s="3">
        <v>457</v>
      </c>
      <c r="E465" s="10">
        <v>0</v>
      </c>
      <c r="F465" s="23">
        <f t="shared" si="42"/>
        <v>0</v>
      </c>
      <c r="G465" s="17">
        <f t="shared" si="45"/>
        <v>0</v>
      </c>
      <c r="H465" s="17">
        <f t="shared" si="46"/>
        <v>0</v>
      </c>
      <c r="I465" s="17" cm="1">
        <f t="array" ref="I465">Table1[Mass KG]*G465</f>
        <v>0</v>
      </c>
      <c r="J465" s="17" cm="1">
        <f t="array" ref="J465" xml:space="preserve"> IF(E465&gt;0,9.81*Table1[Mass KG]*Table1[Rolling ressistance coefficient],0)</f>
        <v>0</v>
      </c>
      <c r="K465" s="17" cm="1">
        <f t="array" ref="K465">0.5*Table1[Frontal area m^2]*Table1[Drag coefficient]*1.2*F465^2</f>
        <v>0</v>
      </c>
      <c r="L465" s="17">
        <f t="shared" si="43"/>
        <v>0</v>
      </c>
      <c r="M465" s="17">
        <f t="shared" si="44"/>
        <v>0</v>
      </c>
      <c r="N465" s="17">
        <f t="shared" si="47"/>
        <v>669.0937850953627</v>
      </c>
      <c r="O465" s="17" cm="1">
        <f t="array" ref="O465">(0.5*Table1[Mass KG]*E465^2)+O464</f>
        <v>48957095.709999986</v>
      </c>
      <c r="P465" s="17">
        <v>0</v>
      </c>
      <c r="AA465">
        <f>IF(E465&lt;1,1,0)</f>
        <v>1</v>
      </c>
      <c r="AB465" t="str">
        <f>IF(AA465=1,"",E465)</f>
        <v/>
      </c>
      <c r="AC465">
        <f>E465/3.6</f>
        <v>0</v>
      </c>
    </row>
    <row r="466" spans="2:29" x14ac:dyDescent="0.3">
      <c r="B466" s="3" t="s">
        <v>23</v>
      </c>
      <c r="C466" s="3">
        <v>458</v>
      </c>
      <c r="D466" s="3">
        <v>458</v>
      </c>
      <c r="E466" s="10">
        <v>0</v>
      </c>
      <c r="F466" s="23">
        <f t="shared" si="42"/>
        <v>0</v>
      </c>
      <c r="G466" s="17">
        <f t="shared" si="45"/>
        <v>0</v>
      </c>
      <c r="H466" s="17">
        <f t="shared" si="46"/>
        <v>0</v>
      </c>
      <c r="I466" s="17" cm="1">
        <f t="array" ref="I466">Table1[Mass KG]*G466</f>
        <v>0</v>
      </c>
      <c r="J466" s="17" cm="1">
        <f t="array" ref="J466" xml:space="preserve"> IF(E466&gt;0,9.81*Table1[Mass KG]*Table1[Rolling ressistance coefficient],0)</f>
        <v>0</v>
      </c>
      <c r="K466" s="17" cm="1">
        <f t="array" ref="K466">0.5*Table1[Frontal area m^2]*Table1[Drag coefficient]*1.2*F466^2</f>
        <v>0</v>
      </c>
      <c r="L466" s="17">
        <f t="shared" si="43"/>
        <v>0</v>
      </c>
      <c r="M466" s="17">
        <f t="shared" si="44"/>
        <v>0</v>
      </c>
      <c r="N466" s="17">
        <f t="shared" si="47"/>
        <v>669.0937850953627</v>
      </c>
      <c r="O466" s="17" cm="1">
        <f t="array" ref="O466">(0.5*Table1[Mass KG]*E466^2)+O465</f>
        <v>48957095.709999986</v>
      </c>
      <c r="P466" s="17">
        <v>0</v>
      </c>
      <c r="AA466">
        <f>IF(E466&lt;1,1,0)</f>
        <v>1</v>
      </c>
      <c r="AB466" t="str">
        <f>IF(AA466=1,"",E466)</f>
        <v/>
      </c>
      <c r="AC466">
        <f>E466/3.6</f>
        <v>0</v>
      </c>
    </row>
    <row r="467" spans="2:29" x14ac:dyDescent="0.3">
      <c r="B467" s="3" t="s">
        <v>23</v>
      </c>
      <c r="C467" s="3">
        <v>459</v>
      </c>
      <c r="D467" s="3">
        <v>459</v>
      </c>
      <c r="E467" s="10">
        <v>0</v>
      </c>
      <c r="F467" s="23">
        <f t="shared" si="42"/>
        <v>0</v>
      </c>
      <c r="G467" s="17">
        <f t="shared" si="45"/>
        <v>0</v>
      </c>
      <c r="H467" s="17">
        <f t="shared" si="46"/>
        <v>0</v>
      </c>
      <c r="I467" s="17" cm="1">
        <f t="array" ref="I467">Table1[Mass KG]*G467</f>
        <v>0</v>
      </c>
      <c r="J467" s="17" cm="1">
        <f t="array" ref="J467" xml:space="preserve"> IF(E467&gt;0,9.81*Table1[Mass KG]*Table1[Rolling ressistance coefficient],0)</f>
        <v>0</v>
      </c>
      <c r="K467" s="17" cm="1">
        <f t="array" ref="K467">0.5*Table1[Frontal area m^2]*Table1[Drag coefficient]*1.2*F467^2</f>
        <v>0</v>
      </c>
      <c r="L467" s="17">
        <f t="shared" si="43"/>
        <v>0</v>
      </c>
      <c r="M467" s="17">
        <f t="shared" si="44"/>
        <v>0</v>
      </c>
      <c r="N467" s="17">
        <f t="shared" si="47"/>
        <v>669.0937850953627</v>
      </c>
      <c r="O467" s="17" cm="1">
        <f t="array" ref="O467">(0.5*Table1[Mass KG]*E467^2)+O466</f>
        <v>48957095.709999986</v>
      </c>
      <c r="P467" s="17">
        <v>0</v>
      </c>
      <c r="AA467">
        <f>IF(E467&lt;1,1,0)</f>
        <v>1</v>
      </c>
      <c r="AB467" t="str">
        <f>IF(AA467=1,"",E467)</f>
        <v/>
      </c>
      <c r="AC467">
        <f>E467/3.6</f>
        <v>0</v>
      </c>
    </row>
    <row r="468" spans="2:29" x14ac:dyDescent="0.3">
      <c r="B468" s="3" t="s">
        <v>23</v>
      </c>
      <c r="C468" s="3">
        <v>460</v>
      </c>
      <c r="D468" s="3">
        <v>460</v>
      </c>
      <c r="E468" s="10">
        <v>0</v>
      </c>
      <c r="F468" s="23">
        <f t="shared" si="42"/>
        <v>0</v>
      </c>
      <c r="G468" s="17">
        <f t="shared" si="45"/>
        <v>0</v>
      </c>
      <c r="H468" s="17">
        <f t="shared" si="46"/>
        <v>0</v>
      </c>
      <c r="I468" s="17" cm="1">
        <f t="array" ref="I468">Table1[Mass KG]*G468</f>
        <v>0</v>
      </c>
      <c r="J468" s="17" cm="1">
        <f t="array" ref="J468" xml:space="preserve"> IF(E468&gt;0,9.81*Table1[Mass KG]*Table1[Rolling ressistance coefficient],0)</f>
        <v>0</v>
      </c>
      <c r="K468" s="17" cm="1">
        <f t="array" ref="K468">0.5*Table1[Frontal area m^2]*Table1[Drag coefficient]*1.2*F468^2</f>
        <v>0</v>
      </c>
      <c r="L468" s="17">
        <f t="shared" si="43"/>
        <v>0</v>
      </c>
      <c r="M468" s="17">
        <f t="shared" si="44"/>
        <v>0</v>
      </c>
      <c r="N468" s="17">
        <f t="shared" si="47"/>
        <v>669.0937850953627</v>
      </c>
      <c r="O468" s="17" cm="1">
        <f t="array" ref="O468">(0.5*Table1[Mass KG]*E468^2)+O467</f>
        <v>48957095.709999986</v>
      </c>
      <c r="P468" s="17">
        <v>0</v>
      </c>
      <c r="AA468">
        <f>IF(E468&lt;1,1,0)</f>
        <v>1</v>
      </c>
      <c r="AB468" t="str">
        <f>IF(AA468=1,"",E468)</f>
        <v/>
      </c>
      <c r="AC468">
        <f>E468/3.6</f>
        <v>0</v>
      </c>
    </row>
    <row r="469" spans="2:29" x14ac:dyDescent="0.3">
      <c r="B469" s="3" t="s">
        <v>23</v>
      </c>
      <c r="C469" s="3">
        <v>461</v>
      </c>
      <c r="D469" s="3">
        <v>461</v>
      </c>
      <c r="E469" s="10">
        <v>0</v>
      </c>
      <c r="F469" s="23">
        <f t="shared" si="42"/>
        <v>0</v>
      </c>
      <c r="G469" s="17">
        <f t="shared" si="45"/>
        <v>0</v>
      </c>
      <c r="H469" s="17">
        <f t="shared" si="46"/>
        <v>0</v>
      </c>
      <c r="I469" s="17" cm="1">
        <f t="array" ref="I469">Table1[Mass KG]*G469</f>
        <v>0</v>
      </c>
      <c r="J469" s="17" cm="1">
        <f t="array" ref="J469" xml:space="preserve"> IF(E469&gt;0,9.81*Table1[Mass KG]*Table1[Rolling ressistance coefficient],0)</f>
        <v>0</v>
      </c>
      <c r="K469" s="17" cm="1">
        <f t="array" ref="K469">0.5*Table1[Frontal area m^2]*Table1[Drag coefficient]*1.2*F469^2</f>
        <v>0</v>
      </c>
      <c r="L469" s="17">
        <f t="shared" si="43"/>
        <v>0</v>
      </c>
      <c r="M469" s="17">
        <f t="shared" si="44"/>
        <v>0</v>
      </c>
      <c r="N469" s="17">
        <f t="shared" si="47"/>
        <v>669.0937850953627</v>
      </c>
      <c r="O469" s="17" cm="1">
        <f t="array" ref="O469">(0.5*Table1[Mass KG]*E469^2)+O468</f>
        <v>48957095.709999986</v>
      </c>
      <c r="P469" s="17">
        <v>0</v>
      </c>
      <c r="AA469">
        <f>IF(E469&lt;1,1,0)</f>
        <v>1</v>
      </c>
      <c r="AB469" t="str">
        <f>IF(AA469=1,"",E469)</f>
        <v/>
      </c>
      <c r="AC469">
        <f>E469/3.6</f>
        <v>0</v>
      </c>
    </row>
    <row r="470" spans="2:29" x14ac:dyDescent="0.3">
      <c r="B470" s="3" t="s">
        <v>23</v>
      </c>
      <c r="C470" s="3">
        <v>462</v>
      </c>
      <c r="D470" s="3">
        <v>462</v>
      </c>
      <c r="E470" s="10">
        <v>0</v>
      </c>
      <c r="F470" s="23">
        <f t="shared" si="42"/>
        <v>0</v>
      </c>
      <c r="G470" s="17">
        <f t="shared" si="45"/>
        <v>0</v>
      </c>
      <c r="H470" s="17">
        <f t="shared" si="46"/>
        <v>0</v>
      </c>
      <c r="I470" s="17" cm="1">
        <f t="array" ref="I470">Table1[Mass KG]*G470</f>
        <v>0</v>
      </c>
      <c r="J470" s="17" cm="1">
        <f t="array" ref="J470" xml:space="preserve"> IF(E470&gt;0,9.81*Table1[Mass KG]*Table1[Rolling ressistance coefficient],0)</f>
        <v>0</v>
      </c>
      <c r="K470" s="17" cm="1">
        <f t="array" ref="K470">0.5*Table1[Frontal area m^2]*Table1[Drag coefficient]*1.2*F470^2</f>
        <v>0</v>
      </c>
      <c r="L470" s="17">
        <f t="shared" si="43"/>
        <v>0</v>
      </c>
      <c r="M470" s="17">
        <f t="shared" si="44"/>
        <v>0</v>
      </c>
      <c r="N470" s="17">
        <f t="shared" si="47"/>
        <v>669.0937850953627</v>
      </c>
      <c r="O470" s="17" cm="1">
        <f t="array" ref="O470">(0.5*Table1[Mass KG]*E470^2)+O469</f>
        <v>48957095.709999986</v>
      </c>
      <c r="P470" s="17">
        <v>0</v>
      </c>
      <c r="AA470">
        <f>IF(E470&lt;1,1,0)</f>
        <v>1</v>
      </c>
      <c r="AB470" t="str">
        <f>IF(AA470=1,"",E470)</f>
        <v/>
      </c>
      <c r="AC470">
        <f>E470/3.6</f>
        <v>0</v>
      </c>
    </row>
    <row r="471" spans="2:29" x14ac:dyDescent="0.3">
      <c r="B471" s="3" t="s">
        <v>23</v>
      </c>
      <c r="C471" s="3">
        <v>463</v>
      </c>
      <c r="D471" s="3">
        <v>463</v>
      </c>
      <c r="E471" s="10">
        <v>0</v>
      </c>
      <c r="F471" s="23">
        <f t="shared" si="42"/>
        <v>0</v>
      </c>
      <c r="G471" s="17">
        <f t="shared" si="45"/>
        <v>0</v>
      </c>
      <c r="H471" s="17">
        <f t="shared" si="46"/>
        <v>0</v>
      </c>
      <c r="I471" s="17" cm="1">
        <f t="array" ref="I471">Table1[Mass KG]*G471</f>
        <v>0</v>
      </c>
      <c r="J471" s="17" cm="1">
        <f t="array" ref="J471" xml:space="preserve"> IF(E471&gt;0,9.81*Table1[Mass KG]*Table1[Rolling ressistance coefficient],0)</f>
        <v>0</v>
      </c>
      <c r="K471" s="17" cm="1">
        <f t="array" ref="K471">0.5*Table1[Frontal area m^2]*Table1[Drag coefficient]*1.2*F471^2</f>
        <v>0</v>
      </c>
      <c r="L471" s="17">
        <f t="shared" si="43"/>
        <v>0</v>
      </c>
      <c r="M471" s="17">
        <f t="shared" si="44"/>
        <v>0</v>
      </c>
      <c r="N471" s="17">
        <f t="shared" si="47"/>
        <v>669.0937850953627</v>
      </c>
      <c r="O471" s="17" cm="1">
        <f t="array" ref="O471">(0.5*Table1[Mass KG]*E471^2)+O470</f>
        <v>48957095.709999986</v>
      </c>
      <c r="P471" s="17">
        <v>0</v>
      </c>
      <c r="AA471">
        <f>IF(E471&lt;1,1,0)</f>
        <v>1</v>
      </c>
      <c r="AB471" t="str">
        <f>IF(AA471=1,"",E471)</f>
        <v/>
      </c>
      <c r="AC471">
        <f>E471/3.6</f>
        <v>0</v>
      </c>
    </row>
    <row r="472" spans="2:29" x14ac:dyDescent="0.3">
      <c r="B472" s="3" t="s">
        <v>23</v>
      </c>
      <c r="C472" s="3">
        <v>464</v>
      </c>
      <c r="D472" s="3">
        <v>464</v>
      </c>
      <c r="E472" s="10">
        <v>0</v>
      </c>
      <c r="F472" s="23">
        <f t="shared" si="42"/>
        <v>0</v>
      </c>
      <c r="G472" s="17">
        <f t="shared" si="45"/>
        <v>0</v>
      </c>
      <c r="H472" s="17">
        <f t="shared" si="46"/>
        <v>0</v>
      </c>
      <c r="I472" s="17" cm="1">
        <f t="array" ref="I472">Table1[Mass KG]*G472</f>
        <v>0</v>
      </c>
      <c r="J472" s="17" cm="1">
        <f t="array" ref="J472" xml:space="preserve"> IF(E472&gt;0,9.81*Table1[Mass KG]*Table1[Rolling ressistance coefficient],0)</f>
        <v>0</v>
      </c>
      <c r="K472" s="17" cm="1">
        <f t="array" ref="K472">0.5*Table1[Frontal area m^2]*Table1[Drag coefficient]*1.2*F472^2</f>
        <v>0</v>
      </c>
      <c r="L472" s="17">
        <f t="shared" si="43"/>
        <v>0</v>
      </c>
      <c r="M472" s="17">
        <f t="shared" si="44"/>
        <v>0</v>
      </c>
      <c r="N472" s="17">
        <f t="shared" si="47"/>
        <v>669.0937850953627</v>
      </c>
      <c r="O472" s="17" cm="1">
        <f t="array" ref="O472">(0.5*Table1[Mass KG]*E472^2)+O471</f>
        <v>48957095.709999986</v>
      </c>
      <c r="P472" s="17">
        <v>0</v>
      </c>
      <c r="AA472">
        <f>IF(E472&lt;1,1,0)</f>
        <v>1</v>
      </c>
      <c r="AB472" t="str">
        <f>IF(AA472=1,"",E472)</f>
        <v/>
      </c>
      <c r="AC472">
        <f>E472/3.6</f>
        <v>0</v>
      </c>
    </row>
    <row r="473" spans="2:29" x14ac:dyDescent="0.3">
      <c r="B473" s="3" t="s">
        <v>23</v>
      </c>
      <c r="C473" s="3">
        <v>465</v>
      </c>
      <c r="D473" s="3">
        <v>465</v>
      </c>
      <c r="E473" s="10">
        <v>0</v>
      </c>
      <c r="F473" s="23">
        <f t="shared" si="42"/>
        <v>0</v>
      </c>
      <c r="G473" s="17">
        <f t="shared" si="45"/>
        <v>0</v>
      </c>
      <c r="H473" s="17">
        <f t="shared" si="46"/>
        <v>0</v>
      </c>
      <c r="I473" s="17" cm="1">
        <f t="array" ref="I473">Table1[Mass KG]*G473</f>
        <v>0</v>
      </c>
      <c r="J473" s="17" cm="1">
        <f t="array" ref="J473" xml:space="preserve"> IF(E473&gt;0,9.81*Table1[Mass KG]*Table1[Rolling ressistance coefficient],0)</f>
        <v>0</v>
      </c>
      <c r="K473" s="17" cm="1">
        <f t="array" ref="K473">0.5*Table1[Frontal area m^2]*Table1[Drag coefficient]*1.2*F473^2</f>
        <v>0</v>
      </c>
      <c r="L473" s="17">
        <f t="shared" si="43"/>
        <v>0</v>
      </c>
      <c r="M473" s="17">
        <f t="shared" si="44"/>
        <v>0</v>
      </c>
      <c r="N473" s="17">
        <f t="shared" si="47"/>
        <v>669.0937850953627</v>
      </c>
      <c r="O473" s="17" cm="1">
        <f t="array" ref="O473">(0.5*Table1[Mass KG]*E473^2)+O472</f>
        <v>48957095.709999986</v>
      </c>
      <c r="P473" s="17">
        <v>0</v>
      </c>
      <c r="AA473">
        <f>IF(E473&lt;1,1,0)</f>
        <v>1</v>
      </c>
      <c r="AB473" t="str">
        <f>IF(AA473=1,"",E473)</f>
        <v/>
      </c>
      <c r="AC473">
        <f>E473/3.6</f>
        <v>0</v>
      </c>
    </row>
    <row r="474" spans="2:29" x14ac:dyDescent="0.3">
      <c r="B474" s="3" t="s">
        <v>23</v>
      </c>
      <c r="C474" s="3">
        <v>466</v>
      </c>
      <c r="D474" s="3">
        <v>466</v>
      </c>
      <c r="E474" s="10">
        <v>0</v>
      </c>
      <c r="F474" s="23">
        <f t="shared" si="42"/>
        <v>0</v>
      </c>
      <c r="G474" s="17">
        <f t="shared" si="45"/>
        <v>0</v>
      </c>
      <c r="H474" s="17">
        <f t="shared" si="46"/>
        <v>0</v>
      </c>
      <c r="I474" s="17" cm="1">
        <f t="array" ref="I474">Table1[Mass KG]*G474</f>
        <v>0</v>
      </c>
      <c r="J474" s="17" cm="1">
        <f t="array" ref="J474" xml:space="preserve"> IF(E474&gt;0,9.81*Table1[Mass KG]*Table1[Rolling ressistance coefficient],0)</f>
        <v>0</v>
      </c>
      <c r="K474" s="17" cm="1">
        <f t="array" ref="K474">0.5*Table1[Frontal area m^2]*Table1[Drag coefficient]*1.2*F474^2</f>
        <v>0</v>
      </c>
      <c r="L474" s="17">
        <f t="shared" si="43"/>
        <v>0</v>
      </c>
      <c r="M474" s="17">
        <f t="shared" si="44"/>
        <v>0</v>
      </c>
      <c r="N474" s="17">
        <f t="shared" si="47"/>
        <v>669.0937850953627</v>
      </c>
      <c r="O474" s="17" cm="1">
        <f t="array" ref="O474">(0.5*Table1[Mass KG]*E474^2)+O473</f>
        <v>48957095.709999986</v>
      </c>
      <c r="P474" s="17">
        <v>0</v>
      </c>
      <c r="AA474">
        <f>IF(E474&lt;1,1,0)</f>
        <v>1</v>
      </c>
      <c r="AB474" t="str">
        <f>IF(AA474=1,"",E474)</f>
        <v/>
      </c>
      <c r="AC474">
        <f>E474/3.6</f>
        <v>0</v>
      </c>
    </row>
    <row r="475" spans="2:29" x14ac:dyDescent="0.3">
      <c r="B475" s="3" t="s">
        <v>23</v>
      </c>
      <c r="C475" s="3">
        <v>467</v>
      </c>
      <c r="D475" s="3">
        <v>467</v>
      </c>
      <c r="E475" s="10">
        <v>0</v>
      </c>
      <c r="F475" s="23">
        <f t="shared" si="42"/>
        <v>0</v>
      </c>
      <c r="G475" s="17">
        <f t="shared" si="45"/>
        <v>0</v>
      </c>
      <c r="H475" s="17">
        <f t="shared" si="46"/>
        <v>0</v>
      </c>
      <c r="I475" s="17" cm="1">
        <f t="array" ref="I475">Table1[Mass KG]*G475</f>
        <v>0</v>
      </c>
      <c r="J475" s="17" cm="1">
        <f t="array" ref="J475" xml:space="preserve"> IF(E475&gt;0,9.81*Table1[Mass KG]*Table1[Rolling ressistance coefficient],0)</f>
        <v>0</v>
      </c>
      <c r="K475" s="17" cm="1">
        <f t="array" ref="K475">0.5*Table1[Frontal area m^2]*Table1[Drag coefficient]*1.2*F475^2</f>
        <v>0</v>
      </c>
      <c r="L475" s="17">
        <f t="shared" si="43"/>
        <v>0</v>
      </c>
      <c r="M475" s="17">
        <f t="shared" si="44"/>
        <v>0</v>
      </c>
      <c r="N475" s="17">
        <f t="shared" si="47"/>
        <v>669.0937850953627</v>
      </c>
      <c r="O475" s="17" cm="1">
        <f t="array" ref="O475">(0.5*Table1[Mass KG]*E475^2)+O474</f>
        <v>48957095.709999986</v>
      </c>
      <c r="P475" s="17">
        <v>0</v>
      </c>
      <c r="AA475">
        <f>IF(E475&lt;1,1,0)</f>
        <v>1</v>
      </c>
      <c r="AB475" t="str">
        <f>IF(AA475=1,"",E475)</f>
        <v/>
      </c>
      <c r="AC475">
        <f>E475/3.6</f>
        <v>0</v>
      </c>
    </row>
    <row r="476" spans="2:29" x14ac:dyDescent="0.3">
      <c r="B476" s="3" t="s">
        <v>23</v>
      </c>
      <c r="C476" s="3">
        <v>468</v>
      </c>
      <c r="D476" s="3">
        <v>468</v>
      </c>
      <c r="E476" s="10">
        <v>0</v>
      </c>
      <c r="F476" s="23">
        <f t="shared" si="42"/>
        <v>0</v>
      </c>
      <c r="G476" s="17">
        <f t="shared" si="45"/>
        <v>0</v>
      </c>
      <c r="H476" s="17">
        <f t="shared" si="46"/>
        <v>0</v>
      </c>
      <c r="I476" s="17" cm="1">
        <f t="array" ref="I476">Table1[Mass KG]*G476</f>
        <v>0</v>
      </c>
      <c r="J476" s="17" cm="1">
        <f t="array" ref="J476" xml:space="preserve"> IF(E476&gt;0,9.81*Table1[Mass KG]*Table1[Rolling ressistance coefficient],0)</f>
        <v>0</v>
      </c>
      <c r="K476" s="17" cm="1">
        <f t="array" ref="K476">0.5*Table1[Frontal area m^2]*Table1[Drag coefficient]*1.2*F476^2</f>
        <v>0</v>
      </c>
      <c r="L476" s="17">
        <f t="shared" si="43"/>
        <v>0</v>
      </c>
      <c r="M476" s="17">
        <f t="shared" si="44"/>
        <v>0</v>
      </c>
      <c r="N476" s="17">
        <f t="shared" si="47"/>
        <v>669.0937850953627</v>
      </c>
      <c r="O476" s="17" cm="1">
        <f t="array" ref="O476">(0.5*Table1[Mass KG]*E476^2)+O475</f>
        <v>48957095.709999986</v>
      </c>
      <c r="P476" s="17">
        <v>0</v>
      </c>
      <c r="AA476">
        <f>IF(E476&lt;1,1,0)</f>
        <v>1</v>
      </c>
      <c r="AB476" t="str">
        <f>IF(AA476=1,"",E476)</f>
        <v/>
      </c>
      <c r="AC476">
        <f>E476/3.6</f>
        <v>0</v>
      </c>
    </row>
    <row r="477" spans="2:29" x14ac:dyDescent="0.3">
      <c r="B477" s="3" t="s">
        <v>23</v>
      </c>
      <c r="C477" s="3">
        <v>469</v>
      </c>
      <c r="D477" s="3">
        <v>469</v>
      </c>
      <c r="E477" s="10">
        <v>0</v>
      </c>
      <c r="F477" s="23">
        <f t="shared" si="42"/>
        <v>0</v>
      </c>
      <c r="G477" s="17">
        <f t="shared" si="45"/>
        <v>0</v>
      </c>
      <c r="H477" s="17">
        <f t="shared" si="46"/>
        <v>0</v>
      </c>
      <c r="I477" s="17" cm="1">
        <f t="array" ref="I477">Table1[Mass KG]*G477</f>
        <v>0</v>
      </c>
      <c r="J477" s="17" cm="1">
        <f t="array" ref="J477" xml:space="preserve"> IF(E477&gt;0,9.81*Table1[Mass KG]*Table1[Rolling ressistance coefficient],0)</f>
        <v>0</v>
      </c>
      <c r="K477" s="17" cm="1">
        <f t="array" ref="K477">0.5*Table1[Frontal area m^2]*Table1[Drag coefficient]*1.2*F477^2</f>
        <v>0</v>
      </c>
      <c r="L477" s="17">
        <f t="shared" si="43"/>
        <v>0</v>
      </c>
      <c r="M477" s="17">
        <f t="shared" si="44"/>
        <v>0</v>
      </c>
      <c r="N477" s="17">
        <f t="shared" si="47"/>
        <v>669.0937850953627</v>
      </c>
      <c r="O477" s="17" cm="1">
        <f t="array" ref="O477">(0.5*Table1[Mass KG]*E477^2)+O476</f>
        <v>48957095.709999986</v>
      </c>
      <c r="P477" s="17">
        <v>0</v>
      </c>
      <c r="AA477">
        <f>IF(E477&lt;1,1,0)</f>
        <v>1</v>
      </c>
      <c r="AB477" t="str">
        <f>IF(AA477=1,"",E477)</f>
        <v/>
      </c>
      <c r="AC477">
        <f>E477/3.6</f>
        <v>0</v>
      </c>
    </row>
    <row r="478" spans="2:29" x14ac:dyDescent="0.3">
      <c r="B478" s="3" t="s">
        <v>23</v>
      </c>
      <c r="C478" s="3">
        <v>470</v>
      </c>
      <c r="D478" s="3">
        <v>470</v>
      </c>
      <c r="E478" s="10">
        <v>0</v>
      </c>
      <c r="F478" s="23">
        <f t="shared" si="42"/>
        <v>0</v>
      </c>
      <c r="G478" s="17">
        <f t="shared" si="45"/>
        <v>0</v>
      </c>
      <c r="H478" s="17">
        <f t="shared" si="46"/>
        <v>0</v>
      </c>
      <c r="I478" s="17" cm="1">
        <f t="array" ref="I478">Table1[Mass KG]*G478</f>
        <v>0</v>
      </c>
      <c r="J478" s="17" cm="1">
        <f t="array" ref="J478" xml:space="preserve"> IF(E478&gt;0,9.81*Table1[Mass KG]*Table1[Rolling ressistance coefficient],0)</f>
        <v>0</v>
      </c>
      <c r="K478" s="17" cm="1">
        <f t="array" ref="K478">0.5*Table1[Frontal area m^2]*Table1[Drag coefficient]*1.2*F478^2</f>
        <v>0</v>
      </c>
      <c r="L478" s="17">
        <f t="shared" si="43"/>
        <v>0</v>
      </c>
      <c r="M478" s="17">
        <f t="shared" si="44"/>
        <v>0</v>
      </c>
      <c r="N478" s="17">
        <f t="shared" si="47"/>
        <v>669.0937850953627</v>
      </c>
      <c r="O478" s="17" cm="1">
        <f t="array" ref="O478">(0.5*Table1[Mass KG]*E478^2)+O477</f>
        <v>48957095.709999986</v>
      </c>
      <c r="P478" s="17">
        <v>0</v>
      </c>
      <c r="AA478">
        <f>IF(E478&lt;1,1,0)</f>
        <v>1</v>
      </c>
      <c r="AB478" t="str">
        <f>IF(AA478=1,"",E478)</f>
        <v/>
      </c>
      <c r="AC478">
        <f>E478/3.6</f>
        <v>0</v>
      </c>
    </row>
    <row r="479" spans="2:29" x14ac:dyDescent="0.3">
      <c r="B479" s="3" t="s">
        <v>23</v>
      </c>
      <c r="C479" s="3">
        <v>471</v>
      </c>
      <c r="D479" s="3">
        <v>471</v>
      </c>
      <c r="E479" s="10">
        <v>0</v>
      </c>
      <c r="F479" s="23">
        <f t="shared" si="42"/>
        <v>0</v>
      </c>
      <c r="G479" s="17">
        <f t="shared" si="45"/>
        <v>0</v>
      </c>
      <c r="H479" s="17">
        <f t="shared" si="46"/>
        <v>0</v>
      </c>
      <c r="I479" s="17" cm="1">
        <f t="array" ref="I479">Table1[Mass KG]*G479</f>
        <v>0</v>
      </c>
      <c r="J479" s="17" cm="1">
        <f t="array" ref="J479" xml:space="preserve"> IF(E479&gt;0,9.81*Table1[Mass KG]*Table1[Rolling ressistance coefficient],0)</f>
        <v>0</v>
      </c>
      <c r="K479" s="17" cm="1">
        <f t="array" ref="K479">0.5*Table1[Frontal area m^2]*Table1[Drag coefficient]*1.2*F479^2</f>
        <v>0</v>
      </c>
      <c r="L479" s="17">
        <f t="shared" si="43"/>
        <v>0</v>
      </c>
      <c r="M479" s="17">
        <f t="shared" si="44"/>
        <v>0</v>
      </c>
      <c r="N479" s="17">
        <f t="shared" si="47"/>
        <v>669.0937850953627</v>
      </c>
      <c r="O479" s="17" cm="1">
        <f t="array" ref="O479">(0.5*Table1[Mass KG]*E479^2)+O478</f>
        <v>48957095.709999986</v>
      </c>
      <c r="P479" s="17">
        <v>0</v>
      </c>
      <c r="AA479">
        <f>IF(E479&lt;1,1,0)</f>
        <v>1</v>
      </c>
      <c r="AB479" t="str">
        <f>IF(AA479=1,"",E479)</f>
        <v/>
      </c>
      <c r="AC479">
        <f>E479/3.6</f>
        <v>0</v>
      </c>
    </row>
    <row r="480" spans="2:29" x14ac:dyDescent="0.3">
      <c r="B480" s="3" t="s">
        <v>23</v>
      </c>
      <c r="C480" s="3">
        <v>472</v>
      </c>
      <c r="D480" s="3">
        <v>472</v>
      </c>
      <c r="E480" s="10">
        <v>0</v>
      </c>
      <c r="F480" s="23">
        <f t="shared" si="42"/>
        <v>0</v>
      </c>
      <c r="G480" s="17">
        <f t="shared" si="45"/>
        <v>0</v>
      </c>
      <c r="H480" s="17">
        <f t="shared" si="46"/>
        <v>0</v>
      </c>
      <c r="I480" s="17" cm="1">
        <f t="array" ref="I480">Table1[Mass KG]*G480</f>
        <v>0</v>
      </c>
      <c r="J480" s="17" cm="1">
        <f t="array" ref="J480" xml:space="preserve"> IF(E480&gt;0,9.81*Table1[Mass KG]*Table1[Rolling ressistance coefficient],0)</f>
        <v>0</v>
      </c>
      <c r="K480" s="17" cm="1">
        <f t="array" ref="K480">0.5*Table1[Frontal area m^2]*Table1[Drag coefficient]*1.2*F480^2</f>
        <v>0</v>
      </c>
      <c r="L480" s="17">
        <f t="shared" si="43"/>
        <v>0</v>
      </c>
      <c r="M480" s="17">
        <f t="shared" si="44"/>
        <v>0</v>
      </c>
      <c r="N480" s="17">
        <f t="shared" si="47"/>
        <v>669.0937850953627</v>
      </c>
      <c r="O480" s="17" cm="1">
        <f t="array" ref="O480">(0.5*Table1[Mass KG]*E480^2)+O479</f>
        <v>48957095.709999986</v>
      </c>
      <c r="P480" s="17">
        <v>0</v>
      </c>
      <c r="AA480">
        <f>IF(E480&lt;1,1,0)</f>
        <v>1</v>
      </c>
      <c r="AB480" t="str">
        <f>IF(AA480=1,"",E480)</f>
        <v/>
      </c>
      <c r="AC480">
        <f>E480/3.6</f>
        <v>0</v>
      </c>
    </row>
    <row r="481" spans="2:29" x14ac:dyDescent="0.3">
      <c r="B481" s="3" t="s">
        <v>23</v>
      </c>
      <c r="C481" s="3">
        <v>473</v>
      </c>
      <c r="D481" s="3">
        <v>473</v>
      </c>
      <c r="E481" s="10">
        <v>0</v>
      </c>
      <c r="F481" s="23">
        <f t="shared" si="42"/>
        <v>0</v>
      </c>
      <c r="G481" s="17">
        <f t="shared" si="45"/>
        <v>0</v>
      </c>
      <c r="H481" s="17">
        <f t="shared" si="46"/>
        <v>0</v>
      </c>
      <c r="I481" s="17" cm="1">
        <f t="array" ref="I481">Table1[Mass KG]*G481</f>
        <v>0</v>
      </c>
      <c r="J481" s="17" cm="1">
        <f t="array" ref="J481" xml:space="preserve"> IF(E481&gt;0,9.81*Table1[Mass KG]*Table1[Rolling ressistance coefficient],0)</f>
        <v>0</v>
      </c>
      <c r="K481" s="17" cm="1">
        <f t="array" ref="K481">0.5*Table1[Frontal area m^2]*Table1[Drag coefficient]*1.2*F481^2</f>
        <v>0</v>
      </c>
      <c r="L481" s="17">
        <f t="shared" si="43"/>
        <v>0</v>
      </c>
      <c r="M481" s="17">
        <f t="shared" si="44"/>
        <v>0</v>
      </c>
      <c r="N481" s="17">
        <f t="shared" si="47"/>
        <v>669.0937850953627</v>
      </c>
      <c r="O481" s="17" cm="1">
        <f t="array" ref="O481">(0.5*Table1[Mass KG]*E481^2)+O480</f>
        <v>48957095.709999986</v>
      </c>
      <c r="P481" s="17">
        <v>0</v>
      </c>
      <c r="AA481">
        <f>IF(E481&lt;1,1,0)</f>
        <v>1</v>
      </c>
      <c r="AB481" t="str">
        <f>IF(AA481=1,"",E481)</f>
        <v/>
      </c>
      <c r="AC481">
        <f>E481/3.6</f>
        <v>0</v>
      </c>
    </row>
    <row r="482" spans="2:29" x14ac:dyDescent="0.3">
      <c r="B482" s="3" t="s">
        <v>23</v>
      </c>
      <c r="C482" s="3">
        <v>474</v>
      </c>
      <c r="D482" s="3">
        <v>474</v>
      </c>
      <c r="E482" s="10">
        <v>0</v>
      </c>
      <c r="F482" s="23">
        <f t="shared" si="42"/>
        <v>0</v>
      </c>
      <c r="G482" s="17">
        <f t="shared" si="45"/>
        <v>0</v>
      </c>
      <c r="H482" s="17">
        <f t="shared" si="46"/>
        <v>0</v>
      </c>
      <c r="I482" s="17" cm="1">
        <f t="array" ref="I482">Table1[Mass KG]*G482</f>
        <v>0</v>
      </c>
      <c r="J482" s="17" cm="1">
        <f t="array" ref="J482" xml:space="preserve"> IF(E482&gt;0,9.81*Table1[Mass KG]*Table1[Rolling ressistance coefficient],0)</f>
        <v>0</v>
      </c>
      <c r="K482" s="17" cm="1">
        <f t="array" ref="K482">0.5*Table1[Frontal area m^2]*Table1[Drag coefficient]*1.2*F482^2</f>
        <v>0</v>
      </c>
      <c r="L482" s="17">
        <f t="shared" si="43"/>
        <v>0</v>
      </c>
      <c r="M482" s="17">
        <f t="shared" si="44"/>
        <v>0</v>
      </c>
      <c r="N482" s="17">
        <f t="shared" si="47"/>
        <v>669.0937850953627</v>
      </c>
      <c r="O482" s="17" cm="1">
        <f t="array" ref="O482">(0.5*Table1[Mass KG]*E482^2)+O481</f>
        <v>48957095.709999986</v>
      </c>
      <c r="P482" s="17">
        <v>0</v>
      </c>
      <c r="AA482">
        <f>IF(E482&lt;1,1,0)</f>
        <v>1</v>
      </c>
      <c r="AB482" t="str">
        <f>IF(AA482=1,"",E482)</f>
        <v/>
      </c>
      <c r="AC482">
        <f>E482/3.6</f>
        <v>0</v>
      </c>
    </row>
    <row r="483" spans="2:29" x14ac:dyDescent="0.3">
      <c r="B483" s="3" t="s">
        <v>23</v>
      </c>
      <c r="C483" s="3">
        <v>475</v>
      </c>
      <c r="D483" s="3">
        <v>475</v>
      </c>
      <c r="E483" s="10">
        <v>0</v>
      </c>
      <c r="F483" s="23">
        <f t="shared" si="42"/>
        <v>0</v>
      </c>
      <c r="G483" s="17">
        <f t="shared" si="45"/>
        <v>0</v>
      </c>
      <c r="H483" s="17">
        <f t="shared" si="46"/>
        <v>0</v>
      </c>
      <c r="I483" s="17" cm="1">
        <f t="array" ref="I483">Table1[Mass KG]*G483</f>
        <v>0</v>
      </c>
      <c r="J483" s="17" cm="1">
        <f t="array" ref="J483" xml:space="preserve"> IF(E483&gt;0,9.81*Table1[Mass KG]*Table1[Rolling ressistance coefficient],0)</f>
        <v>0</v>
      </c>
      <c r="K483" s="17" cm="1">
        <f t="array" ref="K483">0.5*Table1[Frontal area m^2]*Table1[Drag coefficient]*1.2*F483^2</f>
        <v>0</v>
      </c>
      <c r="L483" s="17">
        <f t="shared" si="43"/>
        <v>0</v>
      </c>
      <c r="M483" s="17">
        <f t="shared" si="44"/>
        <v>0</v>
      </c>
      <c r="N483" s="17">
        <f t="shared" si="47"/>
        <v>669.0937850953627</v>
      </c>
      <c r="O483" s="17" cm="1">
        <f t="array" ref="O483">(0.5*Table1[Mass KG]*E483^2)+O482</f>
        <v>48957095.709999986</v>
      </c>
      <c r="P483" s="17">
        <v>0</v>
      </c>
      <c r="AA483">
        <f>IF(E483&lt;1,1,0)</f>
        <v>1</v>
      </c>
      <c r="AB483" t="str">
        <f>IF(AA483=1,"",E483)</f>
        <v/>
      </c>
      <c r="AC483">
        <f>E483/3.6</f>
        <v>0</v>
      </c>
    </row>
    <row r="484" spans="2:29" x14ac:dyDescent="0.3">
      <c r="B484" s="3" t="s">
        <v>23</v>
      </c>
      <c r="C484" s="3">
        <v>476</v>
      </c>
      <c r="D484" s="3">
        <v>476</v>
      </c>
      <c r="E484" s="10">
        <v>0</v>
      </c>
      <c r="F484" s="23">
        <f t="shared" si="42"/>
        <v>0</v>
      </c>
      <c r="G484" s="17">
        <f t="shared" si="45"/>
        <v>0</v>
      </c>
      <c r="H484" s="17">
        <f t="shared" si="46"/>
        <v>0</v>
      </c>
      <c r="I484" s="17" cm="1">
        <f t="array" ref="I484">Table1[Mass KG]*G484</f>
        <v>0</v>
      </c>
      <c r="J484" s="17" cm="1">
        <f t="array" ref="J484" xml:space="preserve"> IF(E484&gt;0,9.81*Table1[Mass KG]*Table1[Rolling ressistance coefficient],0)</f>
        <v>0</v>
      </c>
      <c r="K484" s="17" cm="1">
        <f t="array" ref="K484">0.5*Table1[Frontal area m^2]*Table1[Drag coefficient]*1.2*F484^2</f>
        <v>0</v>
      </c>
      <c r="L484" s="17">
        <f t="shared" si="43"/>
        <v>0</v>
      </c>
      <c r="M484" s="17">
        <f t="shared" si="44"/>
        <v>0</v>
      </c>
      <c r="N484" s="17">
        <f t="shared" si="47"/>
        <v>669.0937850953627</v>
      </c>
      <c r="O484" s="17" cm="1">
        <f t="array" ref="O484">(0.5*Table1[Mass KG]*E484^2)+O483</f>
        <v>48957095.709999986</v>
      </c>
      <c r="P484" s="17">
        <v>0</v>
      </c>
      <c r="AA484">
        <f>IF(E484&lt;1,1,0)</f>
        <v>1</v>
      </c>
      <c r="AB484" t="str">
        <f>IF(AA484=1,"",E484)</f>
        <v/>
      </c>
      <c r="AC484">
        <f>E484/3.6</f>
        <v>0</v>
      </c>
    </row>
    <row r="485" spans="2:29" x14ac:dyDescent="0.3">
      <c r="B485" s="3" t="s">
        <v>23</v>
      </c>
      <c r="C485" s="3">
        <v>477</v>
      </c>
      <c r="D485" s="3">
        <v>477</v>
      </c>
      <c r="E485" s="10">
        <v>0</v>
      </c>
      <c r="F485" s="23">
        <f t="shared" si="42"/>
        <v>0</v>
      </c>
      <c r="G485" s="17">
        <f t="shared" si="45"/>
        <v>0</v>
      </c>
      <c r="H485" s="17">
        <f t="shared" si="46"/>
        <v>0</v>
      </c>
      <c r="I485" s="17" cm="1">
        <f t="array" ref="I485">Table1[Mass KG]*G485</f>
        <v>0</v>
      </c>
      <c r="J485" s="17" cm="1">
        <f t="array" ref="J485" xml:space="preserve"> IF(E485&gt;0,9.81*Table1[Mass KG]*Table1[Rolling ressistance coefficient],0)</f>
        <v>0</v>
      </c>
      <c r="K485" s="17" cm="1">
        <f t="array" ref="K485">0.5*Table1[Frontal area m^2]*Table1[Drag coefficient]*1.2*F485^2</f>
        <v>0</v>
      </c>
      <c r="L485" s="17">
        <f t="shared" si="43"/>
        <v>0</v>
      </c>
      <c r="M485" s="17">
        <f t="shared" si="44"/>
        <v>0</v>
      </c>
      <c r="N485" s="17">
        <f t="shared" si="47"/>
        <v>669.0937850953627</v>
      </c>
      <c r="O485" s="17" cm="1">
        <f t="array" ref="O485">(0.5*Table1[Mass KG]*E485^2)+O484</f>
        <v>48957095.709999986</v>
      </c>
      <c r="P485" s="17">
        <v>0</v>
      </c>
      <c r="AA485">
        <f>IF(E485&lt;1,1,0)</f>
        <v>1</v>
      </c>
      <c r="AB485" t="str">
        <f>IF(AA485=1,"",E485)</f>
        <v/>
      </c>
      <c r="AC485">
        <f>E485/3.6</f>
        <v>0</v>
      </c>
    </row>
    <row r="486" spans="2:29" x14ac:dyDescent="0.3">
      <c r="B486" s="3" t="s">
        <v>23</v>
      </c>
      <c r="C486" s="3">
        <v>478</v>
      </c>
      <c r="D486" s="3">
        <v>478</v>
      </c>
      <c r="E486" s="10">
        <v>0</v>
      </c>
      <c r="F486" s="23">
        <f t="shared" si="42"/>
        <v>0</v>
      </c>
      <c r="G486" s="17">
        <f t="shared" si="45"/>
        <v>0</v>
      </c>
      <c r="H486" s="17">
        <f t="shared" si="46"/>
        <v>0</v>
      </c>
      <c r="I486" s="17" cm="1">
        <f t="array" ref="I486">Table1[Mass KG]*G486</f>
        <v>0</v>
      </c>
      <c r="J486" s="17" cm="1">
        <f t="array" ref="J486" xml:space="preserve"> IF(E486&gt;0,9.81*Table1[Mass KG]*Table1[Rolling ressistance coefficient],0)</f>
        <v>0</v>
      </c>
      <c r="K486" s="17" cm="1">
        <f t="array" ref="K486">0.5*Table1[Frontal area m^2]*Table1[Drag coefficient]*1.2*F486^2</f>
        <v>0</v>
      </c>
      <c r="L486" s="17">
        <f t="shared" si="43"/>
        <v>0</v>
      </c>
      <c r="M486" s="17">
        <f t="shared" si="44"/>
        <v>0</v>
      </c>
      <c r="N486" s="17">
        <f t="shared" si="47"/>
        <v>669.0937850953627</v>
      </c>
      <c r="O486" s="17" cm="1">
        <f t="array" ref="O486">(0.5*Table1[Mass KG]*E486^2)+O485</f>
        <v>48957095.709999986</v>
      </c>
      <c r="P486" s="17">
        <v>0</v>
      </c>
      <c r="AA486">
        <f>IF(E486&lt;1,1,0)</f>
        <v>1</v>
      </c>
      <c r="AB486" t="str">
        <f>IF(AA486=1,"",E486)</f>
        <v/>
      </c>
      <c r="AC486">
        <f>E486/3.6</f>
        <v>0</v>
      </c>
    </row>
    <row r="487" spans="2:29" x14ac:dyDescent="0.3">
      <c r="B487" s="3" t="s">
        <v>23</v>
      </c>
      <c r="C487" s="3">
        <v>479</v>
      </c>
      <c r="D487" s="3">
        <v>479</v>
      </c>
      <c r="E487" s="10">
        <v>0</v>
      </c>
      <c r="F487" s="23">
        <f t="shared" si="42"/>
        <v>0</v>
      </c>
      <c r="G487" s="17">
        <f t="shared" si="45"/>
        <v>0</v>
      </c>
      <c r="H487" s="17">
        <f t="shared" si="46"/>
        <v>0</v>
      </c>
      <c r="I487" s="17" cm="1">
        <f t="array" ref="I487">Table1[Mass KG]*G487</f>
        <v>0</v>
      </c>
      <c r="J487" s="17" cm="1">
        <f t="array" ref="J487" xml:space="preserve"> IF(E487&gt;0,9.81*Table1[Mass KG]*Table1[Rolling ressistance coefficient],0)</f>
        <v>0</v>
      </c>
      <c r="K487" s="17" cm="1">
        <f t="array" ref="K487">0.5*Table1[Frontal area m^2]*Table1[Drag coefficient]*1.2*F487^2</f>
        <v>0</v>
      </c>
      <c r="L487" s="17">
        <f t="shared" si="43"/>
        <v>0</v>
      </c>
      <c r="M487" s="17">
        <f t="shared" si="44"/>
        <v>0</v>
      </c>
      <c r="N487" s="17">
        <f t="shared" si="47"/>
        <v>669.0937850953627</v>
      </c>
      <c r="O487" s="17" cm="1">
        <f t="array" ref="O487">(0.5*Table1[Mass KG]*E487^2)+O486</f>
        <v>48957095.709999986</v>
      </c>
      <c r="P487" s="17">
        <v>0</v>
      </c>
      <c r="AA487">
        <f>IF(E487&lt;1,1,0)</f>
        <v>1</v>
      </c>
      <c r="AB487" t="str">
        <f>IF(AA487=1,"",E487)</f>
        <v/>
      </c>
      <c r="AC487">
        <f>E487/3.6</f>
        <v>0</v>
      </c>
    </row>
    <row r="488" spans="2:29" x14ac:dyDescent="0.3">
      <c r="B488" s="3" t="s">
        <v>23</v>
      </c>
      <c r="C488" s="3">
        <v>480</v>
      </c>
      <c r="D488" s="3">
        <v>480</v>
      </c>
      <c r="E488" s="10">
        <v>0</v>
      </c>
      <c r="F488" s="23">
        <f t="shared" si="42"/>
        <v>0</v>
      </c>
      <c r="G488" s="17">
        <f t="shared" si="45"/>
        <v>0</v>
      </c>
      <c r="H488" s="17">
        <f t="shared" si="46"/>
        <v>0</v>
      </c>
      <c r="I488" s="17" cm="1">
        <f t="array" ref="I488">Table1[Mass KG]*G488</f>
        <v>0</v>
      </c>
      <c r="J488" s="17" cm="1">
        <f t="array" ref="J488" xml:space="preserve"> IF(E488&gt;0,9.81*Table1[Mass KG]*Table1[Rolling ressistance coefficient],0)</f>
        <v>0</v>
      </c>
      <c r="K488" s="17" cm="1">
        <f t="array" ref="K488">0.5*Table1[Frontal area m^2]*Table1[Drag coefficient]*1.2*F488^2</f>
        <v>0</v>
      </c>
      <c r="L488" s="17">
        <f t="shared" si="43"/>
        <v>0</v>
      </c>
      <c r="M488" s="17">
        <f t="shared" si="44"/>
        <v>0</v>
      </c>
      <c r="N488" s="17">
        <f t="shared" si="47"/>
        <v>669.0937850953627</v>
      </c>
      <c r="O488" s="17" cm="1">
        <f t="array" ref="O488">(0.5*Table1[Mass KG]*E488^2)+O487</f>
        <v>48957095.709999986</v>
      </c>
      <c r="P488" s="17">
        <v>0</v>
      </c>
      <c r="AA488">
        <f>IF(E488&lt;1,1,0)</f>
        <v>1</v>
      </c>
      <c r="AB488" t="str">
        <f>IF(AA488=1,"",E488)</f>
        <v/>
      </c>
      <c r="AC488">
        <f>E488/3.6</f>
        <v>0</v>
      </c>
    </row>
    <row r="489" spans="2:29" x14ac:dyDescent="0.3">
      <c r="B489" s="3" t="s">
        <v>23</v>
      </c>
      <c r="C489" s="3">
        <v>481</v>
      </c>
      <c r="D489" s="3">
        <v>481</v>
      </c>
      <c r="E489" s="10">
        <v>0</v>
      </c>
      <c r="F489" s="23">
        <f t="shared" si="42"/>
        <v>0</v>
      </c>
      <c r="G489" s="17">
        <f t="shared" si="45"/>
        <v>0</v>
      </c>
      <c r="H489" s="17">
        <f t="shared" si="46"/>
        <v>0</v>
      </c>
      <c r="I489" s="17" cm="1">
        <f t="array" ref="I489">Table1[Mass KG]*G489</f>
        <v>0</v>
      </c>
      <c r="J489" s="17" cm="1">
        <f t="array" ref="J489" xml:space="preserve"> IF(E489&gt;0,9.81*Table1[Mass KG]*Table1[Rolling ressistance coefficient],0)</f>
        <v>0</v>
      </c>
      <c r="K489" s="17" cm="1">
        <f t="array" ref="K489">0.5*Table1[Frontal area m^2]*Table1[Drag coefficient]*1.2*F489^2</f>
        <v>0</v>
      </c>
      <c r="L489" s="17">
        <f t="shared" si="43"/>
        <v>0</v>
      </c>
      <c r="M489" s="17">
        <f t="shared" si="44"/>
        <v>0</v>
      </c>
      <c r="N489" s="17">
        <f t="shared" si="47"/>
        <v>669.0937850953627</v>
      </c>
      <c r="O489" s="17" cm="1">
        <f t="array" ref="O489">(0.5*Table1[Mass KG]*E489^2)+O488</f>
        <v>48957095.709999986</v>
      </c>
      <c r="P489" s="17">
        <v>0</v>
      </c>
      <c r="AA489">
        <f>IF(E489&lt;1,1,0)</f>
        <v>1</v>
      </c>
      <c r="AB489" t="str">
        <f>IF(AA489=1,"",E489)</f>
        <v/>
      </c>
      <c r="AC489">
        <f>E489/3.6</f>
        <v>0</v>
      </c>
    </row>
    <row r="490" spans="2:29" x14ac:dyDescent="0.3">
      <c r="B490" s="3" t="s">
        <v>23</v>
      </c>
      <c r="C490" s="3">
        <v>482</v>
      </c>
      <c r="D490" s="3">
        <v>482</v>
      </c>
      <c r="E490" s="10">
        <v>0</v>
      </c>
      <c r="F490" s="23">
        <f t="shared" si="42"/>
        <v>0</v>
      </c>
      <c r="G490" s="17">
        <f t="shared" si="45"/>
        <v>0</v>
      </c>
      <c r="H490" s="17">
        <f t="shared" si="46"/>
        <v>0</v>
      </c>
      <c r="I490" s="17" cm="1">
        <f t="array" ref="I490">Table1[Mass KG]*G490</f>
        <v>0</v>
      </c>
      <c r="J490" s="17" cm="1">
        <f t="array" ref="J490" xml:space="preserve"> IF(E490&gt;0,9.81*Table1[Mass KG]*Table1[Rolling ressistance coefficient],0)</f>
        <v>0</v>
      </c>
      <c r="K490" s="17" cm="1">
        <f t="array" ref="K490">0.5*Table1[Frontal area m^2]*Table1[Drag coefficient]*1.2*F490^2</f>
        <v>0</v>
      </c>
      <c r="L490" s="17">
        <f t="shared" si="43"/>
        <v>0</v>
      </c>
      <c r="M490" s="17">
        <f t="shared" si="44"/>
        <v>0</v>
      </c>
      <c r="N490" s="17">
        <f t="shared" si="47"/>
        <v>669.0937850953627</v>
      </c>
      <c r="O490" s="17" cm="1">
        <f t="array" ref="O490">(0.5*Table1[Mass KG]*E490^2)+O489</f>
        <v>48957095.709999986</v>
      </c>
      <c r="P490" s="17">
        <v>0</v>
      </c>
      <c r="AA490">
        <f>IF(E490&lt;1,1,0)</f>
        <v>1</v>
      </c>
      <c r="AB490" t="str">
        <f>IF(AA490=1,"",E490)</f>
        <v/>
      </c>
      <c r="AC490">
        <f>E490/3.6</f>
        <v>0</v>
      </c>
    </row>
    <row r="491" spans="2:29" x14ac:dyDescent="0.3">
      <c r="B491" s="3" t="s">
        <v>23</v>
      </c>
      <c r="C491" s="3">
        <v>483</v>
      </c>
      <c r="D491" s="3">
        <v>483</v>
      </c>
      <c r="E491" s="10">
        <v>0</v>
      </c>
      <c r="F491" s="23">
        <f t="shared" si="42"/>
        <v>0</v>
      </c>
      <c r="G491" s="17">
        <f t="shared" si="45"/>
        <v>0</v>
      </c>
      <c r="H491" s="17">
        <f t="shared" si="46"/>
        <v>0</v>
      </c>
      <c r="I491" s="17" cm="1">
        <f t="array" ref="I491">Table1[Mass KG]*G491</f>
        <v>0</v>
      </c>
      <c r="J491" s="17" cm="1">
        <f t="array" ref="J491" xml:space="preserve"> IF(E491&gt;0,9.81*Table1[Mass KG]*Table1[Rolling ressistance coefficient],0)</f>
        <v>0</v>
      </c>
      <c r="K491" s="17" cm="1">
        <f t="array" ref="K491">0.5*Table1[Frontal area m^2]*Table1[Drag coefficient]*1.2*F491^2</f>
        <v>0</v>
      </c>
      <c r="L491" s="17">
        <f t="shared" si="43"/>
        <v>0</v>
      </c>
      <c r="M491" s="17">
        <f t="shared" si="44"/>
        <v>0</v>
      </c>
      <c r="N491" s="17">
        <f t="shared" si="47"/>
        <v>669.0937850953627</v>
      </c>
      <c r="O491" s="17" cm="1">
        <f t="array" ref="O491">(0.5*Table1[Mass KG]*E491^2)+O490</f>
        <v>48957095.709999986</v>
      </c>
      <c r="P491" s="17">
        <v>0</v>
      </c>
      <c r="AA491">
        <f>IF(E491&lt;1,1,0)</f>
        <v>1</v>
      </c>
      <c r="AB491" t="str">
        <f>IF(AA491=1,"",E491)</f>
        <v/>
      </c>
      <c r="AC491">
        <f>E491/3.6</f>
        <v>0</v>
      </c>
    </row>
    <row r="492" spans="2:29" x14ac:dyDescent="0.3">
      <c r="B492" s="3" t="s">
        <v>23</v>
      </c>
      <c r="C492" s="3">
        <v>484</v>
      </c>
      <c r="D492" s="3">
        <v>484</v>
      </c>
      <c r="E492" s="10">
        <v>0</v>
      </c>
      <c r="F492" s="23">
        <f t="shared" si="42"/>
        <v>0</v>
      </c>
      <c r="G492" s="17">
        <f t="shared" si="45"/>
        <v>0</v>
      </c>
      <c r="H492" s="17">
        <f t="shared" si="46"/>
        <v>0</v>
      </c>
      <c r="I492" s="17" cm="1">
        <f t="array" ref="I492">Table1[Mass KG]*G492</f>
        <v>0</v>
      </c>
      <c r="J492" s="17" cm="1">
        <f t="array" ref="J492" xml:space="preserve"> IF(E492&gt;0,9.81*Table1[Mass KG]*Table1[Rolling ressistance coefficient],0)</f>
        <v>0</v>
      </c>
      <c r="K492" s="17" cm="1">
        <f t="array" ref="K492">0.5*Table1[Frontal area m^2]*Table1[Drag coefficient]*1.2*F492^2</f>
        <v>0</v>
      </c>
      <c r="L492" s="17">
        <f t="shared" si="43"/>
        <v>0</v>
      </c>
      <c r="M492" s="17">
        <f t="shared" si="44"/>
        <v>0</v>
      </c>
      <c r="N492" s="17">
        <f t="shared" si="47"/>
        <v>669.0937850953627</v>
      </c>
      <c r="O492" s="17" cm="1">
        <f t="array" ref="O492">(0.5*Table1[Mass KG]*E492^2)+O491</f>
        <v>48957095.709999986</v>
      </c>
      <c r="P492" s="17">
        <v>0</v>
      </c>
      <c r="AA492">
        <f>IF(E492&lt;1,1,0)</f>
        <v>1</v>
      </c>
      <c r="AB492" t="str">
        <f>IF(AA492=1,"",E492)</f>
        <v/>
      </c>
      <c r="AC492">
        <f>E492/3.6</f>
        <v>0</v>
      </c>
    </row>
    <row r="493" spans="2:29" x14ac:dyDescent="0.3">
      <c r="B493" s="3" t="s">
        <v>23</v>
      </c>
      <c r="C493" s="3">
        <v>485</v>
      </c>
      <c r="D493" s="3">
        <v>485</v>
      </c>
      <c r="E493" s="10">
        <v>0</v>
      </c>
      <c r="F493" s="23">
        <f t="shared" si="42"/>
        <v>0</v>
      </c>
      <c r="G493" s="17">
        <f t="shared" si="45"/>
        <v>0</v>
      </c>
      <c r="H493" s="17">
        <f t="shared" si="46"/>
        <v>0</v>
      </c>
      <c r="I493" s="17" cm="1">
        <f t="array" ref="I493">Table1[Mass KG]*G493</f>
        <v>0</v>
      </c>
      <c r="J493" s="17" cm="1">
        <f t="array" ref="J493" xml:space="preserve"> IF(E493&gt;0,9.81*Table1[Mass KG]*Table1[Rolling ressistance coefficient],0)</f>
        <v>0</v>
      </c>
      <c r="K493" s="17" cm="1">
        <f t="array" ref="K493">0.5*Table1[Frontal area m^2]*Table1[Drag coefficient]*1.2*F493^2</f>
        <v>0</v>
      </c>
      <c r="L493" s="17">
        <f t="shared" si="43"/>
        <v>0</v>
      </c>
      <c r="M493" s="17">
        <f t="shared" si="44"/>
        <v>0</v>
      </c>
      <c r="N493" s="17">
        <f t="shared" si="47"/>
        <v>669.0937850953627</v>
      </c>
      <c r="O493" s="17" cm="1">
        <f t="array" ref="O493">(0.5*Table1[Mass KG]*E493^2)+O492</f>
        <v>48957095.709999986</v>
      </c>
      <c r="P493" s="17">
        <v>0</v>
      </c>
      <c r="AA493">
        <f>IF(E493&lt;1,1,0)</f>
        <v>1</v>
      </c>
      <c r="AB493" t="str">
        <f>IF(AA493=1,"",E493)</f>
        <v/>
      </c>
      <c r="AC493">
        <f>E493/3.6</f>
        <v>0</v>
      </c>
    </row>
    <row r="494" spans="2:29" x14ac:dyDescent="0.3">
      <c r="B494" s="3" t="s">
        <v>23</v>
      </c>
      <c r="C494" s="3">
        <v>486</v>
      </c>
      <c r="D494" s="3">
        <v>486</v>
      </c>
      <c r="E494" s="10">
        <v>0</v>
      </c>
      <c r="F494" s="23">
        <f t="shared" si="42"/>
        <v>0</v>
      </c>
      <c r="G494" s="17">
        <f t="shared" si="45"/>
        <v>0</v>
      </c>
      <c r="H494" s="17">
        <f t="shared" si="46"/>
        <v>0</v>
      </c>
      <c r="I494" s="17" cm="1">
        <f t="array" ref="I494">Table1[Mass KG]*G494</f>
        <v>0</v>
      </c>
      <c r="J494" s="17" cm="1">
        <f t="array" ref="J494" xml:space="preserve"> IF(E494&gt;0,9.81*Table1[Mass KG]*Table1[Rolling ressistance coefficient],0)</f>
        <v>0</v>
      </c>
      <c r="K494" s="17" cm="1">
        <f t="array" ref="K494">0.5*Table1[Frontal area m^2]*Table1[Drag coefficient]*1.2*F494^2</f>
        <v>0</v>
      </c>
      <c r="L494" s="17">
        <f t="shared" si="43"/>
        <v>0</v>
      </c>
      <c r="M494" s="17">
        <f t="shared" si="44"/>
        <v>0</v>
      </c>
      <c r="N494" s="17">
        <f t="shared" si="47"/>
        <v>669.0937850953627</v>
      </c>
      <c r="O494" s="17" cm="1">
        <f t="array" ref="O494">(0.5*Table1[Mass KG]*E494^2)+O493</f>
        <v>48957095.709999986</v>
      </c>
      <c r="P494" s="17">
        <v>0</v>
      </c>
      <c r="AA494">
        <f>IF(E494&lt;1,1,0)</f>
        <v>1</v>
      </c>
      <c r="AB494" t="str">
        <f>IF(AA494=1,"",E494)</f>
        <v/>
      </c>
      <c r="AC494">
        <f>E494/3.6</f>
        <v>0</v>
      </c>
    </row>
    <row r="495" spans="2:29" x14ac:dyDescent="0.3">
      <c r="B495" s="3" t="s">
        <v>23</v>
      </c>
      <c r="C495" s="3">
        <v>487</v>
      </c>
      <c r="D495" s="3">
        <v>487</v>
      </c>
      <c r="E495" s="10">
        <v>0</v>
      </c>
      <c r="F495" s="23">
        <f t="shared" si="42"/>
        <v>0</v>
      </c>
      <c r="G495" s="17">
        <f t="shared" si="45"/>
        <v>0</v>
      </c>
      <c r="H495" s="17">
        <f t="shared" si="46"/>
        <v>0</v>
      </c>
      <c r="I495" s="17" cm="1">
        <f t="array" ref="I495">Table1[Mass KG]*G495</f>
        <v>0</v>
      </c>
      <c r="J495" s="17" cm="1">
        <f t="array" ref="J495" xml:space="preserve"> IF(E495&gt;0,9.81*Table1[Mass KG]*Table1[Rolling ressistance coefficient],0)</f>
        <v>0</v>
      </c>
      <c r="K495" s="17" cm="1">
        <f t="array" ref="K495">0.5*Table1[Frontal area m^2]*Table1[Drag coefficient]*1.2*F495^2</f>
        <v>0</v>
      </c>
      <c r="L495" s="17">
        <f t="shared" si="43"/>
        <v>0</v>
      </c>
      <c r="M495" s="17">
        <f t="shared" si="44"/>
        <v>0</v>
      </c>
      <c r="N495" s="17">
        <f t="shared" si="47"/>
        <v>669.0937850953627</v>
      </c>
      <c r="O495" s="17" cm="1">
        <f t="array" ref="O495">(0.5*Table1[Mass KG]*E495^2)+O494</f>
        <v>48957095.709999986</v>
      </c>
      <c r="P495" s="17">
        <v>0</v>
      </c>
      <c r="AA495">
        <f>IF(E495&lt;1,1,0)</f>
        <v>1</v>
      </c>
      <c r="AB495" t="str">
        <f>IF(AA495=1,"",E495)</f>
        <v/>
      </c>
      <c r="AC495">
        <f>E495/3.6</f>
        <v>0</v>
      </c>
    </row>
    <row r="496" spans="2:29" x14ac:dyDescent="0.3">
      <c r="B496" s="3" t="s">
        <v>23</v>
      </c>
      <c r="C496" s="3">
        <v>488</v>
      </c>
      <c r="D496" s="3">
        <v>488</v>
      </c>
      <c r="E496" s="10">
        <v>0</v>
      </c>
      <c r="F496" s="23">
        <f t="shared" si="42"/>
        <v>0</v>
      </c>
      <c r="G496" s="17">
        <f t="shared" si="45"/>
        <v>0</v>
      </c>
      <c r="H496" s="17">
        <f t="shared" si="46"/>
        <v>0</v>
      </c>
      <c r="I496" s="17" cm="1">
        <f t="array" ref="I496">Table1[Mass KG]*G496</f>
        <v>0</v>
      </c>
      <c r="J496" s="17" cm="1">
        <f t="array" ref="J496" xml:space="preserve"> IF(E496&gt;0,9.81*Table1[Mass KG]*Table1[Rolling ressistance coefficient],0)</f>
        <v>0</v>
      </c>
      <c r="K496" s="17" cm="1">
        <f t="array" ref="K496">0.5*Table1[Frontal area m^2]*Table1[Drag coefficient]*1.2*F496^2</f>
        <v>0</v>
      </c>
      <c r="L496" s="17">
        <f t="shared" si="43"/>
        <v>0</v>
      </c>
      <c r="M496" s="17">
        <f t="shared" si="44"/>
        <v>0</v>
      </c>
      <c r="N496" s="17">
        <f t="shared" si="47"/>
        <v>669.0937850953627</v>
      </c>
      <c r="O496" s="17" cm="1">
        <f t="array" ref="O496">(0.5*Table1[Mass KG]*E496^2)+O495</f>
        <v>48957095.709999986</v>
      </c>
      <c r="P496" s="17">
        <v>0</v>
      </c>
      <c r="AA496">
        <f>IF(E496&lt;1,1,0)</f>
        <v>1</v>
      </c>
      <c r="AB496" t="str">
        <f>IF(AA496=1,"",E496)</f>
        <v/>
      </c>
      <c r="AC496">
        <f>E496/3.6</f>
        <v>0</v>
      </c>
    </row>
    <row r="497" spans="2:29" x14ac:dyDescent="0.3">
      <c r="B497" s="3" t="s">
        <v>23</v>
      </c>
      <c r="C497" s="3">
        <v>489</v>
      </c>
      <c r="D497" s="3">
        <v>489</v>
      </c>
      <c r="E497" s="10">
        <v>0</v>
      </c>
      <c r="F497" s="23">
        <f t="shared" si="42"/>
        <v>0</v>
      </c>
      <c r="G497" s="17">
        <f t="shared" si="45"/>
        <v>0</v>
      </c>
      <c r="H497" s="17">
        <f t="shared" si="46"/>
        <v>0</v>
      </c>
      <c r="I497" s="17" cm="1">
        <f t="array" ref="I497">Table1[Mass KG]*G497</f>
        <v>0</v>
      </c>
      <c r="J497" s="17" cm="1">
        <f t="array" ref="J497" xml:space="preserve"> IF(E497&gt;0,9.81*Table1[Mass KG]*Table1[Rolling ressistance coefficient],0)</f>
        <v>0</v>
      </c>
      <c r="K497" s="17" cm="1">
        <f t="array" ref="K497">0.5*Table1[Frontal area m^2]*Table1[Drag coefficient]*1.2*F497^2</f>
        <v>0</v>
      </c>
      <c r="L497" s="17">
        <f t="shared" si="43"/>
        <v>0</v>
      </c>
      <c r="M497" s="17">
        <f t="shared" si="44"/>
        <v>0</v>
      </c>
      <c r="N497" s="17">
        <f t="shared" si="47"/>
        <v>669.0937850953627</v>
      </c>
      <c r="O497" s="17" cm="1">
        <f t="array" ref="O497">(0.5*Table1[Mass KG]*E497^2)+O496</f>
        <v>48957095.709999986</v>
      </c>
      <c r="P497" s="17">
        <v>0</v>
      </c>
      <c r="AA497">
        <f>IF(E497&lt;1,1,0)</f>
        <v>1</v>
      </c>
      <c r="AB497" t="str">
        <f>IF(AA497=1,"",E497)</f>
        <v/>
      </c>
      <c r="AC497">
        <f>E497/3.6</f>
        <v>0</v>
      </c>
    </row>
    <row r="498" spans="2:29" x14ac:dyDescent="0.3">
      <c r="B498" s="3" t="s">
        <v>23</v>
      </c>
      <c r="C498" s="3">
        <v>490</v>
      </c>
      <c r="D498" s="3">
        <v>490</v>
      </c>
      <c r="E498" s="10">
        <v>0</v>
      </c>
      <c r="F498" s="23">
        <f t="shared" si="42"/>
        <v>0</v>
      </c>
      <c r="G498" s="17">
        <f t="shared" si="45"/>
        <v>0</v>
      </c>
      <c r="H498" s="17">
        <f t="shared" si="46"/>
        <v>0</v>
      </c>
      <c r="I498" s="17" cm="1">
        <f t="array" ref="I498">Table1[Mass KG]*G498</f>
        <v>0</v>
      </c>
      <c r="J498" s="17" cm="1">
        <f t="array" ref="J498" xml:space="preserve"> IF(E498&gt;0,9.81*Table1[Mass KG]*Table1[Rolling ressistance coefficient],0)</f>
        <v>0</v>
      </c>
      <c r="K498" s="17" cm="1">
        <f t="array" ref="K498">0.5*Table1[Frontal area m^2]*Table1[Drag coefficient]*1.2*F498^2</f>
        <v>0</v>
      </c>
      <c r="L498" s="17">
        <f t="shared" si="43"/>
        <v>0</v>
      </c>
      <c r="M498" s="17">
        <f t="shared" si="44"/>
        <v>0</v>
      </c>
      <c r="N498" s="17">
        <f t="shared" si="47"/>
        <v>669.0937850953627</v>
      </c>
      <c r="O498" s="17" cm="1">
        <f t="array" ref="O498">(0.5*Table1[Mass KG]*E498^2)+O497</f>
        <v>48957095.709999986</v>
      </c>
      <c r="P498" s="17">
        <v>0</v>
      </c>
      <c r="AA498">
        <f>IF(E498&lt;1,1,0)</f>
        <v>1</v>
      </c>
      <c r="AB498" t="str">
        <f>IF(AA498=1,"",E498)</f>
        <v/>
      </c>
      <c r="AC498">
        <f>E498/3.6</f>
        <v>0</v>
      </c>
    </row>
    <row r="499" spans="2:29" x14ac:dyDescent="0.3">
      <c r="B499" s="3" t="s">
        <v>23</v>
      </c>
      <c r="C499" s="3">
        <v>491</v>
      </c>
      <c r="D499" s="3">
        <v>491</v>
      </c>
      <c r="E499" s="10">
        <v>0</v>
      </c>
      <c r="F499" s="23">
        <f t="shared" si="42"/>
        <v>0</v>
      </c>
      <c r="G499" s="17">
        <f t="shared" si="45"/>
        <v>0</v>
      </c>
      <c r="H499" s="17">
        <f t="shared" si="46"/>
        <v>0</v>
      </c>
      <c r="I499" s="17" cm="1">
        <f t="array" ref="I499">Table1[Mass KG]*G499</f>
        <v>0</v>
      </c>
      <c r="J499" s="17" cm="1">
        <f t="array" ref="J499" xml:space="preserve"> IF(E499&gt;0,9.81*Table1[Mass KG]*Table1[Rolling ressistance coefficient],0)</f>
        <v>0</v>
      </c>
      <c r="K499" s="17" cm="1">
        <f t="array" ref="K499">0.5*Table1[Frontal area m^2]*Table1[Drag coefficient]*1.2*F499^2</f>
        <v>0</v>
      </c>
      <c r="L499" s="17">
        <f t="shared" si="43"/>
        <v>0</v>
      </c>
      <c r="M499" s="17">
        <f t="shared" si="44"/>
        <v>0</v>
      </c>
      <c r="N499" s="17">
        <f t="shared" si="47"/>
        <v>669.0937850953627</v>
      </c>
      <c r="O499" s="17" cm="1">
        <f t="array" ref="O499">(0.5*Table1[Mass KG]*E499^2)+O498</f>
        <v>48957095.709999986</v>
      </c>
      <c r="P499" s="17">
        <v>0</v>
      </c>
      <c r="AA499">
        <f>IF(E499&lt;1,1,0)</f>
        <v>1</v>
      </c>
      <c r="AB499" t="str">
        <f>IF(AA499=1,"",E499)</f>
        <v/>
      </c>
      <c r="AC499">
        <f>E499/3.6</f>
        <v>0</v>
      </c>
    </row>
    <row r="500" spans="2:29" x14ac:dyDescent="0.3">
      <c r="B500" s="3" t="s">
        <v>23</v>
      </c>
      <c r="C500" s="3">
        <v>492</v>
      </c>
      <c r="D500" s="3">
        <v>492</v>
      </c>
      <c r="E500" s="10">
        <v>0</v>
      </c>
      <c r="F500" s="23">
        <f t="shared" si="42"/>
        <v>0</v>
      </c>
      <c r="G500" s="17">
        <f t="shared" si="45"/>
        <v>0</v>
      </c>
      <c r="H500" s="17">
        <f t="shared" si="46"/>
        <v>0</v>
      </c>
      <c r="I500" s="17" cm="1">
        <f t="array" ref="I500">Table1[Mass KG]*G500</f>
        <v>0</v>
      </c>
      <c r="J500" s="17" cm="1">
        <f t="array" ref="J500" xml:space="preserve"> IF(E500&gt;0,9.81*Table1[Mass KG]*Table1[Rolling ressistance coefficient],0)</f>
        <v>0</v>
      </c>
      <c r="K500" s="17" cm="1">
        <f t="array" ref="K500">0.5*Table1[Frontal area m^2]*Table1[Drag coefficient]*1.2*F500^2</f>
        <v>0</v>
      </c>
      <c r="L500" s="17">
        <f t="shared" si="43"/>
        <v>0</v>
      </c>
      <c r="M500" s="17">
        <f t="shared" si="44"/>
        <v>0</v>
      </c>
      <c r="N500" s="17">
        <f t="shared" si="47"/>
        <v>669.0937850953627</v>
      </c>
      <c r="O500" s="17" cm="1">
        <f t="array" ref="O500">(0.5*Table1[Mass KG]*E500^2)+O499</f>
        <v>48957095.709999986</v>
      </c>
      <c r="P500" s="17">
        <v>0</v>
      </c>
      <c r="AA500">
        <f>IF(E500&lt;1,1,0)</f>
        <v>1</v>
      </c>
      <c r="AB500" t="str">
        <f>IF(AA500=1,"",E500)</f>
        <v/>
      </c>
      <c r="AC500">
        <f>E500/3.6</f>
        <v>0</v>
      </c>
    </row>
    <row r="501" spans="2:29" x14ac:dyDescent="0.3">
      <c r="B501" s="3" t="s">
        <v>23</v>
      </c>
      <c r="C501" s="3">
        <v>493</v>
      </c>
      <c r="D501" s="3">
        <v>493</v>
      </c>
      <c r="E501" s="10">
        <v>0</v>
      </c>
      <c r="F501" s="23">
        <f t="shared" si="42"/>
        <v>0</v>
      </c>
      <c r="G501" s="17">
        <f t="shared" si="45"/>
        <v>0</v>
      </c>
      <c r="H501" s="17">
        <f t="shared" si="46"/>
        <v>0</v>
      </c>
      <c r="I501" s="17" cm="1">
        <f t="array" ref="I501">Table1[Mass KG]*G501</f>
        <v>0</v>
      </c>
      <c r="J501" s="17" cm="1">
        <f t="array" ref="J501" xml:space="preserve"> IF(E501&gt;0,9.81*Table1[Mass KG]*Table1[Rolling ressistance coefficient],0)</f>
        <v>0</v>
      </c>
      <c r="K501" s="17" cm="1">
        <f t="array" ref="K501">0.5*Table1[Frontal area m^2]*Table1[Drag coefficient]*1.2*F501^2</f>
        <v>0</v>
      </c>
      <c r="L501" s="17">
        <f t="shared" si="43"/>
        <v>0</v>
      </c>
      <c r="M501" s="17">
        <f t="shared" si="44"/>
        <v>0</v>
      </c>
      <c r="N501" s="17">
        <f t="shared" si="47"/>
        <v>669.0937850953627</v>
      </c>
      <c r="O501" s="17" cm="1">
        <f t="array" ref="O501">(0.5*Table1[Mass KG]*E501^2)+O500</f>
        <v>48957095.709999986</v>
      </c>
      <c r="P501" s="17">
        <v>0</v>
      </c>
      <c r="AA501">
        <f>IF(E501&lt;1,1,0)</f>
        <v>1</v>
      </c>
      <c r="AB501" t="str">
        <f>IF(AA501=1,"",E501)</f>
        <v/>
      </c>
      <c r="AC501">
        <f>E501/3.6</f>
        <v>0</v>
      </c>
    </row>
    <row r="502" spans="2:29" x14ac:dyDescent="0.3">
      <c r="B502" s="3" t="s">
        <v>23</v>
      </c>
      <c r="C502" s="3">
        <v>494</v>
      </c>
      <c r="D502" s="3">
        <v>494</v>
      </c>
      <c r="E502" s="10">
        <v>0</v>
      </c>
      <c r="F502" s="23">
        <f t="shared" si="42"/>
        <v>0</v>
      </c>
      <c r="G502" s="17">
        <f t="shared" si="45"/>
        <v>0</v>
      </c>
      <c r="H502" s="17">
        <f t="shared" si="46"/>
        <v>0</v>
      </c>
      <c r="I502" s="17" cm="1">
        <f t="array" ref="I502">Table1[Mass KG]*G502</f>
        <v>0</v>
      </c>
      <c r="J502" s="17" cm="1">
        <f t="array" ref="J502" xml:space="preserve"> IF(E502&gt;0,9.81*Table1[Mass KG]*Table1[Rolling ressistance coefficient],0)</f>
        <v>0</v>
      </c>
      <c r="K502" s="17" cm="1">
        <f t="array" ref="K502">0.5*Table1[Frontal area m^2]*Table1[Drag coefficient]*1.2*F502^2</f>
        <v>0</v>
      </c>
      <c r="L502" s="17">
        <f t="shared" si="43"/>
        <v>0</v>
      </c>
      <c r="M502" s="17">
        <f t="shared" si="44"/>
        <v>0</v>
      </c>
      <c r="N502" s="17">
        <f t="shared" si="47"/>
        <v>669.0937850953627</v>
      </c>
      <c r="O502" s="17" cm="1">
        <f t="array" ref="O502">(0.5*Table1[Mass KG]*E502^2)+O501</f>
        <v>48957095.709999986</v>
      </c>
      <c r="P502" s="17">
        <v>0</v>
      </c>
      <c r="AA502">
        <f>IF(E502&lt;1,1,0)</f>
        <v>1</v>
      </c>
      <c r="AB502" t="str">
        <f>IF(AA502=1,"",E502)</f>
        <v/>
      </c>
      <c r="AC502">
        <f>E502/3.6</f>
        <v>0</v>
      </c>
    </row>
    <row r="503" spans="2:29" x14ac:dyDescent="0.3">
      <c r="B503" s="3" t="s">
        <v>23</v>
      </c>
      <c r="C503" s="3">
        <v>495</v>
      </c>
      <c r="D503" s="3">
        <v>495</v>
      </c>
      <c r="E503" s="10">
        <v>0</v>
      </c>
      <c r="F503" s="23">
        <f t="shared" si="42"/>
        <v>0</v>
      </c>
      <c r="G503" s="17">
        <f t="shared" si="45"/>
        <v>0</v>
      </c>
      <c r="H503" s="17">
        <f t="shared" si="46"/>
        <v>0</v>
      </c>
      <c r="I503" s="17" cm="1">
        <f t="array" ref="I503">Table1[Mass KG]*G503</f>
        <v>0</v>
      </c>
      <c r="J503" s="17" cm="1">
        <f t="array" ref="J503" xml:space="preserve"> IF(E503&gt;0,9.81*Table1[Mass KG]*Table1[Rolling ressistance coefficient],0)</f>
        <v>0</v>
      </c>
      <c r="K503" s="17" cm="1">
        <f t="array" ref="K503">0.5*Table1[Frontal area m^2]*Table1[Drag coefficient]*1.2*F503^2</f>
        <v>0</v>
      </c>
      <c r="L503" s="17">
        <f t="shared" si="43"/>
        <v>0</v>
      </c>
      <c r="M503" s="17">
        <f t="shared" si="44"/>
        <v>0</v>
      </c>
      <c r="N503" s="17">
        <f t="shared" si="47"/>
        <v>669.0937850953627</v>
      </c>
      <c r="O503" s="17" cm="1">
        <f t="array" ref="O503">(0.5*Table1[Mass KG]*E503^2)+O502</f>
        <v>48957095.709999986</v>
      </c>
      <c r="P503" s="17">
        <v>0</v>
      </c>
      <c r="AA503">
        <f>IF(E503&lt;1,1,0)</f>
        <v>1</v>
      </c>
      <c r="AB503" t="str">
        <f>IF(AA503=1,"",E503)</f>
        <v/>
      </c>
      <c r="AC503">
        <f>E503/3.6</f>
        <v>0</v>
      </c>
    </row>
    <row r="504" spans="2:29" x14ac:dyDescent="0.3">
      <c r="B504" s="3" t="s">
        <v>23</v>
      </c>
      <c r="C504" s="3">
        <v>496</v>
      </c>
      <c r="D504" s="3">
        <v>496</v>
      </c>
      <c r="E504" s="10">
        <v>0</v>
      </c>
      <c r="F504" s="23">
        <f t="shared" si="42"/>
        <v>0</v>
      </c>
      <c r="G504" s="17">
        <f t="shared" si="45"/>
        <v>0</v>
      </c>
      <c r="H504" s="17">
        <f t="shared" si="46"/>
        <v>0</v>
      </c>
      <c r="I504" s="17" cm="1">
        <f t="array" ref="I504">Table1[Mass KG]*G504</f>
        <v>0</v>
      </c>
      <c r="J504" s="17" cm="1">
        <f t="array" ref="J504" xml:space="preserve"> IF(E504&gt;0,9.81*Table1[Mass KG]*Table1[Rolling ressistance coefficient],0)</f>
        <v>0</v>
      </c>
      <c r="K504" s="17" cm="1">
        <f t="array" ref="K504">0.5*Table1[Frontal area m^2]*Table1[Drag coefficient]*1.2*F504^2</f>
        <v>0</v>
      </c>
      <c r="L504" s="17">
        <f t="shared" si="43"/>
        <v>0</v>
      </c>
      <c r="M504" s="17">
        <f t="shared" si="44"/>
        <v>0</v>
      </c>
      <c r="N504" s="17">
        <f t="shared" si="47"/>
        <v>669.0937850953627</v>
      </c>
      <c r="O504" s="17" cm="1">
        <f t="array" ref="O504">(0.5*Table1[Mass KG]*E504^2)+O503</f>
        <v>48957095.709999986</v>
      </c>
      <c r="P504" s="17">
        <v>0</v>
      </c>
      <c r="AA504">
        <f>IF(E504&lt;1,1,0)</f>
        <v>1</v>
      </c>
      <c r="AB504" t="str">
        <f>IF(AA504=1,"",E504)</f>
        <v/>
      </c>
      <c r="AC504">
        <f>E504/3.6</f>
        <v>0</v>
      </c>
    </row>
    <row r="505" spans="2:29" x14ac:dyDescent="0.3">
      <c r="B505" s="3" t="s">
        <v>23</v>
      </c>
      <c r="C505" s="3">
        <v>497</v>
      </c>
      <c r="D505" s="3">
        <v>497</v>
      </c>
      <c r="E505" s="10">
        <v>0</v>
      </c>
      <c r="F505" s="23">
        <f t="shared" si="42"/>
        <v>0</v>
      </c>
      <c r="G505" s="17">
        <f t="shared" si="45"/>
        <v>0</v>
      </c>
      <c r="H505" s="17">
        <f t="shared" si="46"/>
        <v>0</v>
      </c>
      <c r="I505" s="17" cm="1">
        <f t="array" ref="I505">Table1[Mass KG]*G505</f>
        <v>0</v>
      </c>
      <c r="J505" s="17" cm="1">
        <f t="array" ref="J505" xml:space="preserve"> IF(E505&gt;0,9.81*Table1[Mass KG]*Table1[Rolling ressistance coefficient],0)</f>
        <v>0</v>
      </c>
      <c r="K505" s="17" cm="1">
        <f t="array" ref="K505">0.5*Table1[Frontal area m^2]*Table1[Drag coefficient]*1.2*F505^2</f>
        <v>0</v>
      </c>
      <c r="L505" s="17">
        <f t="shared" si="43"/>
        <v>0</v>
      </c>
      <c r="M505" s="17">
        <f t="shared" si="44"/>
        <v>0</v>
      </c>
      <c r="N505" s="17">
        <f t="shared" si="47"/>
        <v>669.0937850953627</v>
      </c>
      <c r="O505" s="17" cm="1">
        <f t="array" ref="O505">(0.5*Table1[Mass KG]*E505^2)+O504</f>
        <v>48957095.709999986</v>
      </c>
      <c r="P505" s="17">
        <v>0</v>
      </c>
      <c r="AA505">
        <f>IF(E505&lt;1,1,0)</f>
        <v>1</v>
      </c>
      <c r="AB505" t="str">
        <f>IF(AA505=1,"",E505)</f>
        <v/>
      </c>
      <c r="AC505">
        <f>E505/3.6</f>
        <v>0</v>
      </c>
    </row>
    <row r="506" spans="2:29" x14ac:dyDescent="0.3">
      <c r="B506" s="3" t="s">
        <v>23</v>
      </c>
      <c r="C506" s="3">
        <v>498</v>
      </c>
      <c r="D506" s="3">
        <v>498</v>
      </c>
      <c r="E506" s="10">
        <v>0</v>
      </c>
      <c r="F506" s="23">
        <f t="shared" si="42"/>
        <v>0</v>
      </c>
      <c r="G506" s="17">
        <f t="shared" si="45"/>
        <v>0</v>
      </c>
      <c r="H506" s="17">
        <f t="shared" si="46"/>
        <v>0</v>
      </c>
      <c r="I506" s="17" cm="1">
        <f t="array" ref="I506">Table1[Mass KG]*G506</f>
        <v>0</v>
      </c>
      <c r="J506" s="17" cm="1">
        <f t="array" ref="J506" xml:space="preserve"> IF(E506&gt;0,9.81*Table1[Mass KG]*Table1[Rolling ressistance coefficient],0)</f>
        <v>0</v>
      </c>
      <c r="K506" s="17" cm="1">
        <f t="array" ref="K506">0.5*Table1[Frontal area m^2]*Table1[Drag coefficient]*1.2*F506^2</f>
        <v>0</v>
      </c>
      <c r="L506" s="17">
        <f t="shared" si="43"/>
        <v>0</v>
      </c>
      <c r="M506" s="17">
        <f t="shared" si="44"/>
        <v>0</v>
      </c>
      <c r="N506" s="17">
        <f t="shared" si="47"/>
        <v>669.0937850953627</v>
      </c>
      <c r="O506" s="17" cm="1">
        <f t="array" ref="O506">(0.5*Table1[Mass KG]*E506^2)+O505</f>
        <v>48957095.709999986</v>
      </c>
      <c r="P506" s="17">
        <v>0</v>
      </c>
      <c r="AA506">
        <f>IF(E506&lt;1,1,0)</f>
        <v>1</v>
      </c>
      <c r="AB506" t="str">
        <f>IF(AA506=1,"",E506)</f>
        <v/>
      </c>
      <c r="AC506">
        <f>E506/3.6</f>
        <v>0</v>
      </c>
    </row>
    <row r="507" spans="2:29" x14ac:dyDescent="0.3">
      <c r="B507" s="3" t="s">
        <v>23</v>
      </c>
      <c r="C507" s="3">
        <v>499</v>
      </c>
      <c r="D507" s="3">
        <v>499</v>
      </c>
      <c r="E507" s="10">
        <v>0</v>
      </c>
      <c r="F507" s="23">
        <f t="shared" si="42"/>
        <v>0</v>
      </c>
      <c r="G507" s="17">
        <f t="shared" si="45"/>
        <v>0</v>
      </c>
      <c r="H507" s="17">
        <f t="shared" si="46"/>
        <v>0</v>
      </c>
      <c r="I507" s="17" cm="1">
        <f t="array" ref="I507">Table1[Mass KG]*G507</f>
        <v>0</v>
      </c>
      <c r="J507" s="17" cm="1">
        <f t="array" ref="J507" xml:space="preserve"> IF(E507&gt;0,9.81*Table1[Mass KG]*Table1[Rolling ressistance coefficient],0)</f>
        <v>0</v>
      </c>
      <c r="K507" s="17" cm="1">
        <f t="array" ref="K507">0.5*Table1[Frontal area m^2]*Table1[Drag coefficient]*1.2*F507^2</f>
        <v>0</v>
      </c>
      <c r="L507" s="17">
        <f t="shared" si="43"/>
        <v>0</v>
      </c>
      <c r="M507" s="17">
        <f t="shared" si="44"/>
        <v>0</v>
      </c>
      <c r="N507" s="17">
        <f t="shared" si="47"/>
        <v>669.0937850953627</v>
      </c>
      <c r="O507" s="17" cm="1">
        <f t="array" ref="O507">(0.5*Table1[Mass KG]*E507^2)+O506</f>
        <v>48957095.709999986</v>
      </c>
      <c r="P507" s="17">
        <v>0</v>
      </c>
      <c r="AA507">
        <f>IF(E507&lt;1,1,0)</f>
        <v>1</v>
      </c>
      <c r="AB507" t="str">
        <f>IF(AA507=1,"",E507)</f>
        <v/>
      </c>
      <c r="AC507">
        <f>E507/3.6</f>
        <v>0</v>
      </c>
    </row>
    <row r="508" spans="2:29" x14ac:dyDescent="0.3">
      <c r="B508" s="3" t="s">
        <v>23</v>
      </c>
      <c r="C508" s="3">
        <v>500</v>
      </c>
      <c r="D508" s="3">
        <v>500</v>
      </c>
      <c r="E508" s="10">
        <v>0</v>
      </c>
      <c r="F508" s="23">
        <f t="shared" si="42"/>
        <v>0</v>
      </c>
      <c r="G508" s="17">
        <f t="shared" si="45"/>
        <v>0</v>
      </c>
      <c r="H508" s="17">
        <f t="shared" si="46"/>
        <v>0</v>
      </c>
      <c r="I508" s="17" cm="1">
        <f t="array" ref="I508">Table1[Mass KG]*G508</f>
        <v>0</v>
      </c>
      <c r="J508" s="17" cm="1">
        <f t="array" ref="J508" xml:space="preserve"> IF(E508&gt;0,9.81*Table1[Mass KG]*Table1[Rolling ressistance coefficient],0)</f>
        <v>0</v>
      </c>
      <c r="K508" s="17" cm="1">
        <f t="array" ref="K508">0.5*Table1[Frontal area m^2]*Table1[Drag coefficient]*1.2*F508^2</f>
        <v>0</v>
      </c>
      <c r="L508" s="17">
        <f t="shared" si="43"/>
        <v>0</v>
      </c>
      <c r="M508" s="17">
        <f t="shared" si="44"/>
        <v>0</v>
      </c>
      <c r="N508" s="17">
        <f t="shared" si="47"/>
        <v>669.0937850953627</v>
      </c>
      <c r="O508" s="17" cm="1">
        <f t="array" ref="O508">(0.5*Table1[Mass KG]*E508^2)+O507</f>
        <v>48957095.709999986</v>
      </c>
      <c r="P508" s="17">
        <v>0</v>
      </c>
      <c r="AA508">
        <f>IF(E508&lt;1,1,0)</f>
        <v>1</v>
      </c>
      <c r="AB508" t="str">
        <f>IF(AA508=1,"",E508)</f>
        <v/>
      </c>
      <c r="AC508">
        <f>E508/3.6</f>
        <v>0</v>
      </c>
    </row>
    <row r="509" spans="2:29" x14ac:dyDescent="0.3">
      <c r="B509" s="3" t="s">
        <v>23</v>
      </c>
      <c r="C509" s="3">
        <v>501</v>
      </c>
      <c r="D509" s="3">
        <v>501</v>
      </c>
      <c r="E509" s="10">
        <v>0</v>
      </c>
      <c r="F509" s="23">
        <f t="shared" si="42"/>
        <v>0</v>
      </c>
      <c r="G509" s="17">
        <f t="shared" si="45"/>
        <v>0</v>
      </c>
      <c r="H509" s="17">
        <f t="shared" si="46"/>
        <v>0</v>
      </c>
      <c r="I509" s="17" cm="1">
        <f t="array" ref="I509">Table1[Mass KG]*G509</f>
        <v>0</v>
      </c>
      <c r="J509" s="17" cm="1">
        <f t="array" ref="J509" xml:space="preserve"> IF(E509&gt;0,9.81*Table1[Mass KG]*Table1[Rolling ressistance coefficient],0)</f>
        <v>0</v>
      </c>
      <c r="K509" s="17" cm="1">
        <f t="array" ref="K509">0.5*Table1[Frontal area m^2]*Table1[Drag coefficient]*1.2*F509^2</f>
        <v>0</v>
      </c>
      <c r="L509" s="17">
        <f t="shared" si="43"/>
        <v>0</v>
      </c>
      <c r="M509" s="17">
        <f t="shared" si="44"/>
        <v>0</v>
      </c>
      <c r="N509" s="17">
        <f t="shared" si="47"/>
        <v>669.0937850953627</v>
      </c>
      <c r="O509" s="17" cm="1">
        <f t="array" ref="O509">(0.5*Table1[Mass KG]*E509^2)+O508</f>
        <v>48957095.709999986</v>
      </c>
      <c r="P509" s="17">
        <v>0</v>
      </c>
      <c r="AA509">
        <f>IF(E509&lt;1,1,0)</f>
        <v>1</v>
      </c>
      <c r="AB509" t="str">
        <f>IF(AA509=1,"",E509)</f>
        <v/>
      </c>
      <c r="AC509">
        <f>E509/3.6</f>
        <v>0</v>
      </c>
    </row>
    <row r="510" spans="2:29" x14ac:dyDescent="0.3">
      <c r="B510" s="3" t="s">
        <v>23</v>
      </c>
      <c r="C510" s="3">
        <v>502</v>
      </c>
      <c r="D510" s="3">
        <v>502</v>
      </c>
      <c r="E510" s="10">
        <v>0</v>
      </c>
      <c r="F510" s="23">
        <f t="shared" si="42"/>
        <v>0</v>
      </c>
      <c r="G510" s="17">
        <f t="shared" si="45"/>
        <v>0</v>
      </c>
      <c r="H510" s="17">
        <f t="shared" si="46"/>
        <v>0</v>
      </c>
      <c r="I510" s="17" cm="1">
        <f t="array" ref="I510">Table1[Mass KG]*G510</f>
        <v>0</v>
      </c>
      <c r="J510" s="17" cm="1">
        <f t="array" ref="J510" xml:space="preserve"> IF(E510&gt;0,9.81*Table1[Mass KG]*Table1[Rolling ressistance coefficient],0)</f>
        <v>0</v>
      </c>
      <c r="K510" s="17" cm="1">
        <f t="array" ref="K510">0.5*Table1[Frontal area m^2]*Table1[Drag coefficient]*1.2*F510^2</f>
        <v>0</v>
      </c>
      <c r="L510" s="17">
        <f t="shared" si="43"/>
        <v>0</v>
      </c>
      <c r="M510" s="17">
        <f t="shared" si="44"/>
        <v>0</v>
      </c>
      <c r="N510" s="17">
        <f t="shared" si="47"/>
        <v>669.0937850953627</v>
      </c>
      <c r="O510" s="17" cm="1">
        <f t="array" ref="O510">(0.5*Table1[Mass KG]*E510^2)+O509</f>
        <v>48957095.709999986</v>
      </c>
      <c r="P510" s="17">
        <v>0</v>
      </c>
      <c r="AA510">
        <f>IF(E510&lt;1,1,0)</f>
        <v>1</v>
      </c>
      <c r="AB510" t="str">
        <f>IF(AA510=1,"",E510)</f>
        <v/>
      </c>
      <c r="AC510">
        <f>E510/3.6</f>
        <v>0</v>
      </c>
    </row>
    <row r="511" spans="2:29" x14ac:dyDescent="0.3">
      <c r="B511" s="3" t="s">
        <v>23</v>
      </c>
      <c r="C511" s="3">
        <v>503</v>
      </c>
      <c r="D511" s="3">
        <v>503</v>
      </c>
      <c r="E511" s="10">
        <v>0</v>
      </c>
      <c r="F511" s="23">
        <f t="shared" si="42"/>
        <v>0</v>
      </c>
      <c r="G511" s="17">
        <f t="shared" si="45"/>
        <v>0</v>
      </c>
      <c r="H511" s="17">
        <f t="shared" si="46"/>
        <v>0</v>
      </c>
      <c r="I511" s="17" cm="1">
        <f t="array" ref="I511">Table1[Mass KG]*G511</f>
        <v>0</v>
      </c>
      <c r="J511" s="17" cm="1">
        <f t="array" ref="J511" xml:space="preserve"> IF(E511&gt;0,9.81*Table1[Mass KG]*Table1[Rolling ressistance coefficient],0)</f>
        <v>0</v>
      </c>
      <c r="K511" s="17" cm="1">
        <f t="array" ref="K511">0.5*Table1[Frontal area m^2]*Table1[Drag coefficient]*1.2*F511^2</f>
        <v>0</v>
      </c>
      <c r="L511" s="17">
        <f t="shared" si="43"/>
        <v>0</v>
      </c>
      <c r="M511" s="17">
        <f t="shared" si="44"/>
        <v>0</v>
      </c>
      <c r="N511" s="17">
        <f t="shared" si="47"/>
        <v>669.0937850953627</v>
      </c>
      <c r="O511" s="17" cm="1">
        <f t="array" ref="O511">(0.5*Table1[Mass KG]*E511^2)+O510</f>
        <v>48957095.709999986</v>
      </c>
      <c r="P511" s="17">
        <v>0</v>
      </c>
      <c r="AA511">
        <f>IF(E511&lt;1,1,0)</f>
        <v>1</v>
      </c>
      <c r="AB511" t="str">
        <f>IF(AA511=1,"",E511)</f>
        <v/>
      </c>
      <c r="AC511">
        <f>E511/3.6</f>
        <v>0</v>
      </c>
    </row>
    <row r="512" spans="2:29" x14ac:dyDescent="0.3">
      <c r="B512" s="3" t="s">
        <v>23</v>
      </c>
      <c r="C512" s="3">
        <v>504</v>
      </c>
      <c r="D512" s="3">
        <v>504</v>
      </c>
      <c r="E512" s="10">
        <v>0</v>
      </c>
      <c r="F512" s="23">
        <f t="shared" si="42"/>
        <v>0</v>
      </c>
      <c r="G512" s="17">
        <f t="shared" si="45"/>
        <v>0</v>
      </c>
      <c r="H512" s="17">
        <f t="shared" si="46"/>
        <v>0</v>
      </c>
      <c r="I512" s="17" cm="1">
        <f t="array" ref="I512">Table1[Mass KG]*G512</f>
        <v>0</v>
      </c>
      <c r="J512" s="17" cm="1">
        <f t="array" ref="J512" xml:space="preserve"> IF(E512&gt;0,9.81*Table1[Mass KG]*Table1[Rolling ressistance coefficient],0)</f>
        <v>0</v>
      </c>
      <c r="K512" s="17" cm="1">
        <f t="array" ref="K512">0.5*Table1[Frontal area m^2]*Table1[Drag coefficient]*1.2*F512^2</f>
        <v>0</v>
      </c>
      <c r="L512" s="17">
        <f t="shared" si="43"/>
        <v>0</v>
      </c>
      <c r="M512" s="17">
        <f t="shared" si="44"/>
        <v>0</v>
      </c>
      <c r="N512" s="17">
        <f t="shared" si="47"/>
        <v>669.0937850953627</v>
      </c>
      <c r="O512" s="17" cm="1">
        <f t="array" ref="O512">(0.5*Table1[Mass KG]*E512^2)+O511</f>
        <v>48957095.709999986</v>
      </c>
      <c r="P512" s="17">
        <v>0</v>
      </c>
      <c r="AA512">
        <f>IF(E512&lt;1,1,0)</f>
        <v>1</v>
      </c>
      <c r="AB512" t="str">
        <f>IF(AA512=1,"",E512)</f>
        <v/>
      </c>
      <c r="AC512">
        <f>E512/3.6</f>
        <v>0</v>
      </c>
    </row>
    <row r="513" spans="2:29" x14ac:dyDescent="0.3">
      <c r="B513" s="3" t="s">
        <v>23</v>
      </c>
      <c r="C513" s="3">
        <v>505</v>
      </c>
      <c r="D513" s="3">
        <v>505</v>
      </c>
      <c r="E513" s="10">
        <v>0</v>
      </c>
      <c r="F513" s="23">
        <f t="shared" si="42"/>
        <v>0</v>
      </c>
      <c r="G513" s="17">
        <f t="shared" si="45"/>
        <v>0</v>
      </c>
      <c r="H513" s="17">
        <f t="shared" si="46"/>
        <v>0</v>
      </c>
      <c r="I513" s="17" cm="1">
        <f t="array" ref="I513">Table1[Mass KG]*G513</f>
        <v>0</v>
      </c>
      <c r="J513" s="17" cm="1">
        <f t="array" ref="J513" xml:space="preserve"> IF(E513&gt;0,9.81*Table1[Mass KG]*Table1[Rolling ressistance coefficient],0)</f>
        <v>0</v>
      </c>
      <c r="K513" s="17" cm="1">
        <f t="array" ref="K513">0.5*Table1[Frontal area m^2]*Table1[Drag coefficient]*1.2*F513^2</f>
        <v>0</v>
      </c>
      <c r="L513" s="17">
        <f t="shared" si="43"/>
        <v>0</v>
      </c>
      <c r="M513" s="17">
        <f t="shared" si="44"/>
        <v>0</v>
      </c>
      <c r="N513" s="17">
        <f t="shared" si="47"/>
        <v>669.0937850953627</v>
      </c>
      <c r="O513" s="17" cm="1">
        <f t="array" ref="O513">(0.5*Table1[Mass KG]*E513^2)+O512</f>
        <v>48957095.709999986</v>
      </c>
      <c r="P513" s="17">
        <v>0</v>
      </c>
      <c r="AA513">
        <f>IF(E513&lt;1,1,0)</f>
        <v>1</v>
      </c>
      <c r="AB513" t="str">
        <f>IF(AA513=1,"",E513)</f>
        <v/>
      </c>
      <c r="AC513">
        <f>E513/3.6</f>
        <v>0</v>
      </c>
    </row>
    <row r="514" spans="2:29" x14ac:dyDescent="0.3">
      <c r="B514" s="3" t="s">
        <v>23</v>
      </c>
      <c r="C514" s="3">
        <v>506</v>
      </c>
      <c r="D514" s="3">
        <v>506</v>
      </c>
      <c r="E514" s="10">
        <v>0</v>
      </c>
      <c r="F514" s="23">
        <f t="shared" si="42"/>
        <v>0</v>
      </c>
      <c r="G514" s="17">
        <f t="shared" si="45"/>
        <v>0</v>
      </c>
      <c r="H514" s="17">
        <f t="shared" si="46"/>
        <v>0</v>
      </c>
      <c r="I514" s="17" cm="1">
        <f t="array" ref="I514">Table1[Mass KG]*G514</f>
        <v>0</v>
      </c>
      <c r="J514" s="17" cm="1">
        <f t="array" ref="J514" xml:space="preserve"> IF(E514&gt;0,9.81*Table1[Mass KG]*Table1[Rolling ressistance coefficient],0)</f>
        <v>0</v>
      </c>
      <c r="K514" s="17" cm="1">
        <f t="array" ref="K514">0.5*Table1[Frontal area m^2]*Table1[Drag coefficient]*1.2*F514^2</f>
        <v>0</v>
      </c>
      <c r="L514" s="17">
        <f t="shared" si="43"/>
        <v>0</v>
      </c>
      <c r="M514" s="17">
        <f t="shared" si="44"/>
        <v>0</v>
      </c>
      <c r="N514" s="17">
        <f t="shared" si="47"/>
        <v>669.0937850953627</v>
      </c>
      <c r="O514" s="17" cm="1">
        <f t="array" ref="O514">(0.5*Table1[Mass KG]*E514^2)+O513</f>
        <v>48957095.709999986</v>
      </c>
      <c r="P514" s="17">
        <v>0</v>
      </c>
      <c r="AA514">
        <f>IF(E514&lt;1,1,0)</f>
        <v>1</v>
      </c>
      <c r="AB514" t="str">
        <f>IF(AA514=1,"",E514)</f>
        <v/>
      </c>
      <c r="AC514">
        <f>E514/3.6</f>
        <v>0</v>
      </c>
    </row>
    <row r="515" spans="2:29" x14ac:dyDescent="0.3">
      <c r="B515" s="3" t="s">
        <v>23</v>
      </c>
      <c r="C515" s="3">
        <v>507</v>
      </c>
      <c r="D515" s="3">
        <v>507</v>
      </c>
      <c r="E515" s="10">
        <v>0</v>
      </c>
      <c r="F515" s="23">
        <f t="shared" si="42"/>
        <v>0</v>
      </c>
      <c r="G515" s="17">
        <f t="shared" si="45"/>
        <v>0</v>
      </c>
      <c r="H515" s="17">
        <f t="shared" si="46"/>
        <v>0</v>
      </c>
      <c r="I515" s="17" cm="1">
        <f t="array" ref="I515">Table1[Mass KG]*G515</f>
        <v>0</v>
      </c>
      <c r="J515" s="17" cm="1">
        <f t="array" ref="J515" xml:space="preserve"> IF(E515&gt;0,9.81*Table1[Mass KG]*Table1[Rolling ressistance coefficient],0)</f>
        <v>0</v>
      </c>
      <c r="K515" s="17" cm="1">
        <f t="array" ref="K515">0.5*Table1[Frontal area m^2]*Table1[Drag coefficient]*1.2*F515^2</f>
        <v>0</v>
      </c>
      <c r="L515" s="17">
        <f t="shared" si="43"/>
        <v>0</v>
      </c>
      <c r="M515" s="17">
        <f t="shared" si="44"/>
        <v>0</v>
      </c>
      <c r="N515" s="17">
        <f t="shared" si="47"/>
        <v>669.0937850953627</v>
      </c>
      <c r="O515" s="17" cm="1">
        <f t="array" ref="O515">(0.5*Table1[Mass KG]*E515^2)+O514</f>
        <v>48957095.709999986</v>
      </c>
      <c r="P515" s="17">
        <v>0</v>
      </c>
      <c r="AA515">
        <f>IF(E515&lt;1,1,0)</f>
        <v>1</v>
      </c>
      <c r="AB515" t="str">
        <f>IF(AA515=1,"",E515)</f>
        <v/>
      </c>
      <c r="AC515">
        <f>E515/3.6</f>
        <v>0</v>
      </c>
    </row>
    <row r="516" spans="2:29" x14ac:dyDescent="0.3">
      <c r="B516" s="3" t="s">
        <v>23</v>
      </c>
      <c r="C516" s="3">
        <v>508</v>
      </c>
      <c r="D516" s="3">
        <v>508</v>
      </c>
      <c r="E516" s="10">
        <v>0</v>
      </c>
      <c r="F516" s="23">
        <f t="shared" si="42"/>
        <v>0</v>
      </c>
      <c r="G516" s="17">
        <f t="shared" si="45"/>
        <v>0</v>
      </c>
      <c r="H516" s="17">
        <f t="shared" si="46"/>
        <v>0</v>
      </c>
      <c r="I516" s="17" cm="1">
        <f t="array" ref="I516">Table1[Mass KG]*G516</f>
        <v>0</v>
      </c>
      <c r="J516" s="17" cm="1">
        <f t="array" ref="J516" xml:space="preserve"> IF(E516&gt;0,9.81*Table1[Mass KG]*Table1[Rolling ressistance coefficient],0)</f>
        <v>0</v>
      </c>
      <c r="K516" s="17" cm="1">
        <f t="array" ref="K516">0.5*Table1[Frontal area m^2]*Table1[Drag coefficient]*1.2*F516^2</f>
        <v>0</v>
      </c>
      <c r="L516" s="17">
        <f t="shared" si="43"/>
        <v>0</v>
      </c>
      <c r="M516" s="17">
        <f t="shared" si="44"/>
        <v>0</v>
      </c>
      <c r="N516" s="17">
        <f t="shared" si="47"/>
        <v>669.0937850953627</v>
      </c>
      <c r="O516" s="17" cm="1">
        <f t="array" ref="O516">(0.5*Table1[Mass KG]*E516^2)+O515</f>
        <v>48957095.709999986</v>
      </c>
      <c r="P516" s="17">
        <v>0</v>
      </c>
      <c r="AA516">
        <f>IF(E516&lt;1,1,0)</f>
        <v>1</v>
      </c>
      <c r="AB516" t="str">
        <f>IF(AA516=1,"",E516)</f>
        <v/>
      </c>
      <c r="AC516">
        <f>E516/3.6</f>
        <v>0</v>
      </c>
    </row>
    <row r="517" spans="2:29" x14ac:dyDescent="0.3">
      <c r="B517" s="3" t="s">
        <v>23</v>
      </c>
      <c r="C517" s="3">
        <v>509</v>
      </c>
      <c r="D517" s="3">
        <v>509</v>
      </c>
      <c r="E517" s="10">
        <v>0</v>
      </c>
      <c r="F517" s="23">
        <f t="shared" si="42"/>
        <v>0</v>
      </c>
      <c r="G517" s="17">
        <f t="shared" si="45"/>
        <v>0</v>
      </c>
      <c r="H517" s="17">
        <f t="shared" si="46"/>
        <v>0</v>
      </c>
      <c r="I517" s="17" cm="1">
        <f t="array" ref="I517">Table1[Mass KG]*G517</f>
        <v>0</v>
      </c>
      <c r="J517" s="17" cm="1">
        <f t="array" ref="J517" xml:space="preserve"> IF(E517&gt;0,9.81*Table1[Mass KG]*Table1[Rolling ressistance coefficient],0)</f>
        <v>0</v>
      </c>
      <c r="K517" s="17" cm="1">
        <f t="array" ref="K517">0.5*Table1[Frontal area m^2]*Table1[Drag coefficient]*1.2*F517^2</f>
        <v>0</v>
      </c>
      <c r="L517" s="17">
        <f t="shared" si="43"/>
        <v>0</v>
      </c>
      <c r="M517" s="17">
        <f t="shared" si="44"/>
        <v>0</v>
      </c>
      <c r="N517" s="17">
        <f t="shared" si="47"/>
        <v>669.0937850953627</v>
      </c>
      <c r="O517" s="17" cm="1">
        <f t="array" ref="O517">(0.5*Table1[Mass KG]*E517^2)+O516</f>
        <v>48957095.709999986</v>
      </c>
      <c r="P517" s="17">
        <v>0</v>
      </c>
      <c r="AA517">
        <f>IF(E517&lt;1,1,0)</f>
        <v>1</v>
      </c>
      <c r="AB517" t="str">
        <f>IF(AA517=1,"",E517)</f>
        <v/>
      </c>
      <c r="AC517">
        <f>E517/3.6</f>
        <v>0</v>
      </c>
    </row>
    <row r="518" spans="2:29" x14ac:dyDescent="0.3">
      <c r="B518" s="3" t="s">
        <v>23</v>
      </c>
      <c r="C518" s="3">
        <v>510</v>
      </c>
      <c r="D518" s="3">
        <v>510</v>
      </c>
      <c r="E518" s="10">
        <v>0</v>
      </c>
      <c r="F518" s="23">
        <f t="shared" si="42"/>
        <v>0</v>
      </c>
      <c r="G518" s="17">
        <f t="shared" si="45"/>
        <v>0</v>
      </c>
      <c r="H518" s="17">
        <f t="shared" si="46"/>
        <v>0</v>
      </c>
      <c r="I518" s="17" cm="1">
        <f t="array" ref="I518">Table1[Mass KG]*G518</f>
        <v>0</v>
      </c>
      <c r="J518" s="17" cm="1">
        <f t="array" ref="J518" xml:space="preserve"> IF(E518&gt;0,9.81*Table1[Mass KG]*Table1[Rolling ressistance coefficient],0)</f>
        <v>0</v>
      </c>
      <c r="K518" s="17" cm="1">
        <f t="array" ref="K518">0.5*Table1[Frontal area m^2]*Table1[Drag coefficient]*1.2*F518^2</f>
        <v>0</v>
      </c>
      <c r="L518" s="17">
        <f t="shared" si="43"/>
        <v>0</v>
      </c>
      <c r="M518" s="17">
        <f t="shared" si="44"/>
        <v>0</v>
      </c>
      <c r="N518" s="17">
        <f t="shared" si="47"/>
        <v>669.0937850953627</v>
      </c>
      <c r="O518" s="17" cm="1">
        <f t="array" ref="O518">(0.5*Table1[Mass KG]*E518^2)+O517</f>
        <v>48957095.709999986</v>
      </c>
      <c r="P518" s="17">
        <v>0</v>
      </c>
      <c r="AA518">
        <f>IF(E518&lt;1,1,0)</f>
        <v>1</v>
      </c>
      <c r="AB518" t="str">
        <f>IF(AA518=1,"",E518)</f>
        <v/>
      </c>
      <c r="AC518">
        <f>E518/3.6</f>
        <v>0</v>
      </c>
    </row>
    <row r="519" spans="2:29" x14ac:dyDescent="0.3">
      <c r="B519" s="3" t="s">
        <v>23</v>
      </c>
      <c r="C519" s="3">
        <v>511</v>
      </c>
      <c r="D519" s="3">
        <v>511</v>
      </c>
      <c r="E519" s="10">
        <v>0</v>
      </c>
      <c r="F519" s="23">
        <f t="shared" si="42"/>
        <v>0</v>
      </c>
      <c r="G519" s="17">
        <f t="shared" si="45"/>
        <v>6.9444444444444448E-2</v>
      </c>
      <c r="H519" s="17">
        <f t="shared" si="46"/>
        <v>0.25</v>
      </c>
      <c r="I519" s="17" cm="1">
        <f t="array" ref="I519">Table1[Mass KG]*G519</f>
        <v>19.756944444444446</v>
      </c>
      <c r="J519" s="17" cm="1">
        <f t="array" ref="J519" xml:space="preserve"> IF(E519&gt;0,9.81*Table1[Mass KG]*Table1[Rolling ressistance coefficient],0)</f>
        <v>0</v>
      </c>
      <c r="K519" s="17" cm="1">
        <f t="array" ref="K519">0.5*Table1[Frontal area m^2]*Table1[Drag coefficient]*1.2*F519^2</f>
        <v>0</v>
      </c>
      <c r="L519" s="17">
        <f t="shared" si="43"/>
        <v>19.756944444444446</v>
      </c>
      <c r="M519" s="17">
        <f t="shared" si="44"/>
        <v>0</v>
      </c>
      <c r="N519" s="17">
        <f t="shared" si="47"/>
        <v>669.0937850953627</v>
      </c>
      <c r="O519" s="17" cm="1">
        <f t="array" ref="O519">(0.5*Table1[Mass KG]*E519^2)+O518</f>
        <v>48957095.709999986</v>
      </c>
      <c r="P519" s="17">
        <v>0</v>
      </c>
      <c r="AA519">
        <f>IF(E519&lt;1,1,0)</f>
        <v>1</v>
      </c>
      <c r="AB519" t="str">
        <f>IF(AA519=1,"",E519)</f>
        <v/>
      </c>
      <c r="AC519">
        <f>E519/3.6</f>
        <v>0</v>
      </c>
    </row>
    <row r="520" spans="2:29" x14ac:dyDescent="0.3">
      <c r="B520" s="3" t="s">
        <v>23</v>
      </c>
      <c r="C520" s="3">
        <v>512</v>
      </c>
      <c r="D520" s="3">
        <v>512</v>
      </c>
      <c r="E520" s="10">
        <v>0.5</v>
      </c>
      <c r="F520" s="23">
        <f t="shared" si="42"/>
        <v>0.1388888888888889</v>
      </c>
      <c r="G520" s="17">
        <f t="shared" si="45"/>
        <v>0.34722222222222221</v>
      </c>
      <c r="H520" s="17">
        <f t="shared" si="46"/>
        <v>1.25</v>
      </c>
      <c r="I520" s="17" cm="1">
        <f t="array" ref="I520">Table1[Mass KG]*G520</f>
        <v>98.784722222222214</v>
      </c>
      <c r="J520" s="17" cm="1">
        <f t="array" ref="J520" xml:space="preserve"> IF(E520&gt;0,9.81*Table1[Mass KG]*Table1[Rolling ressistance coefficient],0)</f>
        <v>28.746733500000001</v>
      </c>
      <c r="K520" s="17" cm="1">
        <f t="array" ref="K520">0.5*Table1[Frontal area m^2]*Table1[Drag coefficient]*1.2*F520^2</f>
        <v>7.3634972222222225E-3</v>
      </c>
      <c r="L520" s="17">
        <f t="shared" si="43"/>
        <v>127.53881921944443</v>
      </c>
      <c r="M520" s="17">
        <f t="shared" si="44"/>
        <v>17.713724891589507</v>
      </c>
      <c r="N520" s="17">
        <f t="shared" si="47"/>
        <v>669.10158314589978</v>
      </c>
      <c r="O520" s="17" cm="1">
        <f t="array" ref="O520">(0.5*Table1[Mass KG]*E520^2)+O519</f>
        <v>48957131.272499986</v>
      </c>
      <c r="P520" s="17">
        <v>0</v>
      </c>
      <c r="AA520">
        <f>IF(E520&lt;1,1,0)</f>
        <v>1</v>
      </c>
      <c r="AB520" t="str">
        <f>IF(AA520=1,"",E520)</f>
        <v/>
      </c>
      <c r="AC520">
        <f>E520/3.6</f>
        <v>0.1388888888888889</v>
      </c>
    </row>
    <row r="521" spans="2:29" x14ac:dyDescent="0.3">
      <c r="B521" s="3" t="s">
        <v>23</v>
      </c>
      <c r="C521" s="3">
        <v>513</v>
      </c>
      <c r="D521" s="3">
        <v>513</v>
      </c>
      <c r="E521" s="10">
        <v>2.5</v>
      </c>
      <c r="F521" s="23">
        <f t="shared" ref="F521:F584" si="48">E521*(1000/60^2)</f>
        <v>0.69444444444444442</v>
      </c>
      <c r="G521" s="17">
        <f t="shared" si="45"/>
        <v>0.8472222222222221</v>
      </c>
      <c r="H521" s="17">
        <f t="shared" si="46"/>
        <v>3.05</v>
      </c>
      <c r="I521" s="17" cm="1">
        <f t="array" ref="I521">Table1[Mass KG]*G521</f>
        <v>241.0347222222222</v>
      </c>
      <c r="J521" s="17" cm="1">
        <f t="array" ref="J521" xml:space="preserve"> IF(E521&gt;0,9.81*Table1[Mass KG]*Table1[Rolling ressistance coefficient],0)</f>
        <v>28.746733500000001</v>
      </c>
      <c r="K521" s="17" cm="1">
        <f t="array" ref="K521">0.5*Table1[Frontal area m^2]*Table1[Drag coefficient]*1.2*F521^2</f>
        <v>0.18408743055555551</v>
      </c>
      <c r="L521" s="17">
        <f t="shared" ref="L521:L584" si="49">K521+J521+I521</f>
        <v>269.96554315277774</v>
      </c>
      <c r="M521" s="17">
        <f t="shared" ref="M521:M584" si="50">(L521*AC521)/1</f>
        <v>187.47607163387343</v>
      </c>
      <c r="N521" s="17">
        <f t="shared" si="47"/>
        <v>669.14049739419409</v>
      </c>
      <c r="O521" s="17" cm="1">
        <f t="array" ref="O521">(0.5*Table1[Mass KG]*E521^2)+O520</f>
        <v>48958020.334999986</v>
      </c>
      <c r="P521" s="17">
        <v>0</v>
      </c>
      <c r="AA521">
        <f>IF(E521&lt;1,1,0)</f>
        <v>0</v>
      </c>
      <c r="AB521">
        <f>IF(AA521=1,"",E521)</f>
        <v>2.5</v>
      </c>
      <c r="AC521">
        <f>E521/3.6</f>
        <v>0.69444444444444442</v>
      </c>
    </row>
    <row r="522" spans="2:29" x14ac:dyDescent="0.3">
      <c r="B522" s="3" t="s">
        <v>23</v>
      </c>
      <c r="C522" s="3">
        <v>514</v>
      </c>
      <c r="D522" s="3">
        <v>514</v>
      </c>
      <c r="E522" s="10">
        <v>6.6</v>
      </c>
      <c r="F522" s="23">
        <f t="shared" si="48"/>
        <v>1.8333333333333333</v>
      </c>
      <c r="G522" s="17">
        <f t="shared" ref="G522:G585" si="51">($E523-$E521)/2/3.6</f>
        <v>1.2916666666666667</v>
      </c>
      <c r="H522" s="17">
        <f t="shared" ref="H522:H585" si="52">($E523-$E521)/2</f>
        <v>4.6500000000000004</v>
      </c>
      <c r="I522" s="17" cm="1">
        <f t="array" ref="I522">Table1[Mass KG]*G522</f>
        <v>367.47916666666669</v>
      </c>
      <c r="J522" s="17" cm="1">
        <f t="array" ref="J522" xml:space="preserve"> IF(E522&gt;0,9.81*Table1[Mass KG]*Table1[Rolling ressistance coefficient],0)</f>
        <v>28.746733500000001</v>
      </c>
      <c r="K522" s="17" cm="1">
        <f t="array" ref="K522">0.5*Table1[Frontal area m^2]*Table1[Drag coefficient]*1.2*F522^2</f>
        <v>1.2830157559999997</v>
      </c>
      <c r="L522" s="17">
        <f t="shared" si="49"/>
        <v>397.50891592266669</v>
      </c>
      <c r="M522" s="17">
        <f t="shared" si="50"/>
        <v>728.76634585822228</v>
      </c>
      <c r="N522" s="17">
        <f t="shared" ref="N522:N585" si="53">((J522*AC522)/C522)+N521</f>
        <v>669.24303113884389</v>
      </c>
      <c r="O522" s="17" cm="1">
        <f t="array" ref="O522">(0.5*Table1[Mass KG]*E522^2)+O521</f>
        <v>48964216.744999982</v>
      </c>
      <c r="P522" s="17">
        <v>0</v>
      </c>
      <c r="AA522">
        <f>IF(E522&lt;1,1,0)</f>
        <v>0</v>
      </c>
      <c r="AB522">
        <f>IF(AA522=1,"",E522)</f>
        <v>6.6</v>
      </c>
      <c r="AC522">
        <f>E522/3.6</f>
        <v>1.8333333333333333</v>
      </c>
    </row>
    <row r="523" spans="2:29" x14ac:dyDescent="0.3">
      <c r="B523" s="3" t="s">
        <v>23</v>
      </c>
      <c r="C523" s="3">
        <v>515</v>
      </c>
      <c r="D523" s="3">
        <v>515</v>
      </c>
      <c r="E523" s="10">
        <v>11.8</v>
      </c>
      <c r="F523" s="23">
        <f t="shared" si="48"/>
        <v>3.2777777777777781</v>
      </c>
      <c r="G523" s="17">
        <f t="shared" si="51"/>
        <v>1.4166666666666667</v>
      </c>
      <c r="H523" s="17">
        <f t="shared" si="52"/>
        <v>5.1000000000000005</v>
      </c>
      <c r="I523" s="17" cm="1">
        <f t="array" ref="I523">Table1[Mass KG]*G523</f>
        <v>403.04166666666669</v>
      </c>
      <c r="J523" s="17" cm="1">
        <f t="array" ref="J523" xml:space="preserve"> IF(E523&gt;0,9.81*Table1[Mass KG]*Table1[Rolling ressistance coefficient],0)</f>
        <v>28.746733500000001</v>
      </c>
      <c r="K523" s="17" cm="1">
        <f t="array" ref="K523">0.5*Table1[Frontal area m^2]*Table1[Drag coefficient]*1.2*F523^2</f>
        <v>4.1011734128888895</v>
      </c>
      <c r="L523" s="17">
        <f t="shared" si="49"/>
        <v>435.88957357955559</v>
      </c>
      <c r="M523" s="17">
        <f t="shared" si="50"/>
        <v>1428.7491578440988</v>
      </c>
      <c r="N523" s="17">
        <f t="shared" si="53"/>
        <v>669.42599308884394</v>
      </c>
      <c r="O523" s="17" cm="1">
        <f t="array" ref="O523">(0.5*Table1[Mass KG]*E523^2)+O522</f>
        <v>48984023.634999983</v>
      </c>
      <c r="P523" s="17">
        <v>0</v>
      </c>
      <c r="AA523">
        <f>IF(E523&lt;1,1,0)</f>
        <v>0</v>
      </c>
      <c r="AB523">
        <f>IF(AA523=1,"",E523)</f>
        <v>11.8</v>
      </c>
      <c r="AC523">
        <f>E523/3.6</f>
        <v>3.2777777777777777</v>
      </c>
    </row>
    <row r="524" spans="2:29" x14ac:dyDescent="0.3">
      <c r="B524" s="3" t="s">
        <v>23</v>
      </c>
      <c r="C524" s="3">
        <v>516</v>
      </c>
      <c r="D524" s="3">
        <v>516</v>
      </c>
      <c r="E524" s="10">
        <v>16.8</v>
      </c>
      <c r="F524" s="23">
        <f t="shared" si="48"/>
        <v>4.666666666666667</v>
      </c>
      <c r="G524" s="17">
        <f t="shared" si="51"/>
        <v>1.2083333333333333</v>
      </c>
      <c r="H524" s="17">
        <f t="shared" si="52"/>
        <v>4.3499999999999996</v>
      </c>
      <c r="I524" s="17" cm="1">
        <f t="array" ref="I524">Table1[Mass KG]*G524</f>
        <v>343.77083333333331</v>
      </c>
      <c r="J524" s="17" cm="1">
        <f t="array" ref="J524" xml:space="preserve"> IF(E524&gt;0,9.81*Table1[Mass KG]*Table1[Rolling ressistance coefficient],0)</f>
        <v>28.746733500000001</v>
      </c>
      <c r="K524" s="17" cm="1">
        <f t="array" ref="K524">0.5*Table1[Frontal area m^2]*Table1[Drag coefficient]*1.2*F524^2</f>
        <v>8.313093824000001</v>
      </c>
      <c r="L524" s="17">
        <f t="shared" si="49"/>
        <v>380.83066065733334</v>
      </c>
      <c r="M524" s="17">
        <f t="shared" si="50"/>
        <v>1777.2097497342224</v>
      </c>
      <c r="N524" s="17">
        <f t="shared" si="53"/>
        <v>669.68597646675096</v>
      </c>
      <c r="O524" s="17" cm="1">
        <f t="array" ref="O524">(0.5*Table1[Mass KG]*E524^2)+O523</f>
        <v>49024172.274999984</v>
      </c>
      <c r="P524" s="17">
        <v>0</v>
      </c>
      <c r="AA524">
        <f>IF(E524&lt;1,1,0)</f>
        <v>0</v>
      </c>
      <c r="AB524">
        <f>IF(AA524=1,"",E524)</f>
        <v>16.8</v>
      </c>
      <c r="AC524">
        <f>E524/3.6</f>
        <v>4.666666666666667</v>
      </c>
    </row>
    <row r="525" spans="2:29" x14ac:dyDescent="0.3">
      <c r="B525" s="3" t="s">
        <v>23</v>
      </c>
      <c r="C525" s="3">
        <v>517</v>
      </c>
      <c r="D525" s="3">
        <v>517</v>
      </c>
      <c r="E525" s="10">
        <v>20.5</v>
      </c>
      <c r="F525" s="23">
        <f t="shared" si="48"/>
        <v>5.6944444444444446</v>
      </c>
      <c r="G525" s="17">
        <f t="shared" si="51"/>
        <v>0.70833333333333304</v>
      </c>
      <c r="H525" s="17">
        <f t="shared" si="52"/>
        <v>2.5499999999999989</v>
      </c>
      <c r="I525" s="17" cm="1">
        <f t="array" ref="I525">Table1[Mass KG]*G525</f>
        <v>201.52083333333326</v>
      </c>
      <c r="J525" s="17" cm="1">
        <f t="array" ref="J525" xml:space="preserve"> IF(E525&gt;0,9.81*Table1[Mass KG]*Table1[Rolling ressistance coefficient],0)</f>
        <v>28.746733500000001</v>
      </c>
      <c r="K525" s="17" cm="1">
        <f t="array" ref="K525">0.5*Table1[Frontal area m^2]*Table1[Drag coefficient]*1.2*F525^2</f>
        <v>12.378038830555555</v>
      </c>
      <c r="L525" s="17">
        <f t="shared" si="49"/>
        <v>242.64560566388883</v>
      </c>
      <c r="M525" s="17">
        <f t="shared" si="50"/>
        <v>1381.7319211415893</v>
      </c>
      <c r="N525" s="17">
        <f t="shared" si="53"/>
        <v>670.00260446844345</v>
      </c>
      <c r="O525" s="17" cm="1">
        <f t="array" ref="O525">(0.5*Table1[Mass KG]*E525^2)+O524</f>
        <v>49083952.837499984</v>
      </c>
      <c r="P525" s="17">
        <v>0</v>
      </c>
      <c r="AA525">
        <f>IF(E525&lt;1,1,0)</f>
        <v>0</v>
      </c>
      <c r="AB525">
        <f>IF(AA525=1,"",E525)</f>
        <v>20.5</v>
      </c>
      <c r="AC525">
        <f>E525/3.6</f>
        <v>5.6944444444444446</v>
      </c>
    </row>
    <row r="526" spans="2:29" x14ac:dyDescent="0.3">
      <c r="B526" s="3" t="s">
        <v>23</v>
      </c>
      <c r="C526" s="3">
        <v>518</v>
      </c>
      <c r="D526" s="3">
        <v>518</v>
      </c>
      <c r="E526" s="10">
        <v>21.9</v>
      </c>
      <c r="F526" s="23">
        <f t="shared" si="48"/>
        <v>6.083333333333333</v>
      </c>
      <c r="G526" s="17">
        <f t="shared" si="51"/>
        <v>0.19444444444444425</v>
      </c>
      <c r="H526" s="17">
        <f t="shared" si="52"/>
        <v>0.69999999999999929</v>
      </c>
      <c r="I526" s="17" cm="1">
        <f t="array" ref="I526">Table1[Mass KG]*G526</f>
        <v>55.319444444444393</v>
      </c>
      <c r="J526" s="17" cm="1">
        <f t="array" ref="J526" xml:space="preserve"> IF(E526&gt;0,9.81*Table1[Mass KG]*Table1[Rolling ressistance coefficient],0)</f>
        <v>28.746733500000001</v>
      </c>
      <c r="K526" s="17" cm="1">
        <f t="array" ref="K526">0.5*Table1[Frontal area m^2]*Table1[Drag coefficient]*1.2*F526^2</f>
        <v>14.126427610999997</v>
      </c>
      <c r="L526" s="17">
        <f t="shared" si="49"/>
        <v>98.192605555444402</v>
      </c>
      <c r="M526" s="17">
        <f t="shared" si="50"/>
        <v>597.33835046228671</v>
      </c>
      <c r="N526" s="17">
        <f t="shared" si="53"/>
        <v>670.34020285092413</v>
      </c>
      <c r="O526" s="17" cm="1">
        <f t="array" ref="O526">(0.5*Table1[Mass KG]*E526^2)+O525</f>
        <v>49152177.359999985</v>
      </c>
      <c r="P526" s="17">
        <v>0</v>
      </c>
      <c r="AA526">
        <f>IF(E526&lt;1,1,0)</f>
        <v>0</v>
      </c>
      <c r="AB526">
        <f>IF(AA526=1,"",E526)</f>
        <v>21.9</v>
      </c>
      <c r="AC526">
        <f>E526/3.6</f>
        <v>6.083333333333333</v>
      </c>
    </row>
    <row r="527" spans="2:29" x14ac:dyDescent="0.3">
      <c r="B527" s="3" t="s">
        <v>23</v>
      </c>
      <c r="C527" s="3">
        <v>519</v>
      </c>
      <c r="D527" s="3">
        <v>519</v>
      </c>
      <c r="E527" s="10">
        <v>21.9</v>
      </c>
      <c r="F527" s="23">
        <f t="shared" si="48"/>
        <v>6.083333333333333</v>
      </c>
      <c r="G527" s="17">
        <f t="shared" si="51"/>
        <v>-8.3333333333333037E-2</v>
      </c>
      <c r="H527" s="17">
        <f t="shared" si="52"/>
        <v>-0.29999999999999893</v>
      </c>
      <c r="I527" s="17" cm="1">
        <f t="array" ref="I527">Table1[Mass KG]*G527</f>
        <v>-23.70833333333325</v>
      </c>
      <c r="J527" s="17" cm="1">
        <f t="array" ref="J527" xml:space="preserve"> IF(E527&gt;0,9.81*Table1[Mass KG]*Table1[Rolling ressistance coefficient],0)</f>
        <v>28.746733500000001</v>
      </c>
      <c r="K527" s="17" cm="1">
        <f t="array" ref="K527">0.5*Table1[Frontal area m^2]*Table1[Drag coefficient]*1.2*F527^2</f>
        <v>14.126427610999997</v>
      </c>
      <c r="L527" s="17">
        <f t="shared" si="49"/>
        <v>19.164827777666751</v>
      </c>
      <c r="M527" s="17">
        <f t="shared" si="50"/>
        <v>116.58603564747273</v>
      </c>
      <c r="N527" s="17">
        <f t="shared" si="53"/>
        <v>670.6771507548259</v>
      </c>
      <c r="O527" s="17" cm="1">
        <f t="array" ref="O527">(0.5*Table1[Mass KG]*E527^2)+O526</f>
        <v>49220401.882499985</v>
      </c>
      <c r="P527" s="17">
        <v>0</v>
      </c>
      <c r="AA527">
        <f>IF(E527&lt;1,1,0)</f>
        <v>0</v>
      </c>
      <c r="AB527">
        <f>IF(AA527=1,"",E527)</f>
        <v>21.9</v>
      </c>
      <c r="AC527">
        <f>E527/3.6</f>
        <v>6.083333333333333</v>
      </c>
    </row>
    <row r="528" spans="2:29" x14ac:dyDescent="0.3">
      <c r="B528" s="3" t="s">
        <v>23</v>
      </c>
      <c r="C528" s="3">
        <v>520</v>
      </c>
      <c r="D528" s="3">
        <v>520</v>
      </c>
      <c r="E528" s="10">
        <v>21.3</v>
      </c>
      <c r="F528" s="23">
        <f t="shared" si="48"/>
        <v>5.916666666666667</v>
      </c>
      <c r="G528" s="17">
        <f t="shared" si="51"/>
        <v>-0.22222222222222193</v>
      </c>
      <c r="H528" s="17">
        <f t="shared" si="52"/>
        <v>-0.79999999999999893</v>
      </c>
      <c r="I528" s="17" cm="1">
        <f t="array" ref="I528">Table1[Mass KG]*G528</f>
        <v>-63.222222222222143</v>
      </c>
      <c r="J528" s="17" cm="1">
        <f t="array" ref="J528" xml:space="preserve"> IF(E528&gt;0,9.81*Table1[Mass KG]*Table1[Rolling ressistance coefficient],0)</f>
        <v>28.746733500000001</v>
      </c>
      <c r="K528" s="17" cm="1">
        <f t="array" ref="K528">0.5*Table1[Frontal area m^2]*Table1[Drag coefficient]*1.2*F528^2</f>
        <v>13.362980219000001</v>
      </c>
      <c r="L528" s="17">
        <f t="shared" si="49"/>
        <v>-21.112508503222145</v>
      </c>
      <c r="M528" s="17">
        <f t="shared" si="50"/>
        <v>-124.91567531073103</v>
      </c>
      <c r="N528" s="17">
        <f t="shared" si="53"/>
        <v>671.00423698535474</v>
      </c>
      <c r="O528" s="17" cm="1">
        <f t="array" ref="O528">(0.5*Table1[Mass KG]*E528^2)+O527</f>
        <v>49284939.284999989</v>
      </c>
      <c r="P528" s="17">
        <v>0</v>
      </c>
      <c r="AA528">
        <f>IF(E528&lt;1,1,0)</f>
        <v>0</v>
      </c>
      <c r="AB528">
        <f>IF(AA528=1,"",E528)</f>
        <v>21.3</v>
      </c>
      <c r="AC528">
        <f>E528/3.6</f>
        <v>5.916666666666667</v>
      </c>
    </row>
    <row r="529" spans="2:29" x14ac:dyDescent="0.3">
      <c r="B529" s="3" t="s">
        <v>23</v>
      </c>
      <c r="C529" s="3">
        <v>521</v>
      </c>
      <c r="D529" s="3">
        <v>521</v>
      </c>
      <c r="E529" s="10">
        <v>20.3</v>
      </c>
      <c r="F529" s="23">
        <f t="shared" si="48"/>
        <v>5.6388888888888893</v>
      </c>
      <c r="G529" s="17">
        <f t="shared" si="51"/>
        <v>-0.29166666666666685</v>
      </c>
      <c r="H529" s="17">
        <f t="shared" si="52"/>
        <v>-1.0500000000000007</v>
      </c>
      <c r="I529" s="17" cm="1">
        <f t="array" ref="I529">Table1[Mass KG]*G529</f>
        <v>-82.979166666666714</v>
      </c>
      <c r="J529" s="17" cm="1">
        <f t="array" ref="J529" xml:space="preserve"> IF(E529&gt;0,9.81*Table1[Mass KG]*Table1[Rolling ressistance coefficient],0)</f>
        <v>28.746733500000001</v>
      </c>
      <c r="K529" s="17" cm="1">
        <f t="array" ref="K529">0.5*Table1[Frontal area m^2]*Table1[Drag coefficient]*1.2*F529^2</f>
        <v>12.137694281222222</v>
      </c>
      <c r="L529" s="17">
        <f t="shared" si="49"/>
        <v>-42.094738885444492</v>
      </c>
      <c r="M529" s="17">
        <f t="shared" si="50"/>
        <v>-237.36755538181202</v>
      </c>
      <c r="N529" s="17">
        <f t="shared" si="53"/>
        <v>671.3153687245582</v>
      </c>
      <c r="O529" s="17" cm="1">
        <f t="array" ref="O529">(0.5*Table1[Mass KG]*E529^2)+O528</f>
        <v>49343559.087499991</v>
      </c>
      <c r="P529" s="17">
        <v>0</v>
      </c>
      <c r="AA529">
        <f>IF(E529&lt;1,1,0)</f>
        <v>0</v>
      </c>
      <c r="AB529">
        <f>IF(AA529=1,"",E529)</f>
        <v>20.3</v>
      </c>
      <c r="AC529">
        <f>E529/3.6</f>
        <v>5.6388888888888893</v>
      </c>
    </row>
    <row r="530" spans="2:29" x14ac:dyDescent="0.3">
      <c r="B530" s="3" t="s">
        <v>23</v>
      </c>
      <c r="C530" s="3">
        <v>522</v>
      </c>
      <c r="D530" s="3">
        <v>522</v>
      </c>
      <c r="E530" s="10">
        <v>19.2</v>
      </c>
      <c r="F530" s="23">
        <f t="shared" si="48"/>
        <v>5.333333333333333</v>
      </c>
      <c r="G530" s="17">
        <f t="shared" si="51"/>
        <v>-0.34722222222222221</v>
      </c>
      <c r="H530" s="17">
        <f t="shared" si="52"/>
        <v>-1.25</v>
      </c>
      <c r="I530" s="17" cm="1">
        <f t="array" ref="I530">Table1[Mass KG]*G530</f>
        <v>-98.784722222222214</v>
      </c>
      <c r="J530" s="17" cm="1">
        <f t="array" ref="J530" xml:space="preserve"> IF(E530&gt;0,9.81*Table1[Mass KG]*Table1[Rolling ressistance coefficient],0)</f>
        <v>28.746733500000001</v>
      </c>
      <c r="K530" s="17" cm="1">
        <f t="array" ref="K530">0.5*Table1[Frontal area m^2]*Table1[Drag coefficient]*1.2*F530^2</f>
        <v>10.857918463999997</v>
      </c>
      <c r="L530" s="17">
        <f t="shared" si="49"/>
        <v>-59.180070258222216</v>
      </c>
      <c r="M530" s="17">
        <f t="shared" si="50"/>
        <v>-315.62704137718515</v>
      </c>
      <c r="N530" s="17">
        <f t="shared" si="53"/>
        <v>671.6090773682364</v>
      </c>
      <c r="O530" s="17" cm="1">
        <f t="array" ref="O530">(0.5*Table1[Mass KG]*E530^2)+O529</f>
        <v>49395998.12749999</v>
      </c>
      <c r="P530" s="17">
        <v>0</v>
      </c>
      <c r="AA530">
        <f>IF(E530&lt;1,1,0)</f>
        <v>0</v>
      </c>
      <c r="AB530">
        <f>IF(AA530=1,"",E530)</f>
        <v>19.2</v>
      </c>
      <c r="AC530">
        <f>E530/3.6</f>
        <v>5.333333333333333</v>
      </c>
    </row>
    <row r="531" spans="2:29" x14ac:dyDescent="0.3">
      <c r="B531" s="3" t="s">
        <v>23</v>
      </c>
      <c r="C531" s="3">
        <v>523</v>
      </c>
      <c r="D531" s="3">
        <v>523</v>
      </c>
      <c r="E531" s="10">
        <v>17.8</v>
      </c>
      <c r="F531" s="23">
        <f t="shared" si="48"/>
        <v>4.9444444444444446</v>
      </c>
      <c r="G531" s="17">
        <f t="shared" si="51"/>
        <v>-0.51388888888888873</v>
      </c>
      <c r="H531" s="17">
        <f t="shared" si="52"/>
        <v>-1.8499999999999996</v>
      </c>
      <c r="I531" s="17" cm="1">
        <f t="array" ref="I531">Table1[Mass KG]*G531</f>
        <v>-146.20138888888886</v>
      </c>
      <c r="J531" s="17" cm="1">
        <f t="array" ref="J531" xml:space="preserve"> IF(E531&gt;0,9.81*Table1[Mass KG]*Table1[Rolling ressistance coefficient],0)</f>
        <v>28.746733500000001</v>
      </c>
      <c r="K531" s="17" cm="1">
        <f t="array" ref="K531">0.5*Table1[Frontal area m^2]*Table1[Drag coefficient]*1.2*F531^2</f>
        <v>9.3322018395555553</v>
      </c>
      <c r="L531" s="17">
        <f t="shared" si="49"/>
        <v>-108.1224535493333</v>
      </c>
      <c r="M531" s="17">
        <f t="shared" si="50"/>
        <v>-534.60546477170351</v>
      </c>
      <c r="N531" s="17">
        <f t="shared" si="53"/>
        <v>671.88084912110446</v>
      </c>
      <c r="O531" s="17" cm="1">
        <f t="array" ref="O531">(0.5*Table1[Mass KG]*E531^2)+O530</f>
        <v>49441068.617499992</v>
      </c>
      <c r="P531" s="17">
        <v>0</v>
      </c>
      <c r="AA531">
        <f>IF(E531&lt;1,1,0)</f>
        <v>0</v>
      </c>
      <c r="AB531">
        <f>IF(AA531=1,"",E531)</f>
        <v>17.8</v>
      </c>
      <c r="AC531">
        <f>E531/3.6</f>
        <v>4.9444444444444446</v>
      </c>
    </row>
    <row r="532" spans="2:29" x14ac:dyDescent="0.3">
      <c r="B532" s="3" t="s">
        <v>23</v>
      </c>
      <c r="C532" s="3">
        <v>524</v>
      </c>
      <c r="D532" s="3">
        <v>524</v>
      </c>
      <c r="E532" s="10">
        <v>15.5</v>
      </c>
      <c r="F532" s="23">
        <f t="shared" si="48"/>
        <v>4.3055555555555554</v>
      </c>
      <c r="G532" s="17">
        <f t="shared" si="51"/>
        <v>-0.81944444444444442</v>
      </c>
      <c r="H532" s="17">
        <f t="shared" si="52"/>
        <v>-2.95</v>
      </c>
      <c r="I532" s="17" cm="1">
        <f t="array" ref="I532">Table1[Mass KG]*G532</f>
        <v>-233.13194444444443</v>
      </c>
      <c r="J532" s="17" cm="1">
        <f t="array" ref="J532" xml:space="preserve"> IF(E532&gt;0,9.81*Table1[Mass KG]*Table1[Rolling ressistance coefficient],0)</f>
        <v>28.746733500000001</v>
      </c>
      <c r="K532" s="17" cm="1">
        <f t="array" ref="K532">0.5*Table1[Frontal area m^2]*Table1[Drag coefficient]*1.2*F532^2</f>
        <v>7.0763208305555541</v>
      </c>
      <c r="L532" s="17">
        <f t="shared" si="49"/>
        <v>-197.30889011388888</v>
      </c>
      <c r="M532" s="17">
        <f t="shared" si="50"/>
        <v>-849.52438799035485</v>
      </c>
      <c r="N532" s="17">
        <f t="shared" si="53"/>
        <v>672.11705266714455</v>
      </c>
      <c r="O532" s="17" cm="1">
        <f t="array" ref="O532">(0.5*Table1[Mass KG]*E532^2)+O531</f>
        <v>49475244.179999992</v>
      </c>
      <c r="P532" s="17">
        <v>0</v>
      </c>
      <c r="AA532">
        <f>IF(E532&lt;1,1,0)</f>
        <v>0</v>
      </c>
      <c r="AB532">
        <f>IF(AA532=1,"",E532)</f>
        <v>15.5</v>
      </c>
      <c r="AC532">
        <f>E532/3.6</f>
        <v>4.3055555555555554</v>
      </c>
    </row>
    <row r="533" spans="2:29" x14ac:dyDescent="0.3">
      <c r="B533" s="3" t="s">
        <v>23</v>
      </c>
      <c r="C533" s="3">
        <v>525</v>
      </c>
      <c r="D533" s="3">
        <v>525</v>
      </c>
      <c r="E533" s="10">
        <v>11.9</v>
      </c>
      <c r="F533" s="23">
        <f t="shared" si="48"/>
        <v>3.3055555555555558</v>
      </c>
      <c r="G533" s="17">
        <f t="shared" si="51"/>
        <v>-1.0972222222222223</v>
      </c>
      <c r="H533" s="17">
        <f t="shared" si="52"/>
        <v>-3.95</v>
      </c>
      <c r="I533" s="17" cm="1">
        <f t="array" ref="I533">Table1[Mass KG]*G533</f>
        <v>-312.15972222222223</v>
      </c>
      <c r="J533" s="17" cm="1">
        <f t="array" ref="J533" xml:space="preserve"> IF(E533&gt;0,9.81*Table1[Mass KG]*Table1[Rolling ressistance coefficient],0)</f>
        <v>28.746733500000001</v>
      </c>
      <c r="K533" s="17" cm="1">
        <f t="array" ref="K533">0.5*Table1[Frontal area m^2]*Table1[Drag coefficient]*1.2*F533^2</f>
        <v>4.1709793665555557</v>
      </c>
      <c r="L533" s="17">
        <f t="shared" si="49"/>
        <v>-279.24200935566665</v>
      </c>
      <c r="M533" s="17">
        <f t="shared" si="50"/>
        <v>-923.04997537012025</v>
      </c>
      <c r="N533" s="17">
        <f t="shared" si="53"/>
        <v>672.2980506188112</v>
      </c>
      <c r="O533" s="17" cm="1">
        <f t="array" ref="O533">(0.5*Table1[Mass KG]*E533^2)+O532</f>
        <v>49495388.202499993</v>
      </c>
      <c r="P533" s="17">
        <v>0</v>
      </c>
      <c r="AA533">
        <f>IF(E533&lt;1,1,0)</f>
        <v>0</v>
      </c>
      <c r="AB533">
        <f>IF(AA533=1,"",E533)</f>
        <v>11.9</v>
      </c>
      <c r="AC533">
        <f>E533/3.6</f>
        <v>3.3055555555555554</v>
      </c>
    </row>
    <row r="534" spans="2:29" x14ac:dyDescent="0.3">
      <c r="B534" s="3" t="s">
        <v>23</v>
      </c>
      <c r="C534" s="3">
        <v>526</v>
      </c>
      <c r="D534" s="3">
        <v>526</v>
      </c>
      <c r="E534" s="10">
        <v>7.6</v>
      </c>
      <c r="F534" s="23">
        <f t="shared" si="48"/>
        <v>2.1111111111111112</v>
      </c>
      <c r="G534" s="17">
        <f t="shared" si="51"/>
        <v>-1.0972222222222223</v>
      </c>
      <c r="H534" s="17">
        <f t="shared" si="52"/>
        <v>-3.95</v>
      </c>
      <c r="I534" s="17" cm="1">
        <f t="array" ref="I534">Table1[Mass KG]*G534</f>
        <v>-312.15972222222223</v>
      </c>
      <c r="J534" s="17" cm="1">
        <f t="array" ref="J534" xml:space="preserve"> IF(E534&gt;0,9.81*Table1[Mass KG]*Table1[Rolling ressistance coefficient],0)</f>
        <v>28.746733500000001</v>
      </c>
      <c r="K534" s="17" cm="1">
        <f t="array" ref="K534">0.5*Table1[Frontal area m^2]*Table1[Drag coefficient]*1.2*F534^2</f>
        <v>1.7012623982222221</v>
      </c>
      <c r="L534" s="17">
        <f t="shared" si="49"/>
        <v>-281.71172632399998</v>
      </c>
      <c r="M534" s="17">
        <f t="shared" si="50"/>
        <v>-594.72475557288885</v>
      </c>
      <c r="N534" s="17">
        <f t="shared" si="53"/>
        <v>672.41342618630165</v>
      </c>
      <c r="O534" s="17" cm="1">
        <f t="array" ref="O534">(0.5*Table1[Mass KG]*E534^2)+O533</f>
        <v>49503604.562499993</v>
      </c>
      <c r="P534" s="17">
        <v>0</v>
      </c>
      <c r="AA534">
        <f>IF(E534&lt;1,1,0)</f>
        <v>0</v>
      </c>
      <c r="AB534">
        <f>IF(AA534=1,"",E534)</f>
        <v>7.6</v>
      </c>
      <c r="AC534">
        <f>E534/3.6</f>
        <v>2.1111111111111112</v>
      </c>
    </row>
    <row r="535" spans="2:29" x14ac:dyDescent="0.3">
      <c r="B535" s="3" t="s">
        <v>23</v>
      </c>
      <c r="C535" s="3">
        <v>527</v>
      </c>
      <c r="D535" s="3">
        <v>527</v>
      </c>
      <c r="E535" s="10">
        <v>4</v>
      </c>
      <c r="F535" s="23">
        <f t="shared" si="48"/>
        <v>1.1111111111111112</v>
      </c>
      <c r="G535" s="17">
        <f t="shared" si="51"/>
        <v>-0.77777777777777768</v>
      </c>
      <c r="H535" s="17">
        <f t="shared" si="52"/>
        <v>-2.8</v>
      </c>
      <c r="I535" s="17" cm="1">
        <f t="array" ref="I535">Table1[Mass KG]*G535</f>
        <v>-221.27777777777774</v>
      </c>
      <c r="J535" s="17" cm="1">
        <f t="array" ref="J535" xml:space="preserve"> IF(E535&gt;0,9.81*Table1[Mass KG]*Table1[Rolling ressistance coefficient],0)</f>
        <v>28.746733500000001</v>
      </c>
      <c r="K535" s="17" cm="1">
        <f t="array" ref="K535">0.5*Table1[Frontal area m^2]*Table1[Drag coefficient]*1.2*F535^2</f>
        <v>0.47126382222222224</v>
      </c>
      <c r="L535" s="17">
        <f t="shared" si="49"/>
        <v>-192.05978045555551</v>
      </c>
      <c r="M535" s="17">
        <f t="shared" si="50"/>
        <v>-213.39975606172837</v>
      </c>
      <c r="N535" s="17">
        <f t="shared" si="53"/>
        <v>672.47403494341745</v>
      </c>
      <c r="O535" s="17" cm="1">
        <f t="array" ref="O535">(0.5*Table1[Mass KG]*E535^2)+O534</f>
        <v>49505880.562499993</v>
      </c>
      <c r="P535" s="17">
        <v>0</v>
      </c>
      <c r="AA535">
        <f>IF(E535&lt;1,1,0)</f>
        <v>0</v>
      </c>
      <c r="AB535">
        <f>IF(AA535=1,"",E535)</f>
        <v>4</v>
      </c>
      <c r="AC535">
        <f>E535/3.6</f>
        <v>1.1111111111111112</v>
      </c>
    </row>
    <row r="536" spans="2:29" x14ac:dyDescent="0.3">
      <c r="B536" s="3" t="s">
        <v>23</v>
      </c>
      <c r="C536" s="3">
        <v>528</v>
      </c>
      <c r="D536" s="3">
        <v>528</v>
      </c>
      <c r="E536" s="10">
        <v>2</v>
      </c>
      <c r="F536" s="23">
        <f t="shared" si="48"/>
        <v>0.55555555555555558</v>
      </c>
      <c r="G536" s="17">
        <f t="shared" si="51"/>
        <v>-0.41666666666666663</v>
      </c>
      <c r="H536" s="17">
        <f t="shared" si="52"/>
        <v>-1.5</v>
      </c>
      <c r="I536" s="17" cm="1">
        <f t="array" ref="I536">Table1[Mass KG]*G536</f>
        <v>-118.54166666666666</v>
      </c>
      <c r="J536" s="17" cm="1">
        <f t="array" ref="J536" xml:space="preserve"> IF(E536&gt;0,9.81*Table1[Mass KG]*Table1[Rolling ressistance coefficient],0)</f>
        <v>28.746733500000001</v>
      </c>
      <c r="K536" s="17" cm="1">
        <f t="array" ref="K536">0.5*Table1[Frontal area m^2]*Table1[Drag coefficient]*1.2*F536^2</f>
        <v>0.11781595555555556</v>
      </c>
      <c r="L536" s="17">
        <f t="shared" si="49"/>
        <v>-89.677117211111096</v>
      </c>
      <c r="M536" s="17">
        <f t="shared" si="50"/>
        <v>-49.820620672839503</v>
      </c>
      <c r="N536" s="17">
        <f t="shared" si="53"/>
        <v>672.50428192731897</v>
      </c>
      <c r="O536" s="17" cm="1">
        <f t="array" ref="O536">(0.5*Table1[Mass KG]*E536^2)+O535</f>
        <v>49506449.562499993</v>
      </c>
      <c r="P536" s="17">
        <v>0</v>
      </c>
      <c r="AA536">
        <f>IF(E536&lt;1,1,0)</f>
        <v>0</v>
      </c>
      <c r="AB536">
        <f>IF(AA536=1,"",E536)</f>
        <v>2</v>
      </c>
      <c r="AC536">
        <f>E536/3.6</f>
        <v>0.55555555555555558</v>
      </c>
    </row>
    <row r="537" spans="2:29" x14ac:dyDescent="0.3">
      <c r="B537" s="3" t="s">
        <v>23</v>
      </c>
      <c r="C537" s="3">
        <v>529</v>
      </c>
      <c r="D537" s="3">
        <v>529</v>
      </c>
      <c r="E537" s="10">
        <v>1</v>
      </c>
      <c r="F537" s="23">
        <f t="shared" si="48"/>
        <v>0.27777777777777779</v>
      </c>
      <c r="G537" s="17">
        <f t="shared" si="51"/>
        <v>-0.27777777777777779</v>
      </c>
      <c r="H537" s="17">
        <f t="shared" si="52"/>
        <v>-1</v>
      </c>
      <c r="I537" s="17" cm="1">
        <f t="array" ref="I537">Table1[Mass KG]*G537</f>
        <v>-79.027777777777786</v>
      </c>
      <c r="J537" s="17" cm="1">
        <f t="array" ref="J537" xml:space="preserve"> IF(E537&gt;0,9.81*Table1[Mass KG]*Table1[Rolling ressistance coefficient],0)</f>
        <v>28.746733500000001</v>
      </c>
      <c r="K537" s="17" cm="1">
        <f t="array" ref="K537">0.5*Table1[Frontal area m^2]*Table1[Drag coefficient]*1.2*F537^2</f>
        <v>2.945398888888889E-2</v>
      </c>
      <c r="L537" s="17">
        <f t="shared" si="49"/>
        <v>-50.251590288888892</v>
      </c>
      <c r="M537" s="17">
        <f t="shared" si="50"/>
        <v>-13.958775080246914</v>
      </c>
      <c r="N537" s="17">
        <f t="shared" si="53"/>
        <v>672.51937683043809</v>
      </c>
      <c r="O537" s="17" cm="1">
        <f t="array" ref="O537">(0.5*Table1[Mass KG]*E537^2)+O536</f>
        <v>49506591.812499993</v>
      </c>
      <c r="P537" s="17">
        <v>0</v>
      </c>
      <c r="AA537">
        <f>IF(E537&lt;1,1,0)</f>
        <v>0</v>
      </c>
      <c r="AB537">
        <f>IF(AA537=1,"",E537)</f>
        <v>1</v>
      </c>
      <c r="AC537">
        <f>E537/3.6</f>
        <v>0.27777777777777779</v>
      </c>
    </row>
    <row r="538" spans="2:29" x14ac:dyDescent="0.3">
      <c r="B538" s="3" t="s">
        <v>23</v>
      </c>
      <c r="C538" s="3">
        <v>530</v>
      </c>
      <c r="D538" s="3">
        <v>530</v>
      </c>
      <c r="E538" s="10">
        <v>0</v>
      </c>
      <c r="F538" s="23">
        <f t="shared" si="48"/>
        <v>0</v>
      </c>
      <c r="G538" s="17">
        <f t="shared" si="51"/>
        <v>-0.1388888888888889</v>
      </c>
      <c r="H538" s="17">
        <f t="shared" si="52"/>
        <v>-0.5</v>
      </c>
      <c r="I538" s="17" cm="1">
        <f t="array" ref="I538">Table1[Mass KG]*G538</f>
        <v>-39.513888888888893</v>
      </c>
      <c r="J538" s="17" cm="1">
        <f t="array" ref="J538" xml:space="preserve"> IF(E538&gt;0,9.81*Table1[Mass KG]*Table1[Rolling ressistance coefficient],0)</f>
        <v>0</v>
      </c>
      <c r="K538" s="17" cm="1">
        <f t="array" ref="K538">0.5*Table1[Frontal area m^2]*Table1[Drag coefficient]*1.2*F538^2</f>
        <v>0</v>
      </c>
      <c r="L538" s="17">
        <f t="shared" si="49"/>
        <v>-39.513888888888893</v>
      </c>
      <c r="M538" s="17">
        <f t="shared" si="50"/>
        <v>0</v>
      </c>
      <c r="N538" s="17">
        <f t="shared" si="53"/>
        <v>672.51937683043809</v>
      </c>
      <c r="O538" s="17" cm="1">
        <f t="array" ref="O538">(0.5*Table1[Mass KG]*E538^2)+O537</f>
        <v>49506591.812499993</v>
      </c>
      <c r="P538" s="17">
        <v>0</v>
      </c>
      <c r="AA538">
        <f>IF(E538&lt;1,1,0)</f>
        <v>1</v>
      </c>
      <c r="AB538" t="str">
        <f>IF(AA538=1,"",E538)</f>
        <v/>
      </c>
      <c r="AC538">
        <f>E538/3.6</f>
        <v>0</v>
      </c>
    </row>
    <row r="539" spans="2:29" x14ac:dyDescent="0.3">
      <c r="B539" s="3" t="s">
        <v>23</v>
      </c>
      <c r="C539" s="3">
        <v>531</v>
      </c>
      <c r="D539" s="3">
        <v>531</v>
      </c>
      <c r="E539" s="10">
        <v>0</v>
      </c>
      <c r="F539" s="23">
        <f t="shared" si="48"/>
        <v>0</v>
      </c>
      <c r="G539" s="17">
        <f t="shared" si="51"/>
        <v>0</v>
      </c>
      <c r="H539" s="17">
        <f t="shared" si="52"/>
        <v>0</v>
      </c>
      <c r="I539" s="17" cm="1">
        <f t="array" ref="I539">Table1[Mass KG]*G539</f>
        <v>0</v>
      </c>
      <c r="J539" s="17" cm="1">
        <f t="array" ref="J539" xml:space="preserve"> IF(E539&gt;0,9.81*Table1[Mass KG]*Table1[Rolling ressistance coefficient],0)</f>
        <v>0</v>
      </c>
      <c r="K539" s="17" cm="1">
        <f t="array" ref="K539">0.5*Table1[Frontal area m^2]*Table1[Drag coefficient]*1.2*F539^2</f>
        <v>0</v>
      </c>
      <c r="L539" s="17">
        <f t="shared" si="49"/>
        <v>0</v>
      </c>
      <c r="M539" s="17">
        <f t="shared" si="50"/>
        <v>0</v>
      </c>
      <c r="N539" s="17">
        <f t="shared" si="53"/>
        <v>672.51937683043809</v>
      </c>
      <c r="O539" s="17" cm="1">
        <f t="array" ref="O539">(0.5*Table1[Mass KG]*E539^2)+O538</f>
        <v>49506591.812499993</v>
      </c>
      <c r="P539" s="17">
        <v>0</v>
      </c>
      <c r="AA539">
        <f>IF(E539&lt;1,1,0)</f>
        <v>1</v>
      </c>
      <c r="AB539" t="str">
        <f>IF(AA539=1,"",E539)</f>
        <v/>
      </c>
      <c r="AC539">
        <f>E539/3.6</f>
        <v>0</v>
      </c>
    </row>
    <row r="540" spans="2:29" x14ac:dyDescent="0.3">
      <c r="B540" s="3" t="s">
        <v>23</v>
      </c>
      <c r="C540" s="3">
        <v>532</v>
      </c>
      <c r="D540" s="3">
        <v>532</v>
      </c>
      <c r="E540" s="10">
        <v>0</v>
      </c>
      <c r="F540" s="23">
        <f t="shared" si="48"/>
        <v>0</v>
      </c>
      <c r="G540" s="17">
        <f t="shared" si="51"/>
        <v>2.777777777777778E-2</v>
      </c>
      <c r="H540" s="17">
        <f t="shared" si="52"/>
        <v>0.1</v>
      </c>
      <c r="I540" s="17" cm="1">
        <f t="array" ref="I540">Table1[Mass KG]*G540</f>
        <v>7.9027777777777786</v>
      </c>
      <c r="J540" s="17" cm="1">
        <f t="array" ref="J540" xml:space="preserve"> IF(E540&gt;0,9.81*Table1[Mass KG]*Table1[Rolling ressistance coefficient],0)</f>
        <v>0</v>
      </c>
      <c r="K540" s="17" cm="1">
        <f t="array" ref="K540">0.5*Table1[Frontal area m^2]*Table1[Drag coefficient]*1.2*F540^2</f>
        <v>0</v>
      </c>
      <c r="L540" s="17">
        <f t="shared" si="49"/>
        <v>7.9027777777777786</v>
      </c>
      <c r="M540" s="17">
        <f t="shared" si="50"/>
        <v>0</v>
      </c>
      <c r="N540" s="17">
        <f t="shared" si="53"/>
        <v>672.51937683043809</v>
      </c>
      <c r="O540" s="17" cm="1">
        <f t="array" ref="O540">(0.5*Table1[Mass KG]*E540^2)+O539</f>
        <v>49506591.812499993</v>
      </c>
      <c r="P540" s="17">
        <v>0</v>
      </c>
      <c r="AA540">
        <f>IF(E540&lt;1,1,0)</f>
        <v>1</v>
      </c>
      <c r="AB540" t="str">
        <f>IF(AA540=1,"",E540)</f>
        <v/>
      </c>
      <c r="AC540">
        <f>E540/3.6</f>
        <v>0</v>
      </c>
    </row>
    <row r="541" spans="2:29" x14ac:dyDescent="0.3">
      <c r="B541" s="3" t="s">
        <v>23</v>
      </c>
      <c r="C541" s="3">
        <v>533</v>
      </c>
      <c r="D541" s="3">
        <v>533</v>
      </c>
      <c r="E541" s="10">
        <v>0.2</v>
      </c>
      <c r="F541" s="23">
        <f t="shared" si="48"/>
        <v>5.5555555555555559E-2</v>
      </c>
      <c r="G541" s="17">
        <f t="shared" si="51"/>
        <v>0.16666666666666666</v>
      </c>
      <c r="H541" s="17">
        <f t="shared" si="52"/>
        <v>0.6</v>
      </c>
      <c r="I541" s="17" cm="1">
        <f t="array" ref="I541">Table1[Mass KG]*G541</f>
        <v>47.416666666666664</v>
      </c>
      <c r="J541" s="17" cm="1">
        <f t="array" ref="J541" xml:space="preserve"> IF(E541&gt;0,9.81*Table1[Mass KG]*Table1[Rolling ressistance coefficient],0)</f>
        <v>28.746733500000001</v>
      </c>
      <c r="K541" s="17" cm="1">
        <f t="array" ref="K541">0.5*Table1[Frontal area m^2]*Table1[Drag coefficient]*1.2*F541^2</f>
        <v>1.1781595555555556E-3</v>
      </c>
      <c r="L541" s="17">
        <f t="shared" si="49"/>
        <v>76.164578326222227</v>
      </c>
      <c r="M541" s="17">
        <f t="shared" si="50"/>
        <v>4.2313654625679016</v>
      </c>
      <c r="N541" s="17">
        <f t="shared" si="53"/>
        <v>672.52237315454693</v>
      </c>
      <c r="O541" s="17" cm="1">
        <f t="array" ref="O541">(0.5*Table1[Mass KG]*E541^2)+O540</f>
        <v>49506597.50249999</v>
      </c>
      <c r="P541" s="17">
        <v>0</v>
      </c>
      <c r="AA541">
        <f>IF(E541&lt;1,1,0)</f>
        <v>1</v>
      </c>
      <c r="AB541" t="str">
        <f>IF(AA541=1,"",E541)</f>
        <v/>
      </c>
      <c r="AC541">
        <f>E541/3.6</f>
        <v>5.5555555555555559E-2</v>
      </c>
    </row>
    <row r="542" spans="2:29" x14ac:dyDescent="0.3">
      <c r="B542" s="3" t="s">
        <v>23</v>
      </c>
      <c r="C542" s="3">
        <v>534</v>
      </c>
      <c r="D542" s="3">
        <v>534</v>
      </c>
      <c r="E542" s="10">
        <v>1.2</v>
      </c>
      <c r="F542" s="23">
        <f t="shared" si="48"/>
        <v>0.33333333333333331</v>
      </c>
      <c r="G542" s="17">
        <f t="shared" si="51"/>
        <v>0.41666666666666663</v>
      </c>
      <c r="H542" s="17">
        <f t="shared" si="52"/>
        <v>1.5</v>
      </c>
      <c r="I542" s="17" cm="1">
        <f t="array" ref="I542">Table1[Mass KG]*G542</f>
        <v>118.54166666666666</v>
      </c>
      <c r="J542" s="17" cm="1">
        <f t="array" ref="J542" xml:space="preserve"> IF(E542&gt;0,9.81*Table1[Mass KG]*Table1[Rolling ressistance coefficient],0)</f>
        <v>28.746733500000001</v>
      </c>
      <c r="K542" s="17" cm="1">
        <f t="array" ref="K542">0.5*Table1[Frontal area m^2]*Table1[Drag coefficient]*1.2*F542^2</f>
        <v>4.2413743999999989E-2</v>
      </c>
      <c r="L542" s="17">
        <f t="shared" si="49"/>
        <v>147.33081391066665</v>
      </c>
      <c r="M542" s="17">
        <f t="shared" si="50"/>
        <v>49.11027130355555</v>
      </c>
      <c r="N542" s="17">
        <f t="shared" si="53"/>
        <v>672.54031743263681</v>
      </c>
      <c r="O542" s="17" cm="1">
        <f t="array" ref="O542">(0.5*Table1[Mass KG]*E542^2)+O541</f>
        <v>49506802.342499994</v>
      </c>
      <c r="P542" s="17">
        <v>0</v>
      </c>
      <c r="AA542">
        <f>IF(E542&lt;1,1,0)</f>
        <v>0</v>
      </c>
      <c r="AB542">
        <f>IF(AA542=1,"",E542)</f>
        <v>1.2</v>
      </c>
      <c r="AC542">
        <f>E542/3.6</f>
        <v>0.33333333333333331</v>
      </c>
    </row>
    <row r="543" spans="2:29" x14ac:dyDescent="0.3">
      <c r="B543" s="3" t="s">
        <v>23</v>
      </c>
      <c r="C543" s="3">
        <v>535</v>
      </c>
      <c r="D543" s="3">
        <v>535</v>
      </c>
      <c r="E543" s="10">
        <v>3.2</v>
      </c>
      <c r="F543" s="23">
        <f t="shared" si="48"/>
        <v>0.88888888888888895</v>
      </c>
      <c r="G543" s="17">
        <f t="shared" si="51"/>
        <v>0.55555555555555558</v>
      </c>
      <c r="H543" s="17">
        <f t="shared" si="52"/>
        <v>2</v>
      </c>
      <c r="I543" s="17" cm="1">
        <f t="array" ref="I543">Table1[Mass KG]*G543</f>
        <v>158.05555555555557</v>
      </c>
      <c r="J543" s="17" cm="1">
        <f t="array" ref="J543" xml:space="preserve"> IF(E543&gt;0,9.81*Table1[Mass KG]*Table1[Rolling ressistance coefficient],0)</f>
        <v>28.746733500000001</v>
      </c>
      <c r="K543" s="17" cm="1">
        <f t="array" ref="K543">0.5*Table1[Frontal area m^2]*Table1[Drag coefficient]*1.2*F543^2</f>
        <v>0.30160884622222223</v>
      </c>
      <c r="L543" s="17">
        <f t="shared" si="49"/>
        <v>187.1038979017778</v>
      </c>
      <c r="M543" s="17">
        <f t="shared" si="50"/>
        <v>166.3145759126914</v>
      </c>
      <c r="N543" s="17">
        <f t="shared" si="53"/>
        <v>672.58807939899191</v>
      </c>
      <c r="O543" s="17" cm="1">
        <f t="array" ref="O543">(0.5*Table1[Mass KG]*E543^2)+O542</f>
        <v>49508258.982499994</v>
      </c>
      <c r="P543" s="17">
        <v>0</v>
      </c>
      <c r="AA543">
        <f>IF(E543&lt;1,1,0)</f>
        <v>0</v>
      </c>
      <c r="AB543">
        <f>IF(AA543=1,"",E543)</f>
        <v>3.2</v>
      </c>
      <c r="AC543">
        <f>E543/3.6</f>
        <v>0.88888888888888895</v>
      </c>
    </row>
    <row r="544" spans="2:29" x14ac:dyDescent="0.3">
      <c r="B544" s="3" t="s">
        <v>23</v>
      </c>
      <c r="C544" s="3">
        <v>536</v>
      </c>
      <c r="D544" s="3">
        <v>536</v>
      </c>
      <c r="E544" s="10">
        <v>5.2</v>
      </c>
      <c r="F544" s="23">
        <f t="shared" si="48"/>
        <v>1.4444444444444446</v>
      </c>
      <c r="G544" s="17">
        <f t="shared" si="51"/>
        <v>0.69444444444444431</v>
      </c>
      <c r="H544" s="17">
        <f t="shared" si="52"/>
        <v>2.4999999999999996</v>
      </c>
      <c r="I544" s="17" cm="1">
        <f t="array" ref="I544">Table1[Mass KG]*G544</f>
        <v>197.5694444444444</v>
      </c>
      <c r="J544" s="17" cm="1">
        <f t="array" ref="J544" xml:space="preserve"> IF(E544&gt;0,9.81*Table1[Mass KG]*Table1[Rolling ressistance coefficient],0)</f>
        <v>28.746733500000001</v>
      </c>
      <c r="K544" s="17" cm="1">
        <f t="array" ref="K544">0.5*Table1[Frontal area m^2]*Table1[Drag coefficient]*1.2*F544^2</f>
        <v>0.79643585955555563</v>
      </c>
      <c r="L544" s="17">
        <f t="shared" si="49"/>
        <v>227.11261380399995</v>
      </c>
      <c r="M544" s="17">
        <f t="shared" si="50"/>
        <v>328.05155327244438</v>
      </c>
      <c r="N544" s="17">
        <f t="shared" si="53"/>
        <v>672.66554779358148</v>
      </c>
      <c r="O544" s="17" cm="1">
        <f t="array" ref="O544">(0.5*Table1[Mass KG]*E544^2)+O543</f>
        <v>49512105.422499992</v>
      </c>
      <c r="P544" s="17">
        <v>0</v>
      </c>
      <c r="AA544">
        <f>IF(E544&lt;1,1,0)</f>
        <v>0</v>
      </c>
      <c r="AB544">
        <f>IF(AA544=1,"",E544)</f>
        <v>5.2</v>
      </c>
      <c r="AC544">
        <f>E544/3.6</f>
        <v>1.4444444444444444</v>
      </c>
    </row>
    <row r="545" spans="2:29" x14ac:dyDescent="0.3">
      <c r="B545" s="3" t="s">
        <v>23</v>
      </c>
      <c r="C545" s="3">
        <v>537</v>
      </c>
      <c r="D545" s="3">
        <v>537</v>
      </c>
      <c r="E545" s="10">
        <v>8.1999999999999993</v>
      </c>
      <c r="F545" s="23">
        <f t="shared" si="48"/>
        <v>2.2777777777777777</v>
      </c>
      <c r="G545" s="17">
        <f t="shared" si="51"/>
        <v>1.0833333333333333</v>
      </c>
      <c r="H545" s="17">
        <f t="shared" si="52"/>
        <v>3.9</v>
      </c>
      <c r="I545" s="17" cm="1">
        <f t="array" ref="I545">Table1[Mass KG]*G545</f>
        <v>308.20833333333331</v>
      </c>
      <c r="J545" s="17" cm="1">
        <f t="array" ref="J545" xml:space="preserve"> IF(E545&gt;0,9.81*Table1[Mass KG]*Table1[Rolling ressistance coefficient],0)</f>
        <v>28.746733500000001</v>
      </c>
      <c r="K545" s="17" cm="1">
        <f t="array" ref="K545">0.5*Table1[Frontal area m^2]*Table1[Drag coefficient]*1.2*F545^2</f>
        <v>1.9804862128888885</v>
      </c>
      <c r="L545" s="17">
        <f t="shared" si="49"/>
        <v>338.9355530462222</v>
      </c>
      <c r="M545" s="17">
        <f t="shared" si="50"/>
        <v>772.01987082750611</v>
      </c>
      <c r="N545" s="17">
        <f t="shared" si="53"/>
        <v>672.78748200354426</v>
      </c>
      <c r="O545" s="17" cm="1">
        <f t="array" ref="O545">(0.5*Table1[Mass KG]*E545^2)+O544</f>
        <v>49521670.312499993</v>
      </c>
      <c r="P545" s="17">
        <v>0</v>
      </c>
      <c r="AA545">
        <f>IF(E545&lt;1,1,0)</f>
        <v>0</v>
      </c>
      <c r="AB545">
        <f>IF(AA545=1,"",E545)</f>
        <v>8.1999999999999993</v>
      </c>
      <c r="AC545">
        <f>E545/3.6</f>
        <v>2.2777777777777777</v>
      </c>
    </row>
    <row r="546" spans="2:29" x14ac:dyDescent="0.3">
      <c r="B546" s="3" t="s">
        <v>23</v>
      </c>
      <c r="C546" s="3">
        <v>538</v>
      </c>
      <c r="D546" s="3">
        <v>538</v>
      </c>
      <c r="E546" s="10">
        <v>13</v>
      </c>
      <c r="F546" s="23">
        <f t="shared" si="48"/>
        <v>3.6111111111111112</v>
      </c>
      <c r="G546" s="17">
        <f t="shared" si="51"/>
        <v>1.4722222222222223</v>
      </c>
      <c r="H546" s="17">
        <f t="shared" si="52"/>
        <v>5.3000000000000007</v>
      </c>
      <c r="I546" s="17" cm="1">
        <f t="array" ref="I546">Table1[Mass KG]*G546</f>
        <v>418.84722222222223</v>
      </c>
      <c r="J546" s="17" cm="1">
        <f t="array" ref="J546" xml:space="preserve"> IF(E546&gt;0,9.81*Table1[Mass KG]*Table1[Rolling ressistance coefficient],0)</f>
        <v>28.746733500000001</v>
      </c>
      <c r="K546" s="17" cm="1">
        <f t="array" ref="K546">0.5*Table1[Frontal area m^2]*Table1[Drag coefficient]*1.2*F546^2</f>
        <v>4.9777241222222219</v>
      </c>
      <c r="L546" s="17">
        <f t="shared" si="49"/>
        <v>452.57167984444447</v>
      </c>
      <c r="M546" s="17">
        <f t="shared" si="50"/>
        <v>1634.2866216604939</v>
      </c>
      <c r="N546" s="17">
        <f t="shared" si="53"/>
        <v>672.98043302352562</v>
      </c>
      <c r="O546" s="17" cm="1">
        <f t="array" ref="O546">(0.5*Table1[Mass KG]*E546^2)+O545</f>
        <v>49545710.562499993</v>
      </c>
      <c r="P546" s="17">
        <v>0</v>
      </c>
      <c r="AA546">
        <f>IF(E546&lt;1,1,0)</f>
        <v>0</v>
      </c>
      <c r="AB546">
        <f>IF(AA546=1,"",E546)</f>
        <v>13</v>
      </c>
      <c r="AC546">
        <f>E546/3.6</f>
        <v>3.6111111111111112</v>
      </c>
    </row>
    <row r="547" spans="2:29" x14ac:dyDescent="0.3">
      <c r="B547" s="3" t="s">
        <v>23</v>
      </c>
      <c r="C547" s="3">
        <v>539</v>
      </c>
      <c r="D547" s="3">
        <v>539</v>
      </c>
      <c r="E547" s="10">
        <v>18.8</v>
      </c>
      <c r="F547" s="23">
        <f t="shared" si="48"/>
        <v>5.2222222222222223</v>
      </c>
      <c r="G547" s="17">
        <f t="shared" si="51"/>
        <v>1.4027777777777779</v>
      </c>
      <c r="H547" s="17">
        <f t="shared" si="52"/>
        <v>5.0500000000000007</v>
      </c>
      <c r="I547" s="17" cm="1">
        <f t="array" ref="I547">Table1[Mass KG]*G547</f>
        <v>399.09027777777783</v>
      </c>
      <c r="J547" s="17" cm="1">
        <f t="array" ref="J547" xml:space="preserve"> IF(E547&gt;0,9.81*Table1[Mass KG]*Table1[Rolling ressistance coefficient],0)</f>
        <v>28.746733500000001</v>
      </c>
      <c r="K547" s="17" cm="1">
        <f t="array" ref="K547">0.5*Table1[Frontal area m^2]*Table1[Drag coefficient]*1.2*F547^2</f>
        <v>10.410217832888888</v>
      </c>
      <c r="L547" s="17">
        <f t="shared" si="49"/>
        <v>438.24722911066669</v>
      </c>
      <c r="M547" s="17">
        <f t="shared" si="50"/>
        <v>2288.6244186890372</v>
      </c>
      <c r="N547" s="17">
        <f t="shared" si="53"/>
        <v>673.25895218957385</v>
      </c>
      <c r="O547" s="17" cm="1">
        <f t="array" ref="O547">(0.5*Table1[Mass KG]*E547^2)+O546</f>
        <v>49595987.402499996</v>
      </c>
      <c r="P547" s="17">
        <v>0</v>
      </c>
      <c r="AA547">
        <f>IF(E547&lt;1,1,0)</f>
        <v>0</v>
      </c>
      <c r="AB547">
        <f>IF(AA547=1,"",E547)</f>
        <v>18.8</v>
      </c>
      <c r="AC547">
        <f>E547/3.6</f>
        <v>5.2222222222222223</v>
      </c>
    </row>
    <row r="548" spans="2:29" x14ac:dyDescent="0.3">
      <c r="B548" s="3" t="s">
        <v>23</v>
      </c>
      <c r="C548" s="3">
        <v>540</v>
      </c>
      <c r="D548" s="3">
        <v>540</v>
      </c>
      <c r="E548" s="10">
        <v>23.1</v>
      </c>
      <c r="F548" s="23">
        <f t="shared" si="48"/>
        <v>6.416666666666667</v>
      </c>
      <c r="G548" s="17">
        <f t="shared" si="51"/>
        <v>0.79166666666666652</v>
      </c>
      <c r="H548" s="17">
        <f t="shared" si="52"/>
        <v>2.8499999999999996</v>
      </c>
      <c r="I548" s="17" cm="1">
        <f t="array" ref="I548">Table1[Mass KG]*G548</f>
        <v>225.22916666666663</v>
      </c>
      <c r="J548" s="17" cm="1">
        <f t="array" ref="J548" xml:space="preserve"> IF(E548&gt;0,9.81*Table1[Mass KG]*Table1[Rolling ressistance coefficient],0)</f>
        <v>28.746733500000001</v>
      </c>
      <c r="K548" s="17" cm="1">
        <f t="array" ref="K548">0.5*Table1[Frontal area m^2]*Table1[Drag coefficient]*1.2*F548^2</f>
        <v>15.716943011</v>
      </c>
      <c r="L548" s="17">
        <f t="shared" si="49"/>
        <v>269.69284317766665</v>
      </c>
      <c r="M548" s="17">
        <f t="shared" si="50"/>
        <v>1730.5290770566944</v>
      </c>
      <c r="N548" s="17">
        <f t="shared" si="53"/>
        <v>673.60054146110167</v>
      </c>
      <c r="O548" s="17" cm="1">
        <f t="array" ref="O548">(0.5*Table1[Mass KG]*E548^2)+O547</f>
        <v>49671893.424999997</v>
      </c>
      <c r="P548" s="17">
        <v>0</v>
      </c>
      <c r="AA548">
        <f>IF(E548&lt;1,1,0)</f>
        <v>0</v>
      </c>
      <c r="AB548">
        <f>IF(AA548=1,"",E548)</f>
        <v>23.1</v>
      </c>
      <c r="AC548">
        <f>E548/3.6</f>
        <v>6.416666666666667</v>
      </c>
    </row>
    <row r="549" spans="2:29" x14ac:dyDescent="0.3">
      <c r="B549" s="3" t="s">
        <v>23</v>
      </c>
      <c r="C549" s="3">
        <v>541</v>
      </c>
      <c r="D549" s="3">
        <v>541</v>
      </c>
      <c r="E549" s="10">
        <v>24.5</v>
      </c>
      <c r="F549" s="23">
        <f t="shared" si="48"/>
        <v>6.8055555555555562</v>
      </c>
      <c r="G549" s="17">
        <f t="shared" si="51"/>
        <v>0.19444444444444425</v>
      </c>
      <c r="H549" s="17">
        <f t="shared" si="52"/>
        <v>0.69999999999999929</v>
      </c>
      <c r="I549" s="17" cm="1">
        <f t="array" ref="I549">Table1[Mass KG]*G549</f>
        <v>55.319444444444393</v>
      </c>
      <c r="J549" s="17" cm="1">
        <f t="array" ref="J549" xml:space="preserve"> IF(E549&gt;0,9.81*Table1[Mass KG]*Table1[Rolling ressistance coefficient],0)</f>
        <v>28.746733500000001</v>
      </c>
      <c r="K549" s="17" cm="1">
        <f t="array" ref="K549">0.5*Table1[Frontal area m^2]*Table1[Drag coefficient]*1.2*F549^2</f>
        <v>17.679756830555558</v>
      </c>
      <c r="L549" s="17">
        <f t="shared" si="49"/>
        <v>101.74593477499995</v>
      </c>
      <c r="M549" s="17">
        <f t="shared" si="50"/>
        <v>692.43761166319405</v>
      </c>
      <c r="N549" s="17">
        <f t="shared" si="53"/>
        <v>673.96216344238633</v>
      </c>
      <c r="O549" s="17" cm="1">
        <f t="array" ref="O549">(0.5*Table1[Mass KG]*E549^2)+O548</f>
        <v>49757278.987499997</v>
      </c>
      <c r="P549" s="17">
        <v>0</v>
      </c>
      <c r="AA549">
        <f>IF(E549&lt;1,1,0)</f>
        <v>0</v>
      </c>
      <c r="AB549">
        <f>IF(AA549=1,"",E549)</f>
        <v>24.5</v>
      </c>
      <c r="AC549">
        <f>E549/3.6</f>
        <v>6.8055555555555554</v>
      </c>
    </row>
    <row r="550" spans="2:29" x14ac:dyDescent="0.3">
      <c r="B550" s="3" t="s">
        <v>23</v>
      </c>
      <c r="C550" s="3">
        <v>542</v>
      </c>
      <c r="D550" s="3">
        <v>542</v>
      </c>
      <c r="E550" s="10">
        <v>24.5</v>
      </c>
      <c r="F550" s="23">
        <f t="shared" si="48"/>
        <v>6.8055555555555562</v>
      </c>
      <c r="G550" s="17">
        <f t="shared" si="51"/>
        <v>-2.7777777777777679E-2</v>
      </c>
      <c r="H550" s="17">
        <f t="shared" si="52"/>
        <v>-9.9999999999999645E-2</v>
      </c>
      <c r="I550" s="17" cm="1">
        <f t="array" ref="I550">Table1[Mass KG]*G550</f>
        <v>-7.9027777777777501</v>
      </c>
      <c r="J550" s="17" cm="1">
        <f t="array" ref="J550" xml:space="preserve"> IF(E550&gt;0,9.81*Table1[Mass KG]*Table1[Rolling ressistance coefficient],0)</f>
        <v>28.746733500000001</v>
      </c>
      <c r="K550" s="17" cm="1">
        <f t="array" ref="K550">0.5*Table1[Frontal area m^2]*Table1[Drag coefficient]*1.2*F550^2</f>
        <v>17.679756830555558</v>
      </c>
      <c r="L550" s="17">
        <f t="shared" si="49"/>
        <v>38.523712552777809</v>
      </c>
      <c r="M550" s="17">
        <f t="shared" si="50"/>
        <v>262.17526598418232</v>
      </c>
      <c r="N550" s="17">
        <f t="shared" si="53"/>
        <v>674.32311822444353</v>
      </c>
      <c r="O550" s="17" cm="1">
        <f t="array" ref="O550">(0.5*Table1[Mass KG]*E550^2)+O549</f>
        <v>49842664.549999997</v>
      </c>
      <c r="P550" s="17">
        <v>0</v>
      </c>
      <c r="AA550">
        <f>IF(E550&lt;1,1,0)</f>
        <v>0</v>
      </c>
      <c r="AB550">
        <f>IF(AA550=1,"",E550)</f>
        <v>24.5</v>
      </c>
      <c r="AC550">
        <f>E550/3.6</f>
        <v>6.8055555555555554</v>
      </c>
    </row>
    <row r="551" spans="2:29" x14ac:dyDescent="0.3">
      <c r="B551" s="3" t="s">
        <v>23</v>
      </c>
      <c r="C551" s="3">
        <v>543</v>
      </c>
      <c r="D551" s="3">
        <v>543</v>
      </c>
      <c r="E551" s="10">
        <v>24.3</v>
      </c>
      <c r="F551" s="23">
        <f t="shared" si="48"/>
        <v>6.7500000000000009</v>
      </c>
      <c r="G551" s="17">
        <f t="shared" si="51"/>
        <v>-0.12499999999999981</v>
      </c>
      <c r="H551" s="17">
        <f t="shared" si="52"/>
        <v>-0.44999999999999929</v>
      </c>
      <c r="I551" s="17" cm="1">
        <f t="array" ref="I551">Table1[Mass KG]*G551</f>
        <v>-35.562499999999943</v>
      </c>
      <c r="J551" s="17" cm="1">
        <f t="array" ref="J551" xml:space="preserve"> IF(E551&gt;0,9.81*Table1[Mass KG]*Table1[Rolling ressistance coefficient],0)</f>
        <v>28.746733500000001</v>
      </c>
      <c r="K551" s="17" cm="1">
        <f t="array" ref="K551">0.5*Table1[Frontal area m^2]*Table1[Drag coefficient]*1.2*F551^2</f>
        <v>17.392285899000004</v>
      </c>
      <c r="L551" s="17">
        <f t="shared" si="49"/>
        <v>10.576519399000063</v>
      </c>
      <c r="M551" s="17">
        <f t="shared" si="50"/>
        <v>71.391505943250422</v>
      </c>
      <c r="N551" s="17">
        <f t="shared" si="53"/>
        <v>674.68046712154296</v>
      </c>
      <c r="O551" s="17" cm="1">
        <f t="array" ref="O551">(0.5*Table1[Mass KG]*E551^2)+O550</f>
        <v>49926661.752499998</v>
      </c>
      <c r="P551" s="17">
        <v>0</v>
      </c>
      <c r="AA551">
        <f>IF(E551&lt;1,1,0)</f>
        <v>0</v>
      </c>
      <c r="AB551">
        <f>IF(AA551=1,"",E551)</f>
        <v>24.3</v>
      </c>
      <c r="AC551">
        <f>E551/3.6</f>
        <v>6.75</v>
      </c>
    </row>
    <row r="552" spans="2:29" x14ac:dyDescent="0.3">
      <c r="B552" s="3" t="s">
        <v>23</v>
      </c>
      <c r="C552" s="3">
        <v>544</v>
      </c>
      <c r="D552" s="3">
        <v>544</v>
      </c>
      <c r="E552" s="10">
        <v>23.6</v>
      </c>
      <c r="F552" s="23">
        <f t="shared" si="48"/>
        <v>6.5555555555555562</v>
      </c>
      <c r="G552" s="17">
        <f t="shared" si="51"/>
        <v>-0.27777777777777779</v>
      </c>
      <c r="H552" s="17">
        <f t="shared" si="52"/>
        <v>-1</v>
      </c>
      <c r="I552" s="17" cm="1">
        <f t="array" ref="I552">Table1[Mass KG]*G552</f>
        <v>-79.027777777777786</v>
      </c>
      <c r="J552" s="17" cm="1">
        <f t="array" ref="J552" xml:space="preserve"> IF(E552&gt;0,9.81*Table1[Mass KG]*Table1[Rolling ressistance coefficient],0)</f>
        <v>28.746733500000001</v>
      </c>
      <c r="K552" s="17" cm="1">
        <f t="array" ref="K552">0.5*Table1[Frontal area m^2]*Table1[Drag coefficient]*1.2*F552^2</f>
        <v>16.404693651555558</v>
      </c>
      <c r="L552" s="17">
        <f t="shared" si="49"/>
        <v>-33.876350626222226</v>
      </c>
      <c r="M552" s="17">
        <f t="shared" si="50"/>
        <v>-222.07829854967903</v>
      </c>
      <c r="N552" s="17">
        <f t="shared" si="53"/>
        <v>675.02688404893263</v>
      </c>
      <c r="O552" s="17" cm="1">
        <f t="array" ref="O552">(0.5*Table1[Mass KG]*E552^2)+O551</f>
        <v>50005889.3125</v>
      </c>
      <c r="P552" s="17">
        <v>0</v>
      </c>
      <c r="AA552">
        <f>IF(E552&lt;1,1,0)</f>
        <v>0</v>
      </c>
      <c r="AB552">
        <f>IF(AA552=1,"",E552)</f>
        <v>23.6</v>
      </c>
      <c r="AC552">
        <f>E552/3.6</f>
        <v>6.5555555555555554</v>
      </c>
    </row>
    <row r="553" spans="2:29" x14ac:dyDescent="0.3">
      <c r="B553" s="3" t="s">
        <v>23</v>
      </c>
      <c r="C553" s="3">
        <v>545</v>
      </c>
      <c r="D553" s="3">
        <v>545</v>
      </c>
      <c r="E553" s="10">
        <v>22.3</v>
      </c>
      <c r="F553" s="23">
        <f t="shared" si="48"/>
        <v>6.1944444444444446</v>
      </c>
      <c r="G553" s="17">
        <f t="shared" si="51"/>
        <v>-0.4861111111111111</v>
      </c>
      <c r="H553" s="17">
        <f t="shared" si="52"/>
        <v>-1.75</v>
      </c>
      <c r="I553" s="17" cm="1">
        <f t="array" ref="I553">Table1[Mass KG]*G553</f>
        <v>-138.29861111111111</v>
      </c>
      <c r="J553" s="17" cm="1">
        <f t="array" ref="J553" xml:space="preserve"> IF(E553&gt;0,9.81*Table1[Mass KG]*Table1[Rolling ressistance coefficient],0)</f>
        <v>28.746733500000001</v>
      </c>
      <c r="K553" s="17" cm="1">
        <f t="array" ref="K553">0.5*Table1[Frontal area m^2]*Table1[Drag coefficient]*1.2*F553^2</f>
        <v>14.647174134555556</v>
      </c>
      <c r="L553" s="17">
        <f t="shared" si="49"/>
        <v>-94.904703476555554</v>
      </c>
      <c r="M553" s="17">
        <f t="shared" si="50"/>
        <v>-587.88191320199689</v>
      </c>
      <c r="N553" s="17">
        <f t="shared" si="53"/>
        <v>675.35361807393258</v>
      </c>
      <c r="O553" s="17" cm="1">
        <f t="array" ref="O553">(0.5*Table1[Mass KG]*E553^2)+O552</f>
        <v>50076628.814999998</v>
      </c>
      <c r="P553" s="17">
        <v>0</v>
      </c>
      <c r="AA553">
        <f>IF(E553&lt;1,1,0)</f>
        <v>0</v>
      </c>
      <c r="AB553">
        <f>IF(AA553=1,"",E553)</f>
        <v>22.3</v>
      </c>
      <c r="AC553">
        <f>E553/3.6</f>
        <v>6.1944444444444446</v>
      </c>
    </row>
    <row r="554" spans="2:29" x14ac:dyDescent="0.3">
      <c r="B554" s="3" t="s">
        <v>23</v>
      </c>
      <c r="C554" s="3">
        <v>546</v>
      </c>
      <c r="D554" s="3">
        <v>546</v>
      </c>
      <c r="E554" s="10">
        <v>20.100000000000001</v>
      </c>
      <c r="F554" s="23">
        <f t="shared" si="48"/>
        <v>5.5833333333333339</v>
      </c>
      <c r="G554" s="17">
        <f t="shared" si="51"/>
        <v>-0.5277777777777779</v>
      </c>
      <c r="H554" s="17">
        <f t="shared" si="52"/>
        <v>-1.9000000000000004</v>
      </c>
      <c r="I554" s="17" cm="1">
        <f t="array" ref="I554">Table1[Mass KG]*G554</f>
        <v>-150.1527777777778</v>
      </c>
      <c r="J554" s="17" cm="1">
        <f t="array" ref="J554" xml:space="preserve"> IF(E554&gt;0,9.81*Table1[Mass KG]*Table1[Rolling ressistance coefficient],0)</f>
        <v>28.746733500000001</v>
      </c>
      <c r="K554" s="17" cm="1">
        <f t="array" ref="K554">0.5*Table1[Frontal area m^2]*Table1[Drag coefficient]*1.2*F554^2</f>
        <v>11.899706051000001</v>
      </c>
      <c r="L554" s="17">
        <f t="shared" si="49"/>
        <v>-109.5063382267778</v>
      </c>
      <c r="M554" s="17">
        <f t="shared" si="50"/>
        <v>-611.41038843284275</v>
      </c>
      <c r="N554" s="17">
        <f t="shared" si="53"/>
        <v>675.64757887132271</v>
      </c>
      <c r="O554" s="17" cm="1">
        <f t="array" ref="O554">(0.5*Table1[Mass KG]*E554^2)+O553</f>
        <v>50134099.237499997</v>
      </c>
      <c r="P554" s="17">
        <v>0</v>
      </c>
      <c r="AA554">
        <f>IF(E554&lt;1,1,0)</f>
        <v>0</v>
      </c>
      <c r="AB554">
        <f>IF(AA554=1,"",E554)</f>
        <v>20.100000000000001</v>
      </c>
      <c r="AC554">
        <f>E554/3.6</f>
        <v>5.5833333333333339</v>
      </c>
    </row>
    <row r="555" spans="2:29" x14ac:dyDescent="0.3">
      <c r="B555" s="3" t="s">
        <v>23</v>
      </c>
      <c r="C555" s="3">
        <v>547</v>
      </c>
      <c r="D555" s="3">
        <v>547</v>
      </c>
      <c r="E555" s="10">
        <v>18.5</v>
      </c>
      <c r="F555" s="23">
        <f t="shared" si="48"/>
        <v>5.1388888888888893</v>
      </c>
      <c r="G555" s="17">
        <f t="shared" si="51"/>
        <v>-0.40277777777777807</v>
      </c>
      <c r="H555" s="17">
        <f t="shared" si="52"/>
        <v>-1.4500000000000011</v>
      </c>
      <c r="I555" s="17" cm="1">
        <f t="array" ref="I555">Table1[Mass KG]*G555</f>
        <v>-114.59027777777786</v>
      </c>
      <c r="J555" s="17" cm="1">
        <f t="array" ref="J555" xml:space="preserve"> IF(E555&gt;0,9.81*Table1[Mass KG]*Table1[Rolling ressistance coefficient],0)</f>
        <v>28.746733500000001</v>
      </c>
      <c r="K555" s="17" cm="1">
        <f t="array" ref="K555">0.5*Table1[Frontal area m^2]*Table1[Drag coefficient]*1.2*F555^2</f>
        <v>10.080627697222223</v>
      </c>
      <c r="L555" s="17">
        <f t="shared" si="49"/>
        <v>-75.76291658055564</v>
      </c>
      <c r="M555" s="17">
        <f t="shared" si="50"/>
        <v>-389.33721020563308</v>
      </c>
      <c r="N555" s="17">
        <f t="shared" si="53"/>
        <v>675.91764517730996</v>
      </c>
      <c r="O555" s="17" cm="1">
        <f t="array" ref="O555">(0.5*Table1[Mass KG]*E555^2)+O554</f>
        <v>50182784.299999997</v>
      </c>
      <c r="P555" s="17">
        <v>0</v>
      </c>
      <c r="AA555">
        <f>IF(E555&lt;1,1,0)</f>
        <v>0</v>
      </c>
      <c r="AB555">
        <f>IF(AA555=1,"",E555)</f>
        <v>18.5</v>
      </c>
      <c r="AC555">
        <f>E555/3.6</f>
        <v>5.1388888888888884</v>
      </c>
    </row>
    <row r="556" spans="2:29" x14ac:dyDescent="0.3">
      <c r="B556" s="3" t="s">
        <v>23</v>
      </c>
      <c r="C556" s="3">
        <v>548</v>
      </c>
      <c r="D556" s="3">
        <v>548</v>
      </c>
      <c r="E556" s="10">
        <v>17.2</v>
      </c>
      <c r="F556" s="23">
        <f t="shared" si="48"/>
        <v>4.7777777777777777</v>
      </c>
      <c r="G556" s="17">
        <f t="shared" si="51"/>
        <v>-0.30555555555555547</v>
      </c>
      <c r="H556" s="17">
        <f t="shared" si="52"/>
        <v>-1.0999999999999996</v>
      </c>
      <c r="I556" s="17" cm="1">
        <f t="array" ref="I556">Table1[Mass KG]*G556</f>
        <v>-86.930555555555529</v>
      </c>
      <c r="J556" s="17" cm="1">
        <f t="array" ref="J556" xml:space="preserve"> IF(E556&gt;0,9.81*Table1[Mass KG]*Table1[Rolling ressistance coefficient],0)</f>
        <v>28.746733500000001</v>
      </c>
      <c r="K556" s="17" cm="1">
        <f t="array" ref="K556">0.5*Table1[Frontal area m^2]*Table1[Drag coefficient]*1.2*F556^2</f>
        <v>8.7136680728888862</v>
      </c>
      <c r="L556" s="17">
        <f t="shared" si="49"/>
        <v>-49.470153982666645</v>
      </c>
      <c r="M556" s="17">
        <f t="shared" si="50"/>
        <v>-236.35740236162951</v>
      </c>
      <c r="N556" s="17">
        <f t="shared" si="53"/>
        <v>676.16827565997414</v>
      </c>
      <c r="O556" s="17" cm="1">
        <f t="array" ref="O556">(0.5*Table1[Mass KG]*E556^2)+O555</f>
        <v>50224867.539999999</v>
      </c>
      <c r="P556" s="17">
        <v>0</v>
      </c>
      <c r="AA556">
        <f>IF(E556&lt;1,1,0)</f>
        <v>0</v>
      </c>
      <c r="AB556">
        <f>IF(AA556=1,"",E556)</f>
        <v>17.2</v>
      </c>
      <c r="AC556">
        <f>E556/3.6</f>
        <v>4.7777777777777777</v>
      </c>
    </row>
    <row r="557" spans="2:29" x14ac:dyDescent="0.3">
      <c r="B557" s="3" t="s">
        <v>23</v>
      </c>
      <c r="C557" s="3">
        <v>549</v>
      </c>
      <c r="D557" s="3">
        <v>549</v>
      </c>
      <c r="E557" s="10">
        <v>16.3</v>
      </c>
      <c r="F557" s="23">
        <f t="shared" si="48"/>
        <v>4.5277777777777786</v>
      </c>
      <c r="G557" s="17">
        <f t="shared" si="51"/>
        <v>-0.24999999999999983</v>
      </c>
      <c r="H557" s="17">
        <f t="shared" si="52"/>
        <v>-0.89999999999999947</v>
      </c>
      <c r="I557" s="17" cm="1">
        <f t="array" ref="I557">Table1[Mass KG]*G557</f>
        <v>-71.124999999999957</v>
      </c>
      <c r="J557" s="17" cm="1">
        <f t="array" ref="J557" xml:space="preserve"> IF(E557&gt;0,9.81*Table1[Mass KG]*Table1[Rolling ressistance coefficient],0)</f>
        <v>28.746733500000001</v>
      </c>
      <c r="K557" s="17" cm="1">
        <f t="array" ref="K557">0.5*Table1[Frontal area m^2]*Table1[Drag coefficient]*1.2*F557^2</f>
        <v>7.8256303078888907</v>
      </c>
      <c r="L557" s="17">
        <f t="shared" si="49"/>
        <v>-34.552636192111066</v>
      </c>
      <c r="M557" s="17">
        <f t="shared" si="50"/>
        <v>-156.44665831428065</v>
      </c>
      <c r="N557" s="17">
        <f t="shared" si="53"/>
        <v>676.40535912286123</v>
      </c>
      <c r="O557" s="17" cm="1">
        <f t="array" ref="O557">(0.5*Table1[Mass KG]*E557^2)+O556</f>
        <v>50262661.942500003</v>
      </c>
      <c r="P557" s="17">
        <v>0</v>
      </c>
      <c r="AA557">
        <f>IF(E557&lt;1,1,0)</f>
        <v>0</v>
      </c>
      <c r="AB557">
        <f>IF(AA557=1,"",E557)</f>
        <v>16.3</v>
      </c>
      <c r="AC557">
        <f>E557/3.6</f>
        <v>4.5277777777777777</v>
      </c>
    </row>
    <row r="558" spans="2:29" x14ac:dyDescent="0.3">
      <c r="B558" s="3" t="s">
        <v>23</v>
      </c>
      <c r="C558" s="3">
        <v>550</v>
      </c>
      <c r="D558" s="3">
        <v>550</v>
      </c>
      <c r="E558" s="10">
        <v>15.4</v>
      </c>
      <c r="F558" s="23">
        <f t="shared" si="48"/>
        <v>4.2777777777777777</v>
      </c>
      <c r="G558" s="17">
        <f t="shared" si="51"/>
        <v>-0.2222222222222224</v>
      </c>
      <c r="H558" s="17">
        <f t="shared" si="52"/>
        <v>-0.80000000000000071</v>
      </c>
      <c r="I558" s="17" cm="1">
        <f t="array" ref="I558">Table1[Mass KG]*G558</f>
        <v>-63.222222222222271</v>
      </c>
      <c r="J558" s="17" cm="1">
        <f t="array" ref="J558" xml:space="preserve"> IF(E558&gt;0,9.81*Table1[Mass KG]*Table1[Rolling ressistance coefficient],0)</f>
        <v>28.746733500000001</v>
      </c>
      <c r="K558" s="17" cm="1">
        <f t="array" ref="K558">0.5*Table1[Frontal area m^2]*Table1[Drag coefficient]*1.2*F558^2</f>
        <v>6.9853080048888883</v>
      </c>
      <c r="L558" s="17">
        <f t="shared" si="49"/>
        <v>-27.490180717333381</v>
      </c>
      <c r="M558" s="17">
        <f t="shared" si="50"/>
        <v>-117.59688417970391</v>
      </c>
      <c r="N558" s="17">
        <f t="shared" si="53"/>
        <v>676.62894482786123</v>
      </c>
      <c r="O558" s="17" cm="1">
        <f t="array" ref="O558">(0.5*Table1[Mass KG]*E558^2)+O557</f>
        <v>50296397.952500001</v>
      </c>
      <c r="P558" s="17">
        <v>0</v>
      </c>
      <c r="AA558">
        <f>IF(E558&lt;1,1,0)</f>
        <v>0</v>
      </c>
      <c r="AB558">
        <f>IF(AA558=1,"",E558)</f>
        <v>15.4</v>
      </c>
      <c r="AC558">
        <f>E558/3.6</f>
        <v>4.2777777777777777</v>
      </c>
    </row>
    <row r="559" spans="2:29" x14ac:dyDescent="0.3">
      <c r="B559" s="3" t="s">
        <v>23</v>
      </c>
      <c r="C559" s="3">
        <v>551</v>
      </c>
      <c r="D559" s="3">
        <v>551</v>
      </c>
      <c r="E559" s="10">
        <v>14.7</v>
      </c>
      <c r="F559" s="23">
        <f t="shared" si="48"/>
        <v>4.083333333333333</v>
      </c>
      <c r="G559" s="17">
        <f t="shared" si="51"/>
        <v>-0.15277777777777773</v>
      </c>
      <c r="H559" s="17">
        <f t="shared" si="52"/>
        <v>-0.54999999999999982</v>
      </c>
      <c r="I559" s="17" cm="1">
        <f t="array" ref="I559">Table1[Mass KG]*G559</f>
        <v>-43.465277777777764</v>
      </c>
      <c r="J559" s="17" cm="1">
        <f t="array" ref="J559" xml:space="preserve"> IF(E559&gt;0,9.81*Table1[Mass KG]*Table1[Rolling ressistance coefficient],0)</f>
        <v>28.746733500000001</v>
      </c>
      <c r="K559" s="17" cm="1">
        <f t="array" ref="K559">0.5*Table1[Frontal area m^2]*Table1[Drag coefficient]*1.2*F559^2</f>
        <v>6.3647124589999979</v>
      </c>
      <c r="L559" s="17">
        <f t="shared" si="49"/>
        <v>-8.3538318187777634</v>
      </c>
      <c r="M559" s="17">
        <f t="shared" si="50"/>
        <v>-34.111479926675862</v>
      </c>
      <c r="N559" s="17">
        <f t="shared" si="53"/>
        <v>676.84198020921338</v>
      </c>
      <c r="O559" s="17" cm="1">
        <f t="array" ref="O559">(0.5*Table1[Mass KG]*E559^2)+O558</f>
        <v>50327136.755000003</v>
      </c>
      <c r="P559" s="17">
        <v>0</v>
      </c>
      <c r="AA559">
        <f>IF(E559&lt;1,1,0)</f>
        <v>0</v>
      </c>
      <c r="AB559">
        <f>IF(AA559=1,"",E559)</f>
        <v>14.7</v>
      </c>
      <c r="AC559">
        <f>E559/3.6</f>
        <v>4.083333333333333</v>
      </c>
    </row>
    <row r="560" spans="2:29" x14ac:dyDescent="0.3">
      <c r="B560" s="3" t="s">
        <v>23</v>
      </c>
      <c r="C560" s="3">
        <v>552</v>
      </c>
      <c r="D560" s="3">
        <v>552</v>
      </c>
      <c r="E560" s="10">
        <v>14.3</v>
      </c>
      <c r="F560" s="23">
        <f t="shared" si="48"/>
        <v>3.9722222222222228</v>
      </c>
      <c r="G560" s="17">
        <f t="shared" si="51"/>
        <v>-0.1388888888888889</v>
      </c>
      <c r="H560" s="17">
        <f t="shared" si="52"/>
        <v>-0.5</v>
      </c>
      <c r="I560" s="17" cm="1">
        <f t="array" ref="I560">Table1[Mass KG]*G560</f>
        <v>-39.513888888888893</v>
      </c>
      <c r="J560" s="17" cm="1">
        <f t="array" ref="J560" xml:space="preserve"> IF(E560&gt;0,9.81*Table1[Mass KG]*Table1[Rolling ressistance coefficient],0)</f>
        <v>28.746733500000001</v>
      </c>
      <c r="K560" s="17" cm="1">
        <f t="array" ref="K560">0.5*Table1[Frontal area m^2]*Table1[Drag coefficient]*1.2*F560^2</f>
        <v>6.0230461878888901</v>
      </c>
      <c r="L560" s="17">
        <f t="shared" si="49"/>
        <v>-4.7441092010000006</v>
      </c>
      <c r="M560" s="17">
        <f t="shared" si="50"/>
        <v>-18.844655992861114</v>
      </c>
      <c r="N560" s="17">
        <f t="shared" si="53"/>
        <v>677.04884327737466</v>
      </c>
      <c r="O560" s="17" cm="1">
        <f t="array" ref="O560">(0.5*Table1[Mass KG]*E560^2)+O559</f>
        <v>50356225.457500003</v>
      </c>
      <c r="P560" s="17">
        <v>0</v>
      </c>
      <c r="AA560">
        <f>IF(E560&lt;1,1,0)</f>
        <v>0</v>
      </c>
      <c r="AB560">
        <f>IF(AA560=1,"",E560)</f>
        <v>14.3</v>
      </c>
      <c r="AC560">
        <f>E560/3.6</f>
        <v>3.9722222222222223</v>
      </c>
    </row>
    <row r="561" spans="2:29" x14ac:dyDescent="0.3">
      <c r="B561" s="3" t="s">
        <v>23</v>
      </c>
      <c r="C561" s="3">
        <v>553</v>
      </c>
      <c r="D561" s="3">
        <v>553</v>
      </c>
      <c r="E561" s="10">
        <v>13.7</v>
      </c>
      <c r="F561" s="23">
        <f t="shared" si="48"/>
        <v>3.8055555555555554</v>
      </c>
      <c r="G561" s="17">
        <f t="shared" si="51"/>
        <v>-0.1388888888888889</v>
      </c>
      <c r="H561" s="17">
        <f t="shared" si="52"/>
        <v>-0.5</v>
      </c>
      <c r="I561" s="17" cm="1">
        <f t="array" ref="I561">Table1[Mass KG]*G561</f>
        <v>-39.513888888888893</v>
      </c>
      <c r="J561" s="17" cm="1">
        <f t="array" ref="J561" xml:space="preserve"> IF(E561&gt;0,9.81*Table1[Mass KG]*Table1[Rolling ressistance coefficient],0)</f>
        <v>28.746733500000001</v>
      </c>
      <c r="K561" s="17" cm="1">
        <f t="array" ref="K561">0.5*Table1[Frontal area m^2]*Table1[Drag coefficient]*1.2*F561^2</f>
        <v>5.528219174555554</v>
      </c>
      <c r="L561" s="17">
        <f t="shared" si="49"/>
        <v>-5.2389362143333358</v>
      </c>
      <c r="M561" s="17">
        <f t="shared" si="50"/>
        <v>-19.937062815657416</v>
      </c>
      <c r="N561" s="17">
        <f t="shared" si="53"/>
        <v>677.24666839740178</v>
      </c>
      <c r="O561" s="17" cm="1">
        <f t="array" ref="O561">(0.5*Table1[Mass KG]*E561^2)+O560</f>
        <v>50382924.360000007</v>
      </c>
      <c r="P561" s="17">
        <v>0</v>
      </c>
      <c r="AA561">
        <f>IF(E561&lt;1,1,0)</f>
        <v>0</v>
      </c>
      <c r="AB561">
        <f>IF(AA561=1,"",E561)</f>
        <v>13.7</v>
      </c>
      <c r="AC561">
        <f>E561/3.6</f>
        <v>3.8055555555555554</v>
      </c>
    </row>
    <row r="562" spans="2:29" x14ac:dyDescent="0.3">
      <c r="B562" s="3" t="s">
        <v>23</v>
      </c>
      <c r="C562" s="3">
        <v>554</v>
      </c>
      <c r="D562" s="3">
        <v>554</v>
      </c>
      <c r="E562" s="10">
        <v>13.3</v>
      </c>
      <c r="F562" s="23">
        <f t="shared" si="48"/>
        <v>3.6944444444444446</v>
      </c>
      <c r="G562" s="17">
        <f t="shared" si="51"/>
        <v>-8.3333333333333287E-2</v>
      </c>
      <c r="H562" s="17">
        <f t="shared" si="52"/>
        <v>-0.29999999999999982</v>
      </c>
      <c r="I562" s="17" cm="1">
        <f t="array" ref="I562">Table1[Mass KG]*G562</f>
        <v>-23.708333333333321</v>
      </c>
      <c r="J562" s="17" cm="1">
        <f t="array" ref="J562" xml:space="preserve"> IF(E562&gt;0,9.81*Table1[Mass KG]*Table1[Rolling ressistance coefficient],0)</f>
        <v>28.746733500000001</v>
      </c>
      <c r="K562" s="17" cm="1">
        <f t="array" ref="K562">0.5*Table1[Frontal area m^2]*Table1[Drag coefficient]*1.2*F562^2</f>
        <v>5.2101160945555556</v>
      </c>
      <c r="L562" s="17">
        <f t="shared" si="49"/>
        <v>10.248516261222235</v>
      </c>
      <c r="M562" s="17">
        <f t="shared" si="50"/>
        <v>37.862573965071036</v>
      </c>
      <c r="N562" s="17">
        <f t="shared" si="53"/>
        <v>677.43837094230253</v>
      </c>
      <c r="O562" s="17" cm="1">
        <f t="array" ref="O562">(0.5*Table1[Mass KG]*E562^2)+O561</f>
        <v>50408086.962500006</v>
      </c>
      <c r="P562" s="17">
        <v>0</v>
      </c>
      <c r="AA562">
        <f>IF(E562&lt;1,1,0)</f>
        <v>0</v>
      </c>
      <c r="AB562">
        <f>IF(AA562=1,"",E562)</f>
        <v>13.3</v>
      </c>
      <c r="AC562">
        <f>E562/3.6</f>
        <v>3.6944444444444446</v>
      </c>
    </row>
    <row r="563" spans="2:29" x14ac:dyDescent="0.3">
      <c r="B563" s="3" t="s">
        <v>23</v>
      </c>
      <c r="C563" s="3">
        <v>555</v>
      </c>
      <c r="D563" s="3">
        <v>555</v>
      </c>
      <c r="E563" s="10">
        <v>13.1</v>
      </c>
      <c r="F563" s="23">
        <f t="shared" si="48"/>
        <v>3.6388888888888888</v>
      </c>
      <c r="G563" s="17">
        <f t="shared" si="51"/>
        <v>-2.7777777777777925E-2</v>
      </c>
      <c r="H563" s="17">
        <f t="shared" si="52"/>
        <v>-0.10000000000000053</v>
      </c>
      <c r="I563" s="17" cm="1">
        <f t="array" ref="I563">Table1[Mass KG]*G563</f>
        <v>-7.9027777777778194</v>
      </c>
      <c r="J563" s="17" cm="1">
        <f t="array" ref="J563" xml:space="preserve"> IF(E563&gt;0,9.81*Table1[Mass KG]*Table1[Rolling ressistance coefficient],0)</f>
        <v>28.746733500000001</v>
      </c>
      <c r="K563" s="17" cm="1">
        <f t="array" ref="K563">0.5*Table1[Frontal area m^2]*Table1[Drag coefficient]*1.2*F563^2</f>
        <v>5.0545990332222219</v>
      </c>
      <c r="L563" s="17">
        <f t="shared" si="49"/>
        <v>25.898554755444401</v>
      </c>
      <c r="M563" s="17">
        <f t="shared" si="50"/>
        <v>94.241963137867131</v>
      </c>
      <c r="N563" s="17">
        <f t="shared" si="53"/>
        <v>677.6268505263115</v>
      </c>
      <c r="O563" s="17" cm="1">
        <f t="array" ref="O563">(0.5*Table1[Mass KG]*E563^2)+O562</f>
        <v>50432498.485000007</v>
      </c>
      <c r="P563" s="17">
        <v>0</v>
      </c>
      <c r="AA563">
        <f>IF(E563&lt;1,1,0)</f>
        <v>0</v>
      </c>
      <c r="AB563">
        <f>IF(AA563=1,"",E563)</f>
        <v>13.1</v>
      </c>
      <c r="AC563">
        <f>E563/3.6</f>
        <v>3.6388888888888888</v>
      </c>
    </row>
    <row r="564" spans="2:29" x14ac:dyDescent="0.3">
      <c r="B564" s="3" t="s">
        <v>23</v>
      </c>
      <c r="C564" s="3">
        <v>556</v>
      </c>
      <c r="D564" s="3">
        <v>556</v>
      </c>
      <c r="E564" s="10">
        <v>13.1</v>
      </c>
      <c r="F564" s="23">
        <f t="shared" si="48"/>
        <v>3.6388888888888888</v>
      </c>
      <c r="G564" s="17">
        <f t="shared" si="51"/>
        <v>2.7777777777777925E-2</v>
      </c>
      <c r="H564" s="17">
        <f t="shared" si="52"/>
        <v>0.10000000000000053</v>
      </c>
      <c r="I564" s="17" cm="1">
        <f t="array" ref="I564">Table1[Mass KG]*G564</f>
        <v>7.9027777777778194</v>
      </c>
      <c r="J564" s="17" cm="1">
        <f t="array" ref="J564" xml:space="preserve"> IF(E564&gt;0,9.81*Table1[Mass KG]*Table1[Rolling ressistance coefficient],0)</f>
        <v>28.746733500000001</v>
      </c>
      <c r="K564" s="17" cm="1">
        <f t="array" ref="K564">0.5*Table1[Frontal area m^2]*Table1[Drag coefficient]*1.2*F564^2</f>
        <v>5.0545990332222219</v>
      </c>
      <c r="L564" s="17">
        <f t="shared" si="49"/>
        <v>41.704110311000044</v>
      </c>
      <c r="M564" s="17">
        <f t="shared" si="50"/>
        <v>151.75662363169459</v>
      </c>
      <c r="N564" s="17">
        <f t="shared" si="53"/>
        <v>677.81499111826292</v>
      </c>
      <c r="O564" s="17" cm="1">
        <f t="array" ref="O564">(0.5*Table1[Mass KG]*E564^2)+O563</f>
        <v>50456910.007500008</v>
      </c>
      <c r="P564" s="17">
        <v>0</v>
      </c>
      <c r="AA564">
        <f>IF(E564&lt;1,1,0)</f>
        <v>0</v>
      </c>
      <c r="AB564">
        <f>IF(AA564=1,"",E564)</f>
        <v>13.1</v>
      </c>
      <c r="AC564">
        <f>E564/3.6</f>
        <v>3.6388888888888888</v>
      </c>
    </row>
    <row r="565" spans="2:29" x14ac:dyDescent="0.3">
      <c r="B565" s="3" t="s">
        <v>23</v>
      </c>
      <c r="C565" s="3">
        <v>557</v>
      </c>
      <c r="D565" s="3">
        <v>557</v>
      </c>
      <c r="E565" s="10">
        <v>13.3</v>
      </c>
      <c r="F565" s="23">
        <f t="shared" si="48"/>
        <v>3.6944444444444446</v>
      </c>
      <c r="G565" s="17">
        <f t="shared" si="51"/>
        <v>9.7222222222222363E-2</v>
      </c>
      <c r="H565" s="17">
        <f t="shared" si="52"/>
        <v>0.35000000000000053</v>
      </c>
      <c r="I565" s="17" cm="1">
        <f t="array" ref="I565">Table1[Mass KG]*G565</f>
        <v>27.659722222222261</v>
      </c>
      <c r="J565" s="17" cm="1">
        <f t="array" ref="J565" xml:space="preserve"> IF(E565&gt;0,9.81*Table1[Mass KG]*Table1[Rolling ressistance coefficient],0)</f>
        <v>28.746733500000001</v>
      </c>
      <c r="K565" s="17" cm="1">
        <f t="array" ref="K565">0.5*Table1[Frontal area m^2]*Table1[Drag coefficient]*1.2*F565^2</f>
        <v>5.2101160945555556</v>
      </c>
      <c r="L565" s="17">
        <f t="shared" si="49"/>
        <v>61.616571816777821</v>
      </c>
      <c r="M565" s="17">
        <f t="shared" si="50"/>
        <v>227.63900143420696</v>
      </c>
      <c r="N565" s="17">
        <f t="shared" si="53"/>
        <v>678.0056611539452</v>
      </c>
      <c r="O565" s="17" cm="1">
        <f t="array" ref="O565">(0.5*Table1[Mass KG]*E565^2)+O564</f>
        <v>50482072.610000007</v>
      </c>
      <c r="P565" s="17">
        <v>0</v>
      </c>
      <c r="AA565">
        <f>IF(E565&lt;1,1,0)</f>
        <v>0</v>
      </c>
      <c r="AB565">
        <f>IF(AA565=1,"",E565)</f>
        <v>13.3</v>
      </c>
      <c r="AC565">
        <f>E565/3.6</f>
        <v>3.6944444444444446</v>
      </c>
    </row>
    <row r="566" spans="2:29" x14ac:dyDescent="0.3">
      <c r="B566" s="3" t="s">
        <v>23</v>
      </c>
      <c r="C566" s="3">
        <v>558</v>
      </c>
      <c r="D566" s="3">
        <v>558</v>
      </c>
      <c r="E566" s="10">
        <v>13.8</v>
      </c>
      <c r="F566" s="23">
        <f t="shared" si="48"/>
        <v>3.8333333333333335</v>
      </c>
      <c r="G566" s="17">
        <f t="shared" si="51"/>
        <v>0.16666666666666657</v>
      </c>
      <c r="H566" s="17">
        <f t="shared" si="52"/>
        <v>0.59999999999999964</v>
      </c>
      <c r="I566" s="17" cm="1">
        <f t="array" ref="I566">Table1[Mass KG]*G566</f>
        <v>47.416666666666643</v>
      </c>
      <c r="J566" s="17" cm="1">
        <f t="array" ref="J566" xml:space="preserve"> IF(E566&gt;0,9.81*Table1[Mass KG]*Table1[Rolling ressistance coefficient],0)</f>
        <v>28.746733500000001</v>
      </c>
      <c r="K566" s="17" cm="1">
        <f t="array" ref="K566">0.5*Table1[Frontal area m^2]*Table1[Drag coefficient]*1.2*F566^2</f>
        <v>5.6092176440000001</v>
      </c>
      <c r="L566" s="17">
        <f t="shared" si="49"/>
        <v>81.772617810666645</v>
      </c>
      <c r="M566" s="17">
        <f t="shared" si="50"/>
        <v>313.46170160755548</v>
      </c>
      <c r="N566" s="17">
        <f t="shared" si="53"/>
        <v>678.20314468754736</v>
      </c>
      <c r="O566" s="17" cm="1">
        <f t="array" ref="O566">(0.5*Table1[Mass KG]*E566^2)+O565</f>
        <v>50509162.70000001</v>
      </c>
      <c r="P566" s="17">
        <v>0</v>
      </c>
      <c r="AA566">
        <f>IF(E566&lt;1,1,0)</f>
        <v>0</v>
      </c>
      <c r="AB566">
        <f>IF(AA566=1,"",E566)</f>
        <v>13.8</v>
      </c>
      <c r="AC566">
        <f>E566/3.6</f>
        <v>3.8333333333333335</v>
      </c>
    </row>
    <row r="567" spans="2:29" x14ac:dyDescent="0.3">
      <c r="B567" s="3" t="s">
        <v>23</v>
      </c>
      <c r="C567" s="3">
        <v>559</v>
      </c>
      <c r="D567" s="3">
        <v>559</v>
      </c>
      <c r="E567" s="10">
        <v>14.5</v>
      </c>
      <c r="F567" s="23">
        <f t="shared" si="48"/>
        <v>4.0277777777777777</v>
      </c>
      <c r="G567" s="17">
        <f t="shared" si="51"/>
        <v>0.37499999999999989</v>
      </c>
      <c r="H567" s="17">
        <f t="shared" si="52"/>
        <v>1.3499999999999996</v>
      </c>
      <c r="I567" s="17" cm="1">
        <f t="array" ref="I567">Table1[Mass KG]*G567</f>
        <v>106.68749999999997</v>
      </c>
      <c r="J567" s="17" cm="1">
        <f t="array" ref="J567" xml:space="preserve"> IF(E567&gt;0,9.81*Table1[Mass KG]*Table1[Rolling ressistance coefficient],0)</f>
        <v>28.746733500000001</v>
      </c>
      <c r="K567" s="17" cm="1">
        <f t="array" ref="K567">0.5*Table1[Frontal area m^2]*Table1[Drag coefficient]*1.2*F567^2</f>
        <v>6.1927011638888878</v>
      </c>
      <c r="L567" s="17">
        <f t="shared" si="49"/>
        <v>141.62693466388885</v>
      </c>
      <c r="M567" s="17">
        <f t="shared" si="50"/>
        <v>570.44182017399669</v>
      </c>
      <c r="N567" s="17">
        <f t="shared" si="53"/>
        <v>678.41027430181396</v>
      </c>
      <c r="O567" s="17" cm="1">
        <f t="array" ref="O567">(0.5*Table1[Mass KG]*E567^2)+O566</f>
        <v>50539070.76250001</v>
      </c>
      <c r="P567" s="17">
        <v>0</v>
      </c>
      <c r="AA567">
        <f>IF(E567&lt;1,1,0)</f>
        <v>0</v>
      </c>
      <c r="AB567">
        <f>IF(AA567=1,"",E567)</f>
        <v>14.5</v>
      </c>
      <c r="AC567">
        <f>E567/3.6</f>
        <v>4.0277777777777777</v>
      </c>
    </row>
    <row r="568" spans="2:29" x14ac:dyDescent="0.3">
      <c r="B568" s="3" t="s">
        <v>23</v>
      </c>
      <c r="C568" s="3">
        <v>560</v>
      </c>
      <c r="D568" s="3">
        <v>560</v>
      </c>
      <c r="E568" s="10">
        <v>16.5</v>
      </c>
      <c r="F568" s="23">
        <f t="shared" si="48"/>
        <v>4.5833333333333339</v>
      </c>
      <c r="G568" s="17">
        <f t="shared" si="51"/>
        <v>0.34722222222222221</v>
      </c>
      <c r="H568" s="17">
        <f t="shared" si="52"/>
        <v>1.25</v>
      </c>
      <c r="I568" s="17" cm="1">
        <f t="array" ref="I568">Table1[Mass KG]*G568</f>
        <v>98.784722222222214</v>
      </c>
      <c r="J568" s="17" cm="1">
        <f t="array" ref="J568" xml:space="preserve"> IF(E568&gt;0,9.81*Table1[Mass KG]*Table1[Rolling ressistance coefficient],0)</f>
        <v>28.746733500000001</v>
      </c>
      <c r="K568" s="17" cm="1">
        <f t="array" ref="K568">0.5*Table1[Frontal area m^2]*Table1[Drag coefficient]*1.2*F568^2</f>
        <v>8.0188484750000004</v>
      </c>
      <c r="L568" s="17">
        <f t="shared" si="49"/>
        <v>135.5503041972222</v>
      </c>
      <c r="M568" s="17">
        <f t="shared" si="50"/>
        <v>621.27222757060167</v>
      </c>
      <c r="N568" s="17">
        <f t="shared" si="53"/>
        <v>678.64555262659076</v>
      </c>
      <c r="O568" s="17" cm="1">
        <f t="array" ref="O568">(0.5*Table1[Mass KG]*E568^2)+O567</f>
        <v>50577798.32500001</v>
      </c>
      <c r="P568" s="17">
        <v>0</v>
      </c>
      <c r="AA568">
        <f>IF(E568&lt;1,1,0)</f>
        <v>0</v>
      </c>
      <c r="AB568">
        <f>IF(AA568=1,"",E568)</f>
        <v>16.5</v>
      </c>
      <c r="AC568">
        <f>E568/3.6</f>
        <v>4.583333333333333</v>
      </c>
    </row>
    <row r="569" spans="2:29" x14ac:dyDescent="0.3">
      <c r="B569" s="3" t="s">
        <v>23</v>
      </c>
      <c r="C569" s="3">
        <v>561</v>
      </c>
      <c r="D569" s="3">
        <v>561</v>
      </c>
      <c r="E569" s="10">
        <v>17</v>
      </c>
      <c r="F569" s="23">
        <f t="shared" si="48"/>
        <v>4.7222222222222223</v>
      </c>
      <c r="G569" s="17">
        <f t="shared" si="51"/>
        <v>6.9444444444444448E-2</v>
      </c>
      <c r="H569" s="17">
        <f t="shared" si="52"/>
        <v>0.25</v>
      </c>
      <c r="I569" s="17" cm="1">
        <f t="array" ref="I569">Table1[Mass KG]*G569</f>
        <v>19.756944444444446</v>
      </c>
      <c r="J569" s="17" cm="1">
        <f t="array" ref="J569" xml:space="preserve"> IF(E569&gt;0,9.81*Table1[Mass KG]*Table1[Rolling ressistance coefficient],0)</f>
        <v>28.746733500000001</v>
      </c>
      <c r="K569" s="17" cm="1">
        <f t="array" ref="K569">0.5*Table1[Frontal area m^2]*Table1[Drag coefficient]*1.2*F569^2</f>
        <v>8.5122027888888869</v>
      </c>
      <c r="L569" s="17">
        <f t="shared" si="49"/>
        <v>57.015880733333333</v>
      </c>
      <c r="M569" s="17">
        <f t="shared" si="50"/>
        <v>269.24165901851853</v>
      </c>
      <c r="N569" s="17">
        <f t="shared" si="53"/>
        <v>678.88752849780292</v>
      </c>
      <c r="O569" s="17" cm="1">
        <f t="array" ref="O569">(0.5*Table1[Mass KG]*E569^2)+O568</f>
        <v>50618908.57500001</v>
      </c>
      <c r="P569" s="17">
        <v>0</v>
      </c>
      <c r="AA569">
        <f>IF(E569&lt;1,1,0)</f>
        <v>0</v>
      </c>
      <c r="AB569">
        <f>IF(AA569=1,"",E569)</f>
        <v>17</v>
      </c>
      <c r="AC569">
        <f>E569/3.6</f>
        <v>4.7222222222222223</v>
      </c>
    </row>
    <row r="570" spans="2:29" x14ac:dyDescent="0.3">
      <c r="B570" s="3" t="s">
        <v>23</v>
      </c>
      <c r="C570" s="3">
        <v>562</v>
      </c>
      <c r="D570" s="3">
        <v>562</v>
      </c>
      <c r="E570" s="10">
        <v>17</v>
      </c>
      <c r="F570" s="23">
        <f t="shared" si="48"/>
        <v>4.7222222222222223</v>
      </c>
      <c r="G570" s="17">
        <f t="shared" si="51"/>
        <v>0</v>
      </c>
      <c r="H570" s="17">
        <f t="shared" si="52"/>
        <v>0</v>
      </c>
      <c r="I570" s="17" cm="1">
        <f t="array" ref="I570">Table1[Mass KG]*G570</f>
        <v>0</v>
      </c>
      <c r="J570" s="17" cm="1">
        <f t="array" ref="J570" xml:space="preserve"> IF(E570&gt;0,9.81*Table1[Mass KG]*Table1[Rolling ressistance coefficient],0)</f>
        <v>28.746733500000001</v>
      </c>
      <c r="K570" s="17" cm="1">
        <f t="array" ref="K570">0.5*Table1[Frontal area m^2]*Table1[Drag coefficient]*1.2*F570^2</f>
        <v>8.5122027888888869</v>
      </c>
      <c r="L570" s="17">
        <f t="shared" si="49"/>
        <v>37.25893628888889</v>
      </c>
      <c r="M570" s="17">
        <f t="shared" si="50"/>
        <v>175.94497691975309</v>
      </c>
      <c r="N570" s="17">
        <f t="shared" si="53"/>
        <v>679.12907380696663</v>
      </c>
      <c r="O570" s="17" cm="1">
        <f t="array" ref="O570">(0.5*Table1[Mass KG]*E570^2)+O569</f>
        <v>50660018.82500001</v>
      </c>
      <c r="P570" s="17">
        <v>0</v>
      </c>
      <c r="AA570">
        <f>IF(E570&lt;1,1,0)</f>
        <v>0</v>
      </c>
      <c r="AB570">
        <f>IF(AA570=1,"",E570)</f>
        <v>17</v>
      </c>
      <c r="AC570">
        <f>E570/3.6</f>
        <v>4.7222222222222223</v>
      </c>
    </row>
    <row r="571" spans="2:29" x14ac:dyDescent="0.3">
      <c r="B571" s="3" t="s">
        <v>23</v>
      </c>
      <c r="C571" s="3">
        <v>563</v>
      </c>
      <c r="D571" s="3">
        <v>563</v>
      </c>
      <c r="E571" s="10">
        <v>17</v>
      </c>
      <c r="F571" s="23">
        <f t="shared" si="48"/>
        <v>4.7222222222222223</v>
      </c>
      <c r="G571" s="17">
        <f t="shared" si="51"/>
        <v>-0.22222222222222215</v>
      </c>
      <c r="H571" s="17">
        <f t="shared" si="52"/>
        <v>-0.79999999999999982</v>
      </c>
      <c r="I571" s="17" cm="1">
        <f t="array" ref="I571">Table1[Mass KG]*G571</f>
        <v>-63.2222222222222</v>
      </c>
      <c r="J571" s="17" cm="1">
        <f t="array" ref="J571" xml:space="preserve"> IF(E571&gt;0,9.81*Table1[Mass KG]*Table1[Rolling ressistance coefficient],0)</f>
        <v>28.746733500000001</v>
      </c>
      <c r="K571" s="17" cm="1">
        <f t="array" ref="K571">0.5*Table1[Frontal area m^2]*Table1[Drag coefficient]*1.2*F571^2</f>
        <v>8.5122027888888869</v>
      </c>
      <c r="L571" s="17">
        <f t="shared" si="49"/>
        <v>-25.96328593333331</v>
      </c>
      <c r="M571" s="17">
        <f t="shared" si="50"/>
        <v>-122.60440579629619</v>
      </c>
      <c r="N571" s="17">
        <f t="shared" si="53"/>
        <v>679.3701900836096</v>
      </c>
      <c r="O571" s="17" cm="1">
        <f t="array" ref="O571">(0.5*Table1[Mass KG]*E571^2)+O570</f>
        <v>50701129.07500001</v>
      </c>
      <c r="P571" s="17">
        <v>0</v>
      </c>
      <c r="AA571">
        <f>IF(E571&lt;1,1,0)</f>
        <v>0</v>
      </c>
      <c r="AB571">
        <f>IF(AA571=1,"",E571)</f>
        <v>17</v>
      </c>
      <c r="AC571">
        <f>E571/3.6</f>
        <v>4.7222222222222223</v>
      </c>
    </row>
    <row r="572" spans="2:29" x14ac:dyDescent="0.3">
      <c r="B572" s="3" t="s">
        <v>23</v>
      </c>
      <c r="C572" s="3">
        <v>564</v>
      </c>
      <c r="D572" s="3">
        <v>564</v>
      </c>
      <c r="E572" s="10">
        <v>15.4</v>
      </c>
      <c r="F572" s="23">
        <f t="shared" si="48"/>
        <v>4.2777777777777777</v>
      </c>
      <c r="G572" s="17">
        <f t="shared" si="51"/>
        <v>-0.95833333333333337</v>
      </c>
      <c r="H572" s="17">
        <f t="shared" si="52"/>
        <v>-3.45</v>
      </c>
      <c r="I572" s="17" cm="1">
        <f t="array" ref="I572">Table1[Mass KG]*G572</f>
        <v>-272.64583333333337</v>
      </c>
      <c r="J572" s="17" cm="1">
        <f t="array" ref="J572" xml:space="preserve"> IF(E572&gt;0,9.81*Table1[Mass KG]*Table1[Rolling ressistance coefficient],0)</f>
        <v>28.746733500000001</v>
      </c>
      <c r="K572" s="17" cm="1">
        <f t="array" ref="K572">0.5*Table1[Frontal area m^2]*Table1[Drag coefficient]*1.2*F572^2</f>
        <v>6.9853080048888883</v>
      </c>
      <c r="L572" s="17">
        <f t="shared" si="49"/>
        <v>-236.91379182844449</v>
      </c>
      <c r="M572" s="17">
        <f t="shared" si="50"/>
        <v>-1013.4645539327903</v>
      </c>
      <c r="N572" s="17">
        <f t="shared" si="53"/>
        <v>679.58822578884008</v>
      </c>
      <c r="O572" s="17" cm="1">
        <f t="array" ref="O572">(0.5*Table1[Mass KG]*E572^2)+O571</f>
        <v>50734865.085000008</v>
      </c>
      <c r="P572" s="17">
        <v>0</v>
      </c>
      <c r="AA572">
        <f>IF(E572&lt;1,1,0)</f>
        <v>0</v>
      </c>
      <c r="AB572">
        <f>IF(AA572=1,"",E572)</f>
        <v>15.4</v>
      </c>
      <c r="AC572">
        <f>E572/3.6</f>
        <v>4.2777777777777777</v>
      </c>
    </row>
    <row r="573" spans="2:29" x14ac:dyDescent="0.3">
      <c r="B573" s="3" t="s">
        <v>23</v>
      </c>
      <c r="C573" s="3">
        <v>565</v>
      </c>
      <c r="D573" s="3">
        <v>565</v>
      </c>
      <c r="E573" s="10">
        <v>10.1</v>
      </c>
      <c r="F573" s="23">
        <f t="shared" si="48"/>
        <v>2.8055555555555558</v>
      </c>
      <c r="G573" s="17">
        <f t="shared" si="51"/>
        <v>-1.4722222222222223</v>
      </c>
      <c r="H573" s="17">
        <f t="shared" si="52"/>
        <v>-5.3000000000000007</v>
      </c>
      <c r="I573" s="17" cm="1">
        <f t="array" ref="I573">Table1[Mass KG]*G573</f>
        <v>-418.84722222222223</v>
      </c>
      <c r="J573" s="17" cm="1">
        <f t="array" ref="J573" xml:space="preserve"> IF(E573&gt;0,9.81*Table1[Mass KG]*Table1[Rolling ressistance coefficient],0)</f>
        <v>28.746733500000001</v>
      </c>
      <c r="K573" s="17" cm="1">
        <f t="array" ref="K573">0.5*Table1[Frontal area m^2]*Table1[Drag coefficient]*1.2*F573^2</f>
        <v>3.0046014065555555</v>
      </c>
      <c r="L573" s="17">
        <f t="shared" si="49"/>
        <v>-387.09588731566669</v>
      </c>
      <c r="M573" s="17">
        <f t="shared" si="50"/>
        <v>-1086.0190171911759</v>
      </c>
      <c r="N573" s="17">
        <f t="shared" si="53"/>
        <v>679.73097013906136</v>
      </c>
      <c r="O573" s="17" cm="1">
        <f t="array" ref="O573">(0.5*Table1[Mass KG]*E573^2)+O572</f>
        <v>50749376.007500008</v>
      </c>
      <c r="P573" s="17">
        <v>0</v>
      </c>
      <c r="AA573">
        <f>IF(E573&lt;1,1,0)</f>
        <v>0</v>
      </c>
      <c r="AB573">
        <f>IF(AA573=1,"",E573)</f>
        <v>10.1</v>
      </c>
      <c r="AC573">
        <f>E573/3.6</f>
        <v>2.8055555555555554</v>
      </c>
    </row>
    <row r="574" spans="2:29" x14ac:dyDescent="0.3">
      <c r="B574" s="3" t="s">
        <v>23</v>
      </c>
      <c r="C574" s="3">
        <v>566</v>
      </c>
      <c r="D574" s="3">
        <v>566</v>
      </c>
      <c r="E574" s="10">
        <v>4.8</v>
      </c>
      <c r="F574" s="23">
        <f t="shared" si="48"/>
        <v>1.3333333333333333</v>
      </c>
      <c r="G574" s="17">
        <f t="shared" si="51"/>
        <v>-1.4027777777777777</v>
      </c>
      <c r="H574" s="17">
        <f t="shared" si="52"/>
        <v>-5.05</v>
      </c>
      <c r="I574" s="17" cm="1">
        <f t="array" ref="I574">Table1[Mass KG]*G574</f>
        <v>-399.09027777777777</v>
      </c>
      <c r="J574" s="17" cm="1">
        <f t="array" ref="J574" xml:space="preserve"> IF(E574&gt;0,9.81*Table1[Mass KG]*Table1[Rolling ressistance coefficient],0)</f>
        <v>28.746733500000001</v>
      </c>
      <c r="K574" s="17" cm="1">
        <f t="array" ref="K574">0.5*Table1[Frontal area m^2]*Table1[Drag coefficient]*1.2*F574^2</f>
        <v>0.67861990399999983</v>
      </c>
      <c r="L574" s="17">
        <f t="shared" si="49"/>
        <v>-369.66492437377775</v>
      </c>
      <c r="M574" s="17">
        <f t="shared" si="50"/>
        <v>-492.88656583170365</v>
      </c>
      <c r="N574" s="17">
        <f t="shared" si="53"/>
        <v>679.79868918146417</v>
      </c>
      <c r="O574" s="17" cm="1">
        <f t="array" ref="O574">(0.5*Table1[Mass KG]*E574^2)+O573</f>
        <v>50752653.447500005</v>
      </c>
      <c r="P574" s="17">
        <v>0</v>
      </c>
      <c r="AA574">
        <f>IF(E574&lt;1,1,0)</f>
        <v>0</v>
      </c>
      <c r="AB574">
        <f>IF(AA574=1,"",E574)</f>
        <v>4.8</v>
      </c>
      <c r="AC574">
        <f>E574/3.6</f>
        <v>1.3333333333333333</v>
      </c>
    </row>
    <row r="575" spans="2:29" x14ac:dyDescent="0.3">
      <c r="B575" s="3" t="s">
        <v>23</v>
      </c>
      <c r="C575" s="3">
        <v>567</v>
      </c>
      <c r="D575" s="3">
        <v>567</v>
      </c>
      <c r="E575" s="10">
        <v>0</v>
      </c>
      <c r="F575" s="23">
        <f t="shared" si="48"/>
        <v>0</v>
      </c>
      <c r="G575" s="17">
        <f t="shared" si="51"/>
        <v>-0.66666666666666663</v>
      </c>
      <c r="H575" s="17">
        <f t="shared" si="52"/>
        <v>-2.4</v>
      </c>
      <c r="I575" s="17" cm="1">
        <f t="array" ref="I575">Table1[Mass KG]*G575</f>
        <v>-189.66666666666666</v>
      </c>
      <c r="J575" s="17" cm="1">
        <f t="array" ref="J575" xml:space="preserve"> IF(E575&gt;0,9.81*Table1[Mass KG]*Table1[Rolling ressistance coefficient],0)</f>
        <v>0</v>
      </c>
      <c r="K575" s="17" cm="1">
        <f t="array" ref="K575">0.5*Table1[Frontal area m^2]*Table1[Drag coefficient]*1.2*F575^2</f>
        <v>0</v>
      </c>
      <c r="L575" s="17">
        <f t="shared" si="49"/>
        <v>-189.66666666666666</v>
      </c>
      <c r="M575" s="17">
        <f t="shared" si="50"/>
        <v>0</v>
      </c>
      <c r="N575" s="17">
        <f t="shared" si="53"/>
        <v>679.79868918146417</v>
      </c>
      <c r="O575" s="17" cm="1">
        <f t="array" ref="O575">(0.5*Table1[Mass KG]*E575^2)+O574</f>
        <v>50752653.447500005</v>
      </c>
      <c r="P575" s="17">
        <v>0</v>
      </c>
      <c r="AA575">
        <f>IF(E575&lt;1,1,0)</f>
        <v>1</v>
      </c>
      <c r="AB575" t="str">
        <f>IF(AA575=1,"",E575)</f>
        <v/>
      </c>
      <c r="AC575">
        <f>E575/3.6</f>
        <v>0</v>
      </c>
    </row>
    <row r="576" spans="2:29" x14ac:dyDescent="0.3">
      <c r="B576" s="3" t="s">
        <v>23</v>
      </c>
      <c r="C576" s="3">
        <v>568</v>
      </c>
      <c r="D576" s="3">
        <v>568</v>
      </c>
      <c r="E576" s="10">
        <v>0</v>
      </c>
      <c r="F576" s="23">
        <f t="shared" si="48"/>
        <v>0</v>
      </c>
      <c r="G576" s="17">
        <f t="shared" si="51"/>
        <v>0</v>
      </c>
      <c r="H576" s="17">
        <f t="shared" si="52"/>
        <v>0</v>
      </c>
      <c r="I576" s="17" cm="1">
        <f t="array" ref="I576">Table1[Mass KG]*G576</f>
        <v>0</v>
      </c>
      <c r="J576" s="17" cm="1">
        <f t="array" ref="J576" xml:space="preserve"> IF(E576&gt;0,9.81*Table1[Mass KG]*Table1[Rolling ressistance coefficient],0)</f>
        <v>0</v>
      </c>
      <c r="K576" s="17" cm="1">
        <f t="array" ref="K576">0.5*Table1[Frontal area m^2]*Table1[Drag coefficient]*1.2*F576^2</f>
        <v>0</v>
      </c>
      <c r="L576" s="17">
        <f t="shared" si="49"/>
        <v>0</v>
      </c>
      <c r="M576" s="17">
        <f t="shared" si="50"/>
        <v>0</v>
      </c>
      <c r="N576" s="17">
        <f t="shared" si="53"/>
        <v>679.79868918146417</v>
      </c>
      <c r="O576" s="17" cm="1">
        <f t="array" ref="O576">(0.5*Table1[Mass KG]*E576^2)+O575</f>
        <v>50752653.447500005</v>
      </c>
      <c r="P576" s="17">
        <v>0</v>
      </c>
      <c r="AA576">
        <f>IF(E576&lt;1,1,0)</f>
        <v>1</v>
      </c>
      <c r="AB576" t="str">
        <f>IF(AA576=1,"",E576)</f>
        <v/>
      </c>
      <c r="AC576">
        <f>E576/3.6</f>
        <v>0</v>
      </c>
    </row>
    <row r="577" spans="2:29" x14ac:dyDescent="0.3">
      <c r="B577" s="3" t="s">
        <v>23</v>
      </c>
      <c r="C577" s="3">
        <v>569</v>
      </c>
      <c r="D577" s="3">
        <v>569</v>
      </c>
      <c r="E577" s="10">
        <v>0</v>
      </c>
      <c r="F577" s="23">
        <f t="shared" si="48"/>
        <v>0</v>
      </c>
      <c r="G577" s="17">
        <f t="shared" si="51"/>
        <v>0</v>
      </c>
      <c r="H577" s="17">
        <f t="shared" si="52"/>
        <v>0</v>
      </c>
      <c r="I577" s="17" cm="1">
        <f t="array" ref="I577">Table1[Mass KG]*G577</f>
        <v>0</v>
      </c>
      <c r="J577" s="17" cm="1">
        <f t="array" ref="J577" xml:space="preserve"> IF(E577&gt;0,9.81*Table1[Mass KG]*Table1[Rolling ressistance coefficient],0)</f>
        <v>0</v>
      </c>
      <c r="K577" s="17" cm="1">
        <f t="array" ref="K577">0.5*Table1[Frontal area m^2]*Table1[Drag coefficient]*1.2*F577^2</f>
        <v>0</v>
      </c>
      <c r="L577" s="17">
        <f t="shared" si="49"/>
        <v>0</v>
      </c>
      <c r="M577" s="17">
        <f t="shared" si="50"/>
        <v>0</v>
      </c>
      <c r="N577" s="17">
        <f t="shared" si="53"/>
        <v>679.79868918146417</v>
      </c>
      <c r="O577" s="17" cm="1">
        <f t="array" ref="O577">(0.5*Table1[Mass KG]*E577^2)+O576</f>
        <v>50752653.447500005</v>
      </c>
      <c r="P577" s="17">
        <v>0</v>
      </c>
      <c r="AA577">
        <f>IF(E577&lt;1,1,0)</f>
        <v>1</v>
      </c>
      <c r="AB577" t="str">
        <f>IF(AA577=1,"",E577)</f>
        <v/>
      </c>
      <c r="AC577">
        <f>E577/3.6</f>
        <v>0</v>
      </c>
    </row>
    <row r="578" spans="2:29" x14ac:dyDescent="0.3">
      <c r="B578" s="3" t="s">
        <v>23</v>
      </c>
      <c r="C578" s="3">
        <v>570</v>
      </c>
      <c r="D578" s="3">
        <v>570</v>
      </c>
      <c r="E578" s="10">
        <v>0</v>
      </c>
      <c r="F578" s="23">
        <f t="shared" si="48"/>
        <v>0</v>
      </c>
      <c r="G578" s="17">
        <f t="shared" si="51"/>
        <v>0</v>
      </c>
      <c r="H578" s="17">
        <f t="shared" si="52"/>
        <v>0</v>
      </c>
      <c r="I578" s="17" cm="1">
        <f t="array" ref="I578">Table1[Mass KG]*G578</f>
        <v>0</v>
      </c>
      <c r="J578" s="17" cm="1">
        <f t="array" ref="J578" xml:space="preserve"> IF(E578&gt;0,9.81*Table1[Mass KG]*Table1[Rolling ressistance coefficient],0)</f>
        <v>0</v>
      </c>
      <c r="K578" s="17" cm="1">
        <f t="array" ref="K578">0.5*Table1[Frontal area m^2]*Table1[Drag coefficient]*1.2*F578^2</f>
        <v>0</v>
      </c>
      <c r="L578" s="17">
        <f t="shared" si="49"/>
        <v>0</v>
      </c>
      <c r="M578" s="17">
        <f t="shared" si="50"/>
        <v>0</v>
      </c>
      <c r="N578" s="17">
        <f t="shared" si="53"/>
        <v>679.79868918146417</v>
      </c>
      <c r="O578" s="17" cm="1">
        <f t="array" ref="O578">(0.5*Table1[Mass KG]*E578^2)+O577</f>
        <v>50752653.447500005</v>
      </c>
      <c r="P578" s="17">
        <v>0</v>
      </c>
      <c r="AA578">
        <f>IF(E578&lt;1,1,0)</f>
        <v>1</v>
      </c>
      <c r="AB578" t="str">
        <f>IF(AA578=1,"",E578)</f>
        <v/>
      </c>
      <c r="AC578">
        <f>E578/3.6</f>
        <v>0</v>
      </c>
    </row>
    <row r="579" spans="2:29" x14ac:dyDescent="0.3">
      <c r="B579" s="3" t="s">
        <v>23</v>
      </c>
      <c r="C579" s="3">
        <v>571</v>
      </c>
      <c r="D579" s="3">
        <v>571</v>
      </c>
      <c r="E579" s="10">
        <v>0</v>
      </c>
      <c r="F579" s="23">
        <f t="shared" si="48"/>
        <v>0</v>
      </c>
      <c r="G579" s="17">
        <f t="shared" si="51"/>
        <v>0</v>
      </c>
      <c r="H579" s="17">
        <f t="shared" si="52"/>
        <v>0</v>
      </c>
      <c r="I579" s="17" cm="1">
        <f t="array" ref="I579">Table1[Mass KG]*G579</f>
        <v>0</v>
      </c>
      <c r="J579" s="17" cm="1">
        <f t="array" ref="J579" xml:space="preserve"> IF(E579&gt;0,9.81*Table1[Mass KG]*Table1[Rolling ressistance coefficient],0)</f>
        <v>0</v>
      </c>
      <c r="K579" s="17" cm="1">
        <f t="array" ref="K579">0.5*Table1[Frontal area m^2]*Table1[Drag coefficient]*1.2*F579^2</f>
        <v>0</v>
      </c>
      <c r="L579" s="17">
        <f t="shared" si="49"/>
        <v>0</v>
      </c>
      <c r="M579" s="17">
        <f t="shared" si="50"/>
        <v>0</v>
      </c>
      <c r="N579" s="17">
        <f t="shared" si="53"/>
        <v>679.79868918146417</v>
      </c>
      <c r="O579" s="17" cm="1">
        <f t="array" ref="O579">(0.5*Table1[Mass KG]*E579^2)+O578</f>
        <v>50752653.447500005</v>
      </c>
      <c r="P579" s="17">
        <v>0</v>
      </c>
      <c r="AA579">
        <f>IF(E579&lt;1,1,0)</f>
        <v>1</v>
      </c>
      <c r="AB579" t="str">
        <f>IF(AA579=1,"",E579)</f>
        <v/>
      </c>
      <c r="AC579">
        <f>E579/3.6</f>
        <v>0</v>
      </c>
    </row>
    <row r="580" spans="2:29" x14ac:dyDescent="0.3">
      <c r="B580" s="3" t="s">
        <v>23</v>
      </c>
      <c r="C580" s="3">
        <v>572</v>
      </c>
      <c r="D580" s="3">
        <v>572</v>
      </c>
      <c r="E580" s="10">
        <v>0</v>
      </c>
      <c r="F580" s="23">
        <f t="shared" si="48"/>
        <v>0</v>
      </c>
      <c r="G580" s="17">
        <f t="shared" si="51"/>
        <v>0</v>
      </c>
      <c r="H580" s="17">
        <f t="shared" si="52"/>
        <v>0</v>
      </c>
      <c r="I580" s="17" cm="1">
        <f t="array" ref="I580">Table1[Mass KG]*G580</f>
        <v>0</v>
      </c>
      <c r="J580" s="17" cm="1">
        <f t="array" ref="J580" xml:space="preserve"> IF(E580&gt;0,9.81*Table1[Mass KG]*Table1[Rolling ressistance coefficient],0)</f>
        <v>0</v>
      </c>
      <c r="K580" s="17" cm="1">
        <f t="array" ref="K580">0.5*Table1[Frontal area m^2]*Table1[Drag coefficient]*1.2*F580^2</f>
        <v>0</v>
      </c>
      <c r="L580" s="17">
        <f t="shared" si="49"/>
        <v>0</v>
      </c>
      <c r="M580" s="17">
        <f t="shared" si="50"/>
        <v>0</v>
      </c>
      <c r="N580" s="17">
        <f t="shared" si="53"/>
        <v>679.79868918146417</v>
      </c>
      <c r="O580" s="17" cm="1">
        <f t="array" ref="O580">(0.5*Table1[Mass KG]*E580^2)+O579</f>
        <v>50752653.447500005</v>
      </c>
      <c r="P580" s="17">
        <v>0</v>
      </c>
      <c r="AA580">
        <f>IF(E580&lt;1,1,0)</f>
        <v>1</v>
      </c>
      <c r="AB580" t="str">
        <f>IF(AA580=1,"",E580)</f>
        <v/>
      </c>
      <c r="AC580">
        <f>E580/3.6</f>
        <v>0</v>
      </c>
    </row>
    <row r="581" spans="2:29" x14ac:dyDescent="0.3">
      <c r="B581" s="3" t="s">
        <v>23</v>
      </c>
      <c r="C581" s="3">
        <v>573</v>
      </c>
      <c r="D581" s="3">
        <v>573</v>
      </c>
      <c r="E581" s="10">
        <v>0</v>
      </c>
      <c r="F581" s="23">
        <f t="shared" si="48"/>
        <v>0</v>
      </c>
      <c r="G581" s="17">
        <f t="shared" si="51"/>
        <v>0</v>
      </c>
      <c r="H581" s="17">
        <f t="shared" si="52"/>
        <v>0</v>
      </c>
      <c r="I581" s="17" cm="1">
        <f t="array" ref="I581">Table1[Mass KG]*G581</f>
        <v>0</v>
      </c>
      <c r="J581" s="17" cm="1">
        <f t="array" ref="J581" xml:space="preserve"> IF(E581&gt;0,9.81*Table1[Mass KG]*Table1[Rolling ressistance coefficient],0)</f>
        <v>0</v>
      </c>
      <c r="K581" s="17" cm="1">
        <f t="array" ref="K581">0.5*Table1[Frontal area m^2]*Table1[Drag coefficient]*1.2*F581^2</f>
        <v>0</v>
      </c>
      <c r="L581" s="17">
        <f t="shared" si="49"/>
        <v>0</v>
      </c>
      <c r="M581" s="17">
        <f t="shared" si="50"/>
        <v>0</v>
      </c>
      <c r="N581" s="17">
        <f t="shared" si="53"/>
        <v>679.79868918146417</v>
      </c>
      <c r="O581" s="17" cm="1">
        <f t="array" ref="O581">(0.5*Table1[Mass KG]*E581^2)+O580</f>
        <v>50752653.447500005</v>
      </c>
      <c r="P581" s="17">
        <v>1.5260103559999341</v>
      </c>
      <c r="AA581">
        <f>IF(E581&lt;1,1,0)</f>
        <v>1</v>
      </c>
      <c r="AB581" t="str">
        <f>IF(AA581=1,"",E581)</f>
        <v/>
      </c>
      <c r="AC581">
        <f>E581/3.6</f>
        <v>0</v>
      </c>
    </row>
    <row r="582" spans="2:29" x14ac:dyDescent="0.3">
      <c r="B582" s="3" t="s">
        <v>23</v>
      </c>
      <c r="C582" s="3">
        <v>574</v>
      </c>
      <c r="D582" s="3">
        <v>574</v>
      </c>
      <c r="E582" s="10">
        <v>0</v>
      </c>
      <c r="F582" s="23">
        <f t="shared" si="48"/>
        <v>0</v>
      </c>
      <c r="G582" s="17">
        <f t="shared" si="51"/>
        <v>0</v>
      </c>
      <c r="H582" s="17">
        <f t="shared" si="52"/>
        <v>0</v>
      </c>
      <c r="I582" s="17" cm="1">
        <f t="array" ref="I582">Table1[Mass KG]*G582</f>
        <v>0</v>
      </c>
      <c r="J582" s="17" cm="1">
        <f t="array" ref="J582" xml:space="preserve"> IF(E582&gt;0,9.81*Table1[Mass KG]*Table1[Rolling ressistance coefficient],0)</f>
        <v>0</v>
      </c>
      <c r="K582" s="17" cm="1">
        <f t="array" ref="K582">0.5*Table1[Frontal area m^2]*Table1[Drag coefficient]*1.2*F582^2</f>
        <v>0</v>
      </c>
      <c r="L582" s="17">
        <f t="shared" si="49"/>
        <v>0</v>
      </c>
      <c r="M582" s="17">
        <f t="shared" si="50"/>
        <v>0</v>
      </c>
      <c r="N582" s="17">
        <f t="shared" si="53"/>
        <v>679.79868918146417</v>
      </c>
      <c r="O582" s="17" cm="1">
        <f t="array" ref="O582">(0.5*Table1[Mass KG]*E582^2)+O581</f>
        <v>50752653.447500005</v>
      </c>
      <c r="P582" s="17">
        <v>3.6602629259256818</v>
      </c>
      <c r="AA582">
        <f>IF(E582&lt;1,1,0)</f>
        <v>1</v>
      </c>
      <c r="AB582" t="str">
        <f>IF(AA582=1,"",E582)</f>
        <v/>
      </c>
      <c r="AC582">
        <f>E582/3.6</f>
        <v>0</v>
      </c>
    </row>
    <row r="583" spans="2:29" x14ac:dyDescent="0.3">
      <c r="B583" s="3" t="s">
        <v>23</v>
      </c>
      <c r="C583" s="3">
        <v>575</v>
      </c>
      <c r="D583" s="3">
        <v>575</v>
      </c>
      <c r="E583" s="10">
        <v>0</v>
      </c>
      <c r="F583" s="23">
        <f t="shared" si="48"/>
        <v>0</v>
      </c>
      <c r="G583" s="17">
        <f t="shared" si="51"/>
        <v>0</v>
      </c>
      <c r="H583" s="17">
        <f t="shared" si="52"/>
        <v>0</v>
      </c>
      <c r="I583" s="17" cm="1">
        <f t="array" ref="I583">Table1[Mass KG]*G583</f>
        <v>0</v>
      </c>
      <c r="J583" s="17" cm="1">
        <f t="array" ref="J583" xml:space="preserve"> IF(E583&gt;0,9.81*Table1[Mass KG]*Table1[Rolling ressistance coefficient],0)</f>
        <v>0</v>
      </c>
      <c r="K583" s="17" cm="1">
        <f t="array" ref="K583">0.5*Table1[Frontal area m^2]*Table1[Drag coefficient]*1.2*F583^2</f>
        <v>0</v>
      </c>
      <c r="L583" s="17">
        <f t="shared" si="49"/>
        <v>0</v>
      </c>
      <c r="M583" s="17">
        <f t="shared" si="50"/>
        <v>0</v>
      </c>
      <c r="N583" s="17">
        <f t="shared" si="53"/>
        <v>679.79868918146417</v>
      </c>
      <c r="O583" s="17" cm="1">
        <f t="array" ref="O583">(0.5*Table1[Mass KG]*E583^2)+O582</f>
        <v>50752653.447500005</v>
      </c>
      <c r="P583" s="17">
        <v>4.2313654625679016</v>
      </c>
      <c r="AA583">
        <f>IF(E583&lt;1,1,0)</f>
        <v>1</v>
      </c>
      <c r="AB583" t="str">
        <f>IF(AA583=1,"",E583)</f>
        <v/>
      </c>
      <c r="AC583">
        <f>E583/3.6</f>
        <v>0</v>
      </c>
    </row>
    <row r="584" spans="2:29" x14ac:dyDescent="0.3">
      <c r="B584" s="3" t="s">
        <v>23</v>
      </c>
      <c r="C584" s="3">
        <v>576</v>
      </c>
      <c r="D584" s="3">
        <v>576</v>
      </c>
      <c r="E584" s="10">
        <v>0</v>
      </c>
      <c r="F584" s="23">
        <f t="shared" si="48"/>
        <v>0</v>
      </c>
      <c r="G584" s="17">
        <f t="shared" si="51"/>
        <v>0</v>
      </c>
      <c r="H584" s="17">
        <f t="shared" si="52"/>
        <v>0</v>
      </c>
      <c r="I584" s="17" cm="1">
        <f t="array" ref="I584">Table1[Mass KG]*G584</f>
        <v>0</v>
      </c>
      <c r="J584" s="17" cm="1">
        <f t="array" ref="J584" xml:space="preserve"> IF(E584&gt;0,9.81*Table1[Mass KG]*Table1[Rolling ressistance coefficient],0)</f>
        <v>0</v>
      </c>
      <c r="K584" s="17" cm="1">
        <f t="array" ref="K584">0.5*Table1[Frontal area m^2]*Table1[Drag coefficient]*1.2*F584^2</f>
        <v>0</v>
      </c>
      <c r="L584" s="17">
        <f t="shared" si="49"/>
        <v>0</v>
      </c>
      <c r="M584" s="17">
        <f t="shared" si="50"/>
        <v>0</v>
      </c>
      <c r="N584" s="17">
        <f t="shared" si="53"/>
        <v>679.79868918146417</v>
      </c>
      <c r="O584" s="17" cm="1">
        <f t="array" ref="O584">(0.5*Table1[Mass KG]*E584^2)+O583</f>
        <v>50752653.447500005</v>
      </c>
      <c r="P584" s="17">
        <v>4.5015679399498367</v>
      </c>
      <c r="AA584">
        <f>IF(E584&lt;1,1,0)</f>
        <v>1</v>
      </c>
      <c r="AB584" t="str">
        <f>IF(AA584=1,"",E584)</f>
        <v/>
      </c>
      <c r="AC584">
        <f>E584/3.6</f>
        <v>0</v>
      </c>
    </row>
    <row r="585" spans="2:29" x14ac:dyDescent="0.3">
      <c r="B585" s="3" t="s">
        <v>23</v>
      </c>
      <c r="C585" s="3">
        <v>577</v>
      </c>
      <c r="D585" s="3">
        <v>577</v>
      </c>
      <c r="E585" s="10">
        <v>0</v>
      </c>
      <c r="F585" s="23">
        <f t="shared" ref="F585:F648" si="54">E585*(1000/60^2)</f>
        <v>0</v>
      </c>
      <c r="G585" s="17">
        <f t="shared" si="51"/>
        <v>0</v>
      </c>
      <c r="H585" s="17">
        <f t="shared" si="52"/>
        <v>0</v>
      </c>
      <c r="I585" s="17" cm="1">
        <f t="array" ref="I585">Table1[Mass KG]*G585</f>
        <v>0</v>
      </c>
      <c r="J585" s="17" cm="1">
        <f t="array" ref="J585" xml:space="preserve"> IF(E585&gt;0,9.81*Table1[Mass KG]*Table1[Rolling ressistance coefficient],0)</f>
        <v>0</v>
      </c>
      <c r="K585" s="17" cm="1">
        <f t="array" ref="K585">0.5*Table1[Frontal area m^2]*Table1[Drag coefficient]*1.2*F585^2</f>
        <v>0</v>
      </c>
      <c r="L585" s="17">
        <f t="shared" ref="L585:L648" si="55">K585+J585+I585</f>
        <v>0</v>
      </c>
      <c r="M585" s="17">
        <f t="shared" ref="M585:M648" si="56">(L585*AC585)/1</f>
        <v>0</v>
      </c>
      <c r="N585" s="17">
        <f t="shared" si="53"/>
        <v>679.79868918146417</v>
      </c>
      <c r="O585" s="17" cm="1">
        <f t="array" ref="O585">(0.5*Table1[Mass KG]*E585^2)+O584</f>
        <v>50752653.447500005</v>
      </c>
      <c r="P585" s="17">
        <v>5.32897348725926</v>
      </c>
      <c r="AA585">
        <f>IF(E585&lt;1,1,0)</f>
        <v>1</v>
      </c>
      <c r="AB585" t="str">
        <f>IF(AA585=1,"",E585)</f>
        <v/>
      </c>
      <c r="AC585">
        <f>E585/3.6</f>
        <v>0</v>
      </c>
    </row>
    <row r="586" spans="2:29" x14ac:dyDescent="0.3">
      <c r="B586" s="3" t="s">
        <v>23</v>
      </c>
      <c r="C586" s="3">
        <v>578</v>
      </c>
      <c r="D586" s="3">
        <v>578</v>
      </c>
      <c r="E586" s="10">
        <v>0</v>
      </c>
      <c r="F586" s="23">
        <f t="shared" si="54"/>
        <v>0</v>
      </c>
      <c r="G586" s="17">
        <f t="shared" ref="G586:G649" si="57">($E587-$E585)/2/3.6</f>
        <v>0</v>
      </c>
      <c r="H586" s="17">
        <f t="shared" ref="H586:H649" si="58">($E587-$E585)/2</f>
        <v>0</v>
      </c>
      <c r="I586" s="17" cm="1">
        <f t="array" ref="I586">Table1[Mass KG]*G586</f>
        <v>0</v>
      </c>
      <c r="J586" s="17" cm="1">
        <f t="array" ref="J586" xml:space="preserve"> IF(E586&gt;0,9.81*Table1[Mass KG]*Table1[Rolling ressistance coefficient],0)</f>
        <v>0</v>
      </c>
      <c r="K586" s="17" cm="1">
        <f t="array" ref="K586">0.5*Table1[Frontal area m^2]*Table1[Drag coefficient]*1.2*F586^2</f>
        <v>0</v>
      </c>
      <c r="L586" s="17">
        <f t="shared" si="55"/>
        <v>0</v>
      </c>
      <c r="M586" s="17">
        <f t="shared" si="56"/>
        <v>0</v>
      </c>
      <c r="N586" s="17">
        <f t="shared" ref="N586:N649" si="59">((J586*AC586)/C586)+N585</f>
        <v>679.79868918146417</v>
      </c>
      <c r="O586" s="17" cm="1">
        <f t="array" ref="O586">(0.5*Table1[Mass KG]*E586^2)+O585</f>
        <v>50752653.447500005</v>
      </c>
      <c r="P586" s="17">
        <v>5.7680166971358027</v>
      </c>
      <c r="AA586">
        <f>IF(E586&lt;1,1,0)</f>
        <v>1</v>
      </c>
      <c r="AB586" t="str">
        <f>IF(AA586=1,"",E586)</f>
        <v/>
      </c>
      <c r="AC586">
        <f>E586/3.6</f>
        <v>0</v>
      </c>
    </row>
    <row r="587" spans="2:29" x14ac:dyDescent="0.3">
      <c r="B587" s="3" t="s">
        <v>23</v>
      </c>
      <c r="C587" s="3">
        <v>579</v>
      </c>
      <c r="D587" s="3">
        <v>579</v>
      </c>
      <c r="E587" s="10">
        <v>0</v>
      </c>
      <c r="F587" s="23">
        <f t="shared" si="54"/>
        <v>0</v>
      </c>
      <c r="G587" s="17">
        <f t="shared" si="57"/>
        <v>0</v>
      </c>
      <c r="H587" s="17">
        <f t="shared" si="58"/>
        <v>0</v>
      </c>
      <c r="I587" s="17" cm="1">
        <f t="array" ref="I587">Table1[Mass KG]*G587</f>
        <v>0</v>
      </c>
      <c r="J587" s="17" cm="1">
        <f t="array" ref="J587" xml:space="preserve"> IF(E587&gt;0,9.81*Table1[Mass KG]*Table1[Rolling ressistance coefficient],0)</f>
        <v>0</v>
      </c>
      <c r="K587" s="17" cm="1">
        <f t="array" ref="K587">0.5*Table1[Frontal area m^2]*Table1[Drag coefficient]*1.2*F587^2</f>
        <v>0</v>
      </c>
      <c r="L587" s="17">
        <f t="shared" si="55"/>
        <v>0</v>
      </c>
      <c r="M587" s="17">
        <f t="shared" si="56"/>
        <v>0</v>
      </c>
      <c r="N587" s="17">
        <f t="shared" si="59"/>
        <v>679.79868918146417</v>
      </c>
      <c r="O587" s="17" cm="1">
        <f t="array" ref="O587">(0.5*Table1[Mass KG]*E587^2)+O586</f>
        <v>50752653.447500005</v>
      </c>
      <c r="P587" s="17">
        <v>13.687910673994978</v>
      </c>
      <c r="AA587">
        <f>IF(E587&lt;1,1,0)</f>
        <v>1</v>
      </c>
      <c r="AB587" t="str">
        <f>IF(AA587=1,"",E587)</f>
        <v/>
      </c>
      <c r="AC587">
        <f>E587/3.6</f>
        <v>0</v>
      </c>
    </row>
    <row r="588" spans="2:29" x14ac:dyDescent="0.3">
      <c r="B588" s="3" t="s">
        <v>23</v>
      </c>
      <c r="C588" s="3">
        <v>580</v>
      </c>
      <c r="D588" s="3">
        <v>580</v>
      </c>
      <c r="E588" s="10">
        <v>0</v>
      </c>
      <c r="F588" s="23">
        <f t="shared" si="54"/>
        <v>0</v>
      </c>
      <c r="G588" s="17">
        <f t="shared" si="57"/>
        <v>0</v>
      </c>
      <c r="H588" s="17">
        <f t="shared" si="58"/>
        <v>0</v>
      </c>
      <c r="I588" s="17" cm="1">
        <f t="array" ref="I588">Table1[Mass KG]*G588</f>
        <v>0</v>
      </c>
      <c r="J588" s="17" cm="1">
        <f t="array" ref="J588" xml:space="preserve"> IF(E588&gt;0,9.81*Table1[Mass KG]*Table1[Rolling ressistance coefficient],0)</f>
        <v>0</v>
      </c>
      <c r="K588" s="17" cm="1">
        <f t="array" ref="K588">0.5*Table1[Frontal area m^2]*Table1[Drag coefficient]*1.2*F588^2</f>
        <v>0</v>
      </c>
      <c r="L588" s="17">
        <f t="shared" si="55"/>
        <v>0</v>
      </c>
      <c r="M588" s="17">
        <f t="shared" si="56"/>
        <v>0</v>
      </c>
      <c r="N588" s="17">
        <f t="shared" si="59"/>
        <v>679.79868918146417</v>
      </c>
      <c r="O588" s="17" cm="1">
        <f t="array" ref="O588">(0.5*Table1[Mass KG]*E588^2)+O587</f>
        <v>50752653.447500005</v>
      </c>
      <c r="P588" s="17">
        <v>15.51850884220679</v>
      </c>
      <c r="AA588">
        <f>IF(E588&lt;1,1,0)</f>
        <v>1</v>
      </c>
      <c r="AB588" t="str">
        <f>IF(AA588=1,"",E588)</f>
        <v/>
      </c>
      <c r="AC588">
        <f>E588/3.6</f>
        <v>0</v>
      </c>
    </row>
    <row r="589" spans="2:29" x14ac:dyDescent="0.3">
      <c r="B589" s="3" t="s">
        <v>23</v>
      </c>
      <c r="C589" s="3">
        <v>581</v>
      </c>
      <c r="D589" s="3">
        <v>581</v>
      </c>
      <c r="E589" s="10">
        <v>0</v>
      </c>
      <c r="F589" s="23">
        <f t="shared" si="54"/>
        <v>0</v>
      </c>
      <c r="G589" s="17">
        <f t="shared" si="57"/>
        <v>0</v>
      </c>
      <c r="H589" s="17">
        <f t="shared" si="58"/>
        <v>0</v>
      </c>
      <c r="I589" s="17" cm="1">
        <f t="array" ref="I589">Table1[Mass KG]*G589</f>
        <v>0</v>
      </c>
      <c r="J589" s="17" cm="1">
        <f t="array" ref="J589" xml:space="preserve"> IF(E589&gt;0,9.81*Table1[Mass KG]*Table1[Rolling ressistance coefficient],0)</f>
        <v>0</v>
      </c>
      <c r="K589" s="17" cm="1">
        <f t="array" ref="K589">0.5*Table1[Frontal area m^2]*Table1[Drag coefficient]*1.2*F589^2</f>
        <v>0</v>
      </c>
      <c r="L589" s="17">
        <f t="shared" si="55"/>
        <v>0</v>
      </c>
      <c r="M589" s="17">
        <f t="shared" si="56"/>
        <v>0</v>
      </c>
      <c r="N589" s="17">
        <f t="shared" si="59"/>
        <v>679.79868918146417</v>
      </c>
      <c r="O589" s="17" cm="1">
        <f t="array" ref="O589">(0.5*Table1[Mass KG]*E589^2)+O588</f>
        <v>50752653.447500005</v>
      </c>
      <c r="P589" s="17">
        <v>17.713724891589507</v>
      </c>
      <c r="AA589">
        <f>IF(E589&lt;1,1,0)</f>
        <v>1</v>
      </c>
      <c r="AB589" t="str">
        <f>IF(AA589=1,"",E589)</f>
        <v/>
      </c>
      <c r="AC589">
        <f>E589/3.6</f>
        <v>0</v>
      </c>
    </row>
    <row r="590" spans="2:29" x14ac:dyDescent="0.3">
      <c r="B590" s="3" t="s">
        <v>23</v>
      </c>
      <c r="C590" s="3">
        <v>582</v>
      </c>
      <c r="D590" s="3">
        <v>582</v>
      </c>
      <c r="E590" s="10">
        <v>0</v>
      </c>
      <c r="F590" s="23">
        <f t="shared" si="54"/>
        <v>0</v>
      </c>
      <c r="G590" s="17">
        <f t="shared" si="57"/>
        <v>0</v>
      </c>
      <c r="H590" s="17">
        <f t="shared" si="58"/>
        <v>0</v>
      </c>
      <c r="I590" s="17" cm="1">
        <f t="array" ref="I590">Table1[Mass KG]*G590</f>
        <v>0</v>
      </c>
      <c r="J590" s="17" cm="1">
        <f t="array" ref="J590" xml:space="preserve"> IF(E590&gt;0,9.81*Table1[Mass KG]*Table1[Rolling ressistance coefficient],0)</f>
        <v>0</v>
      </c>
      <c r="K590" s="17" cm="1">
        <f t="array" ref="K590">0.5*Table1[Frontal area m^2]*Table1[Drag coefficient]*1.2*F590^2</f>
        <v>0</v>
      </c>
      <c r="L590" s="17">
        <f t="shared" si="55"/>
        <v>0</v>
      </c>
      <c r="M590" s="17">
        <f t="shared" si="56"/>
        <v>0</v>
      </c>
      <c r="N590" s="17">
        <f t="shared" si="59"/>
        <v>679.79868918146417</v>
      </c>
      <c r="O590" s="17" cm="1">
        <f t="array" ref="O590">(0.5*Table1[Mass KG]*E590^2)+O589</f>
        <v>50752653.447500005</v>
      </c>
      <c r="P590" s="17">
        <v>17.761285592592472</v>
      </c>
      <c r="AA590">
        <f>IF(E590&lt;1,1,0)</f>
        <v>1</v>
      </c>
      <c r="AB590" t="str">
        <f>IF(AA590=1,"",E590)</f>
        <v/>
      </c>
      <c r="AC590">
        <f>E590/3.6</f>
        <v>0</v>
      </c>
    </row>
    <row r="591" spans="2:29" x14ac:dyDescent="0.3">
      <c r="B591" s="3" t="s">
        <v>23</v>
      </c>
      <c r="C591" s="3">
        <v>583</v>
      </c>
      <c r="D591" s="3">
        <v>583</v>
      </c>
      <c r="E591" s="10">
        <v>0</v>
      </c>
      <c r="F591" s="23">
        <f t="shared" si="54"/>
        <v>0</v>
      </c>
      <c r="G591" s="17">
        <f t="shared" si="57"/>
        <v>0</v>
      </c>
      <c r="H591" s="17">
        <f t="shared" si="58"/>
        <v>0</v>
      </c>
      <c r="I591" s="17" cm="1">
        <f t="array" ref="I591">Table1[Mass KG]*G591</f>
        <v>0</v>
      </c>
      <c r="J591" s="17" cm="1">
        <f t="array" ref="J591" xml:space="preserve"> IF(E591&gt;0,9.81*Table1[Mass KG]*Table1[Rolling ressistance coefficient],0)</f>
        <v>0</v>
      </c>
      <c r="K591" s="17" cm="1">
        <f t="array" ref="K591">0.5*Table1[Frontal area m^2]*Table1[Drag coefficient]*1.2*F591^2</f>
        <v>0</v>
      </c>
      <c r="L591" s="17">
        <f t="shared" si="55"/>
        <v>0</v>
      </c>
      <c r="M591" s="17">
        <f t="shared" si="56"/>
        <v>0</v>
      </c>
      <c r="N591" s="17">
        <f t="shared" si="59"/>
        <v>679.79868918146417</v>
      </c>
      <c r="O591" s="17" cm="1">
        <f t="array" ref="O591">(0.5*Table1[Mass KG]*E591^2)+O590</f>
        <v>50752653.447500005</v>
      </c>
      <c r="P591" s="17">
        <v>19.754156394675789</v>
      </c>
      <c r="AA591">
        <f>IF(E591&lt;1,1,0)</f>
        <v>1</v>
      </c>
      <c r="AB591" t="str">
        <f>IF(AA591=1,"",E591)</f>
        <v/>
      </c>
      <c r="AC591">
        <f>E591/3.6</f>
        <v>0</v>
      </c>
    </row>
    <row r="592" spans="2:29" x14ac:dyDescent="0.3">
      <c r="B592" s="3" t="s">
        <v>23</v>
      </c>
      <c r="C592" s="3">
        <v>584</v>
      </c>
      <c r="D592" s="3">
        <v>584</v>
      </c>
      <c r="E592" s="10">
        <v>0</v>
      </c>
      <c r="F592" s="23">
        <f t="shared" si="54"/>
        <v>0</v>
      </c>
      <c r="G592" s="17">
        <f t="shared" si="57"/>
        <v>0</v>
      </c>
      <c r="H592" s="17">
        <f t="shared" si="58"/>
        <v>0</v>
      </c>
      <c r="I592" s="17" cm="1">
        <f t="array" ref="I592">Table1[Mass KG]*G592</f>
        <v>0</v>
      </c>
      <c r="J592" s="17" cm="1">
        <f t="array" ref="J592" xml:space="preserve"> IF(E592&gt;0,9.81*Table1[Mass KG]*Table1[Rolling ressistance coefficient],0)</f>
        <v>0</v>
      </c>
      <c r="K592" s="17" cm="1">
        <f t="array" ref="K592">0.5*Table1[Frontal area m^2]*Table1[Drag coefficient]*1.2*F592^2</f>
        <v>0</v>
      </c>
      <c r="L592" s="17">
        <f t="shared" si="55"/>
        <v>0</v>
      </c>
      <c r="M592" s="17">
        <f t="shared" si="56"/>
        <v>0</v>
      </c>
      <c r="N592" s="17">
        <f t="shared" si="59"/>
        <v>679.79868918146417</v>
      </c>
      <c r="O592" s="17" cm="1">
        <f t="array" ref="O592">(0.5*Table1[Mass KG]*E592^2)+O591</f>
        <v>50752653.447500005</v>
      </c>
      <c r="P592" s="17">
        <v>20.847348573113752</v>
      </c>
      <c r="AA592">
        <f>IF(E592&lt;1,1,0)</f>
        <v>1</v>
      </c>
      <c r="AB592" t="str">
        <f>IF(AA592=1,"",E592)</f>
        <v/>
      </c>
      <c r="AC592">
        <f>E592/3.6</f>
        <v>0</v>
      </c>
    </row>
    <row r="593" spans="2:29" x14ac:dyDescent="0.3">
      <c r="B593" s="3" t="s">
        <v>23</v>
      </c>
      <c r="C593" s="3">
        <v>585</v>
      </c>
      <c r="D593" s="3">
        <v>585</v>
      </c>
      <c r="E593" s="10">
        <v>0</v>
      </c>
      <c r="F593" s="23">
        <f t="shared" si="54"/>
        <v>0</v>
      </c>
      <c r="G593" s="17">
        <f t="shared" si="57"/>
        <v>0</v>
      </c>
      <c r="H593" s="17">
        <f t="shared" si="58"/>
        <v>0</v>
      </c>
      <c r="I593" s="17" cm="1">
        <f t="array" ref="I593">Table1[Mass KG]*G593</f>
        <v>0</v>
      </c>
      <c r="J593" s="17" cm="1">
        <f t="array" ref="J593" xml:space="preserve"> IF(E593&gt;0,9.81*Table1[Mass KG]*Table1[Rolling ressistance coefficient],0)</f>
        <v>0</v>
      </c>
      <c r="K593" s="17" cm="1">
        <f t="array" ref="K593">0.5*Table1[Frontal area m^2]*Table1[Drag coefficient]*1.2*F593^2</f>
        <v>0</v>
      </c>
      <c r="L593" s="17">
        <f t="shared" si="55"/>
        <v>0</v>
      </c>
      <c r="M593" s="17">
        <f t="shared" si="56"/>
        <v>0</v>
      </c>
      <c r="N593" s="17">
        <f t="shared" si="59"/>
        <v>679.79868918146417</v>
      </c>
      <c r="O593" s="17" cm="1">
        <f t="array" ref="O593">(0.5*Table1[Mass KG]*E593^2)+O592</f>
        <v>50752653.447500005</v>
      </c>
      <c r="P593" s="17">
        <v>25.072501091028734</v>
      </c>
      <c r="AA593">
        <f>IF(E593&lt;1,1,0)</f>
        <v>1</v>
      </c>
      <c r="AB593" t="str">
        <f>IF(AA593=1,"",E593)</f>
        <v/>
      </c>
      <c r="AC593">
        <f>E593/3.6</f>
        <v>0</v>
      </c>
    </row>
    <row r="594" spans="2:29" x14ac:dyDescent="0.3">
      <c r="B594" s="3" t="s">
        <v>23</v>
      </c>
      <c r="C594" s="3">
        <v>586</v>
      </c>
      <c r="D594" s="3">
        <v>586</v>
      </c>
      <c r="E594" s="10">
        <v>0</v>
      </c>
      <c r="F594" s="23">
        <f t="shared" si="54"/>
        <v>0</v>
      </c>
      <c r="G594" s="17">
        <f t="shared" si="57"/>
        <v>0</v>
      </c>
      <c r="H594" s="17">
        <f t="shared" si="58"/>
        <v>0</v>
      </c>
      <c r="I594" s="17" cm="1">
        <f t="array" ref="I594">Table1[Mass KG]*G594</f>
        <v>0</v>
      </c>
      <c r="J594" s="17" cm="1">
        <f t="array" ref="J594" xml:space="preserve"> IF(E594&gt;0,9.81*Table1[Mass KG]*Table1[Rolling ressistance coefficient],0)</f>
        <v>0</v>
      </c>
      <c r="K594" s="17" cm="1">
        <f t="array" ref="K594">0.5*Table1[Frontal area m^2]*Table1[Drag coefficient]*1.2*F594^2</f>
        <v>0</v>
      </c>
      <c r="L594" s="17">
        <f t="shared" si="55"/>
        <v>0</v>
      </c>
      <c r="M594" s="17">
        <f t="shared" si="56"/>
        <v>0</v>
      </c>
      <c r="N594" s="17">
        <f t="shared" si="59"/>
        <v>679.79868918146417</v>
      </c>
      <c r="O594" s="17" cm="1">
        <f t="array" ref="O594">(0.5*Table1[Mass KG]*E594^2)+O593</f>
        <v>50752653.447500005</v>
      </c>
      <c r="P594" s="17">
        <v>26.04466584083632</v>
      </c>
      <c r="AA594">
        <f>IF(E594&lt;1,1,0)</f>
        <v>1</v>
      </c>
      <c r="AB594" t="str">
        <f>IF(AA594=1,"",E594)</f>
        <v/>
      </c>
      <c r="AC594">
        <f>E594/3.6</f>
        <v>0</v>
      </c>
    </row>
    <row r="595" spans="2:29" x14ac:dyDescent="0.3">
      <c r="B595" s="3" t="s">
        <v>23</v>
      </c>
      <c r="C595" s="3">
        <v>587</v>
      </c>
      <c r="D595" s="3">
        <v>587</v>
      </c>
      <c r="E595" s="10">
        <v>0</v>
      </c>
      <c r="F595" s="23">
        <f t="shared" si="54"/>
        <v>0</v>
      </c>
      <c r="G595" s="17">
        <f t="shared" si="57"/>
        <v>0</v>
      </c>
      <c r="H595" s="17">
        <f t="shared" si="58"/>
        <v>0</v>
      </c>
      <c r="I595" s="17" cm="1">
        <f t="array" ref="I595">Table1[Mass KG]*G595</f>
        <v>0</v>
      </c>
      <c r="J595" s="17" cm="1">
        <f t="array" ref="J595" xml:space="preserve"> IF(E595&gt;0,9.81*Table1[Mass KG]*Table1[Rolling ressistance coefficient],0)</f>
        <v>0</v>
      </c>
      <c r="K595" s="17" cm="1">
        <f t="array" ref="K595">0.5*Table1[Frontal area m^2]*Table1[Drag coefficient]*1.2*F595^2</f>
        <v>0</v>
      </c>
      <c r="L595" s="17">
        <f t="shared" si="55"/>
        <v>0</v>
      </c>
      <c r="M595" s="17">
        <f t="shared" si="56"/>
        <v>0</v>
      </c>
      <c r="N595" s="17">
        <f t="shared" si="59"/>
        <v>679.79868918146417</v>
      </c>
      <c r="O595" s="17" cm="1">
        <f t="array" ref="O595">(0.5*Table1[Mass KG]*E595^2)+O594</f>
        <v>50752653.447500005</v>
      </c>
      <c r="P595" s="17">
        <v>29.321064001157509</v>
      </c>
      <c r="AA595">
        <f>IF(E595&lt;1,1,0)</f>
        <v>1</v>
      </c>
      <c r="AB595" t="str">
        <f>IF(AA595=1,"",E595)</f>
        <v/>
      </c>
      <c r="AC595">
        <f>E595/3.6</f>
        <v>0</v>
      </c>
    </row>
    <row r="596" spans="2:29" x14ac:dyDescent="0.3">
      <c r="B596" s="3" t="s">
        <v>23</v>
      </c>
      <c r="C596" s="3">
        <v>588</v>
      </c>
      <c r="D596" s="3">
        <v>588</v>
      </c>
      <c r="E596" s="10">
        <v>0</v>
      </c>
      <c r="F596" s="23">
        <f t="shared" si="54"/>
        <v>0</v>
      </c>
      <c r="G596" s="17">
        <f t="shared" si="57"/>
        <v>0</v>
      </c>
      <c r="H596" s="17">
        <f t="shared" si="58"/>
        <v>0</v>
      </c>
      <c r="I596" s="17" cm="1">
        <f t="array" ref="I596">Table1[Mass KG]*G596</f>
        <v>0</v>
      </c>
      <c r="J596" s="17" cm="1">
        <f t="array" ref="J596" xml:space="preserve"> IF(E596&gt;0,9.81*Table1[Mass KG]*Table1[Rolling ressistance coefficient],0)</f>
        <v>0</v>
      </c>
      <c r="K596" s="17" cm="1">
        <f t="array" ref="K596">0.5*Table1[Frontal area m^2]*Table1[Drag coefficient]*1.2*F596^2</f>
        <v>0</v>
      </c>
      <c r="L596" s="17">
        <f t="shared" si="55"/>
        <v>0</v>
      </c>
      <c r="M596" s="17">
        <f t="shared" si="56"/>
        <v>0</v>
      </c>
      <c r="N596" s="17">
        <f t="shared" si="59"/>
        <v>679.79868918146417</v>
      </c>
      <c r="O596" s="17" cm="1">
        <f t="array" ref="O596">(0.5*Table1[Mass KG]*E596^2)+O595</f>
        <v>50752653.447500005</v>
      </c>
      <c r="P596" s="17">
        <v>30.932581888888937</v>
      </c>
      <c r="AA596">
        <f>IF(E596&lt;1,1,0)</f>
        <v>1</v>
      </c>
      <c r="AB596" t="str">
        <f>IF(AA596=1,"",E596)</f>
        <v/>
      </c>
      <c r="AC596">
        <f>E596/3.6</f>
        <v>0</v>
      </c>
    </row>
    <row r="597" spans="2:29" x14ac:dyDescent="0.3">
      <c r="B597" s="3" t="s">
        <v>23</v>
      </c>
      <c r="C597" s="3">
        <v>589</v>
      </c>
      <c r="D597" s="3">
        <v>589</v>
      </c>
      <c r="E597" s="10">
        <v>0</v>
      </c>
      <c r="F597" s="23">
        <f t="shared" si="54"/>
        <v>0</v>
      </c>
      <c r="G597" s="17">
        <f t="shared" si="57"/>
        <v>0</v>
      </c>
      <c r="H597" s="17">
        <f t="shared" si="58"/>
        <v>0</v>
      </c>
      <c r="I597" s="17" cm="1">
        <f t="array" ref="I597">Table1[Mass KG]*G597</f>
        <v>0</v>
      </c>
      <c r="J597" s="17" cm="1">
        <f t="array" ref="J597" xml:space="preserve"> IF(E597&gt;0,9.81*Table1[Mass KG]*Table1[Rolling ressistance coefficient],0)</f>
        <v>0</v>
      </c>
      <c r="K597" s="17" cm="1">
        <f t="array" ref="K597">0.5*Table1[Frontal area m^2]*Table1[Drag coefficient]*1.2*F597^2</f>
        <v>0</v>
      </c>
      <c r="L597" s="17">
        <f t="shared" si="55"/>
        <v>0</v>
      </c>
      <c r="M597" s="17">
        <f t="shared" si="56"/>
        <v>0</v>
      </c>
      <c r="N597" s="17">
        <f t="shared" si="59"/>
        <v>679.79868918146417</v>
      </c>
      <c r="O597" s="17" cm="1">
        <f t="array" ref="O597">(0.5*Table1[Mass KG]*E597^2)+O596</f>
        <v>50752653.447500005</v>
      </c>
      <c r="P597" s="17">
        <v>31.043153932098768</v>
      </c>
      <c r="AA597">
        <f>IF(E597&lt;1,1,0)</f>
        <v>1</v>
      </c>
      <c r="AB597" t="str">
        <f>IF(AA597=1,"",E597)</f>
        <v/>
      </c>
      <c r="AC597">
        <f>E597/3.6</f>
        <v>0</v>
      </c>
    </row>
    <row r="598" spans="2:29" x14ac:dyDescent="0.3">
      <c r="B598" s="4" t="s">
        <v>28</v>
      </c>
      <c r="C598" s="4">
        <v>590</v>
      </c>
      <c r="D598" s="4">
        <v>1</v>
      </c>
      <c r="E598" s="11">
        <v>0</v>
      </c>
      <c r="F598" s="23">
        <f t="shared" si="54"/>
        <v>0</v>
      </c>
      <c r="G598" s="17">
        <f t="shared" si="57"/>
        <v>0</v>
      </c>
      <c r="H598" s="17">
        <f t="shared" si="58"/>
        <v>0</v>
      </c>
      <c r="I598" s="17" cm="1">
        <f t="array" ref="I598">Table1[Mass KG]*G598</f>
        <v>0</v>
      </c>
      <c r="J598" s="17" cm="1">
        <f t="array" ref="J598" xml:space="preserve"> IF(E598&gt;0,9.81*Table1[Mass KG]*Table1[Rolling ressistance coefficient],0)</f>
        <v>0</v>
      </c>
      <c r="K598" s="17" cm="1">
        <f t="array" ref="K598">0.5*Table1[Frontal area m^2]*Table1[Drag coefficient]*1.2*F598^2</f>
        <v>0</v>
      </c>
      <c r="L598" s="17">
        <f t="shared" si="55"/>
        <v>0</v>
      </c>
      <c r="M598" s="17">
        <f t="shared" si="56"/>
        <v>0</v>
      </c>
      <c r="N598" s="17">
        <f t="shared" si="59"/>
        <v>679.79868918146417</v>
      </c>
      <c r="O598" s="17" cm="1">
        <f t="array" ref="O598">(0.5*Table1[Mass KG]*E598^2)+O597</f>
        <v>50752653.447500005</v>
      </c>
      <c r="P598" s="17">
        <v>37.862573965071036</v>
      </c>
      <c r="AA598">
        <f>IF(E598&lt;1,1,0)</f>
        <v>1</v>
      </c>
      <c r="AB598" t="str">
        <f>IF(AA598=1,"",E598)</f>
        <v/>
      </c>
      <c r="AC598">
        <f>E598/3.6</f>
        <v>0</v>
      </c>
    </row>
    <row r="599" spans="2:29" x14ac:dyDescent="0.3">
      <c r="B599" s="4" t="s">
        <v>28</v>
      </c>
      <c r="C599" s="4">
        <v>591</v>
      </c>
      <c r="D599" s="4">
        <v>2</v>
      </c>
      <c r="E599" s="11">
        <v>0</v>
      </c>
      <c r="F599" s="23">
        <f t="shared" si="54"/>
        <v>0</v>
      </c>
      <c r="G599" s="17">
        <f t="shared" si="57"/>
        <v>0</v>
      </c>
      <c r="H599" s="17">
        <f t="shared" si="58"/>
        <v>0</v>
      </c>
      <c r="I599" s="17" cm="1">
        <f t="array" ref="I599">Table1[Mass KG]*G599</f>
        <v>0</v>
      </c>
      <c r="J599" s="17" cm="1">
        <f t="array" ref="J599" xml:space="preserve"> IF(E599&gt;0,9.81*Table1[Mass KG]*Table1[Rolling ressistance coefficient],0)</f>
        <v>0</v>
      </c>
      <c r="K599" s="17" cm="1">
        <f t="array" ref="K599">0.5*Table1[Frontal area m^2]*Table1[Drag coefficient]*1.2*F599^2</f>
        <v>0</v>
      </c>
      <c r="L599" s="17">
        <f t="shared" si="55"/>
        <v>0</v>
      </c>
      <c r="M599" s="17">
        <f t="shared" si="56"/>
        <v>0</v>
      </c>
      <c r="N599" s="17">
        <f t="shared" si="59"/>
        <v>679.79868918146417</v>
      </c>
      <c r="O599" s="17" cm="1">
        <f t="array" ref="O599">(0.5*Table1[Mass KG]*E599^2)+O598</f>
        <v>50752653.447500005</v>
      </c>
      <c r="P599" s="17">
        <v>38.003463122864204</v>
      </c>
      <c r="AA599">
        <f>IF(E599&lt;1,1,0)</f>
        <v>1</v>
      </c>
      <c r="AB599" t="str">
        <f>IF(AA599=1,"",E599)</f>
        <v/>
      </c>
      <c r="AC599">
        <f>E599/3.6</f>
        <v>0</v>
      </c>
    </row>
    <row r="600" spans="2:29" x14ac:dyDescent="0.3">
      <c r="B600" s="4" t="s">
        <v>28</v>
      </c>
      <c r="C600" s="4">
        <v>592</v>
      </c>
      <c r="D600" s="4">
        <v>3</v>
      </c>
      <c r="E600" s="11">
        <v>0</v>
      </c>
      <c r="F600" s="23">
        <f t="shared" si="54"/>
        <v>0</v>
      </c>
      <c r="G600" s="17">
        <f t="shared" si="57"/>
        <v>0</v>
      </c>
      <c r="H600" s="17">
        <f t="shared" si="58"/>
        <v>0</v>
      </c>
      <c r="I600" s="17" cm="1">
        <f t="array" ref="I600">Table1[Mass KG]*G600</f>
        <v>0</v>
      </c>
      <c r="J600" s="17" cm="1">
        <f t="array" ref="J600" xml:space="preserve"> IF(E600&gt;0,9.81*Table1[Mass KG]*Table1[Rolling ressistance coefficient],0)</f>
        <v>0</v>
      </c>
      <c r="K600" s="17" cm="1">
        <f t="array" ref="K600">0.5*Table1[Frontal area m^2]*Table1[Drag coefficient]*1.2*F600^2</f>
        <v>0</v>
      </c>
      <c r="L600" s="17">
        <f t="shared" si="55"/>
        <v>0</v>
      </c>
      <c r="M600" s="17">
        <f t="shared" si="56"/>
        <v>0</v>
      </c>
      <c r="N600" s="17">
        <f t="shared" si="59"/>
        <v>679.79868918146417</v>
      </c>
      <c r="O600" s="17" cm="1">
        <f t="array" ref="O600">(0.5*Table1[Mass KG]*E600^2)+O599</f>
        <v>50752653.447500005</v>
      </c>
      <c r="P600" s="17">
        <v>44.71963094325001</v>
      </c>
      <c r="AA600">
        <f>IF(E600&lt;1,1,0)</f>
        <v>1</v>
      </c>
      <c r="AB600" t="str">
        <f>IF(AA600=1,"",E600)</f>
        <v/>
      </c>
      <c r="AC600">
        <f>E600/3.6</f>
        <v>0</v>
      </c>
    </row>
    <row r="601" spans="2:29" x14ac:dyDescent="0.3">
      <c r="B601" s="4" t="s">
        <v>28</v>
      </c>
      <c r="C601" s="4">
        <v>593</v>
      </c>
      <c r="D601" s="4">
        <v>4</v>
      </c>
      <c r="E601" s="11">
        <v>0</v>
      </c>
      <c r="F601" s="23">
        <f t="shared" si="54"/>
        <v>0</v>
      </c>
      <c r="G601" s="17">
        <f t="shared" si="57"/>
        <v>0</v>
      </c>
      <c r="H601" s="17">
        <f t="shared" si="58"/>
        <v>0</v>
      </c>
      <c r="I601" s="17" cm="1">
        <f t="array" ref="I601">Table1[Mass KG]*G601</f>
        <v>0</v>
      </c>
      <c r="J601" s="17" cm="1">
        <f t="array" ref="J601" xml:space="preserve"> IF(E601&gt;0,9.81*Table1[Mass KG]*Table1[Rolling ressistance coefficient],0)</f>
        <v>0</v>
      </c>
      <c r="K601" s="17" cm="1">
        <f t="array" ref="K601">0.5*Table1[Frontal area m^2]*Table1[Drag coefficient]*1.2*F601^2</f>
        <v>0</v>
      </c>
      <c r="L601" s="17">
        <f t="shared" si="55"/>
        <v>0</v>
      </c>
      <c r="M601" s="17">
        <f t="shared" si="56"/>
        <v>0</v>
      </c>
      <c r="N601" s="17">
        <f t="shared" si="59"/>
        <v>679.79868918146417</v>
      </c>
      <c r="O601" s="17" cm="1">
        <f t="array" ref="O601">(0.5*Table1[Mass KG]*E601^2)+O600</f>
        <v>50752653.447500005</v>
      </c>
      <c r="P601" s="17">
        <v>45.322053692691355</v>
      </c>
      <c r="AA601">
        <f>IF(E601&lt;1,1,0)</f>
        <v>1</v>
      </c>
      <c r="AB601" t="str">
        <f>IF(AA601=1,"",E601)</f>
        <v/>
      </c>
      <c r="AC601">
        <f>E601/3.6</f>
        <v>0</v>
      </c>
    </row>
    <row r="602" spans="2:29" x14ac:dyDescent="0.3">
      <c r="B602" s="4" t="s">
        <v>28</v>
      </c>
      <c r="C602" s="4">
        <v>594</v>
      </c>
      <c r="D602" s="4">
        <v>5</v>
      </c>
      <c r="E602" s="11">
        <v>0</v>
      </c>
      <c r="F602" s="23">
        <f t="shared" si="54"/>
        <v>0</v>
      </c>
      <c r="G602" s="17">
        <f t="shared" si="57"/>
        <v>0</v>
      </c>
      <c r="H602" s="17">
        <f t="shared" si="58"/>
        <v>0</v>
      </c>
      <c r="I602" s="17" cm="1">
        <f t="array" ref="I602">Table1[Mass KG]*G602</f>
        <v>0</v>
      </c>
      <c r="J602" s="17" cm="1">
        <f t="array" ref="J602" xml:space="preserve"> IF(E602&gt;0,9.81*Table1[Mass KG]*Table1[Rolling ressistance coefficient],0)</f>
        <v>0</v>
      </c>
      <c r="K602" s="17" cm="1">
        <f t="array" ref="K602">0.5*Table1[Frontal area m^2]*Table1[Drag coefficient]*1.2*F602^2</f>
        <v>0</v>
      </c>
      <c r="L602" s="17">
        <f t="shared" si="55"/>
        <v>0</v>
      </c>
      <c r="M602" s="17">
        <f t="shared" si="56"/>
        <v>0</v>
      </c>
      <c r="N602" s="17">
        <f t="shared" si="59"/>
        <v>679.79868918146417</v>
      </c>
      <c r="O602" s="17" cm="1">
        <f t="array" ref="O602">(0.5*Table1[Mass KG]*E602^2)+O601</f>
        <v>50752653.447500005</v>
      </c>
      <c r="P602" s="17">
        <v>49.11027130355555</v>
      </c>
      <c r="AA602">
        <f>IF(E602&lt;1,1,0)</f>
        <v>1</v>
      </c>
      <c r="AB602" t="str">
        <f>IF(AA602=1,"",E602)</f>
        <v/>
      </c>
      <c r="AC602">
        <f>E602/3.6</f>
        <v>0</v>
      </c>
    </row>
    <row r="603" spans="2:29" x14ac:dyDescent="0.3">
      <c r="B603" s="4" t="s">
        <v>28</v>
      </c>
      <c r="C603" s="4">
        <v>595</v>
      </c>
      <c r="D603" s="4">
        <v>6</v>
      </c>
      <c r="E603" s="11">
        <v>0</v>
      </c>
      <c r="F603" s="23">
        <f t="shared" si="54"/>
        <v>0</v>
      </c>
      <c r="G603" s="17">
        <f t="shared" si="57"/>
        <v>0</v>
      </c>
      <c r="H603" s="17">
        <f t="shared" si="58"/>
        <v>0</v>
      </c>
      <c r="I603" s="17" cm="1">
        <f t="array" ref="I603">Table1[Mass KG]*G603</f>
        <v>0</v>
      </c>
      <c r="J603" s="17" cm="1">
        <f t="array" ref="J603" xml:space="preserve"> IF(E603&gt;0,9.81*Table1[Mass KG]*Table1[Rolling ressistance coefficient],0)</f>
        <v>0</v>
      </c>
      <c r="K603" s="17" cm="1">
        <f t="array" ref="K603">0.5*Table1[Frontal area m^2]*Table1[Drag coefficient]*1.2*F603^2</f>
        <v>0</v>
      </c>
      <c r="L603" s="17">
        <f t="shared" si="55"/>
        <v>0</v>
      </c>
      <c r="M603" s="17">
        <f t="shared" si="56"/>
        <v>0</v>
      </c>
      <c r="N603" s="17">
        <f t="shared" si="59"/>
        <v>679.79868918146417</v>
      </c>
      <c r="O603" s="17" cm="1">
        <f t="array" ref="O603">(0.5*Table1[Mass KG]*E603^2)+O602</f>
        <v>50752653.447500005</v>
      </c>
      <c r="P603" s="17">
        <v>50.482016854173224</v>
      </c>
      <c r="AA603">
        <f>IF(E603&lt;1,1,0)</f>
        <v>1</v>
      </c>
      <c r="AB603" t="str">
        <f>IF(AA603=1,"",E603)</f>
        <v/>
      </c>
      <c r="AC603">
        <f>E603/3.6</f>
        <v>0</v>
      </c>
    </row>
    <row r="604" spans="2:29" x14ac:dyDescent="0.3">
      <c r="B604" s="4" t="s">
        <v>28</v>
      </c>
      <c r="C604" s="4">
        <v>596</v>
      </c>
      <c r="D604" s="4">
        <v>7</v>
      </c>
      <c r="E604" s="11">
        <v>0</v>
      </c>
      <c r="F604" s="23">
        <f t="shared" si="54"/>
        <v>0</v>
      </c>
      <c r="G604" s="17">
        <f t="shared" si="57"/>
        <v>0</v>
      </c>
      <c r="H604" s="17">
        <f t="shared" si="58"/>
        <v>0</v>
      </c>
      <c r="I604" s="17" cm="1">
        <f t="array" ref="I604">Table1[Mass KG]*G604</f>
        <v>0</v>
      </c>
      <c r="J604" s="17" cm="1">
        <f t="array" ref="J604" xml:space="preserve"> IF(E604&gt;0,9.81*Table1[Mass KG]*Table1[Rolling ressistance coefficient],0)</f>
        <v>0</v>
      </c>
      <c r="K604" s="17" cm="1">
        <f t="array" ref="K604">0.5*Table1[Frontal area m^2]*Table1[Drag coefficient]*1.2*F604^2</f>
        <v>0</v>
      </c>
      <c r="L604" s="17">
        <f t="shared" si="55"/>
        <v>0</v>
      </c>
      <c r="M604" s="17">
        <f t="shared" si="56"/>
        <v>0</v>
      </c>
      <c r="N604" s="17">
        <f t="shared" si="59"/>
        <v>679.79868918146417</v>
      </c>
      <c r="O604" s="17" cm="1">
        <f t="array" ref="O604">(0.5*Table1[Mass KG]*E604^2)+O603</f>
        <v>50752653.447500005</v>
      </c>
      <c r="P604" s="17">
        <v>52.265695791950748</v>
      </c>
      <c r="AA604">
        <f>IF(E604&lt;1,1,0)</f>
        <v>1</v>
      </c>
      <c r="AB604" t="str">
        <f>IF(AA604=1,"",E604)</f>
        <v/>
      </c>
      <c r="AC604">
        <f>E604/3.6</f>
        <v>0</v>
      </c>
    </row>
    <row r="605" spans="2:29" x14ac:dyDescent="0.3">
      <c r="B605" s="4" t="s">
        <v>28</v>
      </c>
      <c r="C605" s="4">
        <v>597</v>
      </c>
      <c r="D605" s="4">
        <v>8</v>
      </c>
      <c r="E605" s="11">
        <v>0</v>
      </c>
      <c r="F605" s="23">
        <f t="shared" si="54"/>
        <v>0</v>
      </c>
      <c r="G605" s="17">
        <f t="shared" si="57"/>
        <v>0</v>
      </c>
      <c r="H605" s="17">
        <f t="shared" si="58"/>
        <v>0</v>
      </c>
      <c r="I605" s="17" cm="1">
        <f t="array" ref="I605">Table1[Mass KG]*G605</f>
        <v>0</v>
      </c>
      <c r="J605" s="17" cm="1">
        <f t="array" ref="J605" xml:space="preserve"> IF(E605&gt;0,9.81*Table1[Mass KG]*Table1[Rolling ressistance coefficient],0)</f>
        <v>0</v>
      </c>
      <c r="K605" s="17" cm="1">
        <f t="array" ref="K605">0.5*Table1[Frontal area m^2]*Table1[Drag coefficient]*1.2*F605^2</f>
        <v>0</v>
      </c>
      <c r="L605" s="17">
        <f t="shared" si="55"/>
        <v>0</v>
      </c>
      <c r="M605" s="17">
        <f t="shared" si="56"/>
        <v>0</v>
      </c>
      <c r="N605" s="17">
        <f t="shared" si="59"/>
        <v>679.79868918146417</v>
      </c>
      <c r="O605" s="17" cm="1">
        <f t="array" ref="O605">(0.5*Table1[Mass KG]*E605^2)+O604</f>
        <v>50752653.447500005</v>
      </c>
      <c r="P605" s="17">
        <v>55.945819624612987</v>
      </c>
      <c r="AA605">
        <f>IF(E605&lt;1,1,0)</f>
        <v>1</v>
      </c>
      <c r="AB605" t="str">
        <f>IF(AA605=1,"",E605)</f>
        <v/>
      </c>
      <c r="AC605">
        <f>E605/3.6</f>
        <v>0</v>
      </c>
    </row>
    <row r="606" spans="2:29" x14ac:dyDescent="0.3">
      <c r="B606" s="4" t="s">
        <v>28</v>
      </c>
      <c r="C606" s="4">
        <v>598</v>
      </c>
      <c r="D606" s="4">
        <v>9</v>
      </c>
      <c r="E606" s="11">
        <v>0</v>
      </c>
      <c r="F606" s="23">
        <f t="shared" si="54"/>
        <v>0</v>
      </c>
      <c r="G606" s="17">
        <f t="shared" si="57"/>
        <v>0</v>
      </c>
      <c r="H606" s="17">
        <f t="shared" si="58"/>
        <v>0</v>
      </c>
      <c r="I606" s="17" cm="1">
        <f t="array" ref="I606">Table1[Mass KG]*G606</f>
        <v>0</v>
      </c>
      <c r="J606" s="17" cm="1">
        <f t="array" ref="J606" xml:space="preserve"> IF(E606&gt;0,9.81*Table1[Mass KG]*Table1[Rolling ressistance coefficient],0)</f>
        <v>0</v>
      </c>
      <c r="K606" s="17" cm="1">
        <f t="array" ref="K606">0.5*Table1[Frontal area m^2]*Table1[Drag coefficient]*1.2*F606^2</f>
        <v>0</v>
      </c>
      <c r="L606" s="17">
        <f t="shared" si="55"/>
        <v>0</v>
      </c>
      <c r="M606" s="17">
        <f t="shared" si="56"/>
        <v>0</v>
      </c>
      <c r="N606" s="17">
        <f t="shared" si="59"/>
        <v>679.79868918146417</v>
      </c>
      <c r="O606" s="17" cm="1">
        <f t="array" ref="O606">(0.5*Table1[Mass KG]*E606^2)+O605</f>
        <v>50752653.447500005</v>
      </c>
      <c r="P606" s="17">
        <v>61.087936357876423</v>
      </c>
      <c r="AA606">
        <f>IF(E606&lt;1,1,0)</f>
        <v>1</v>
      </c>
      <c r="AB606" t="str">
        <f>IF(AA606=1,"",E606)</f>
        <v/>
      </c>
      <c r="AC606">
        <f>E606/3.6</f>
        <v>0</v>
      </c>
    </row>
    <row r="607" spans="2:29" x14ac:dyDescent="0.3">
      <c r="B607" s="4" t="s">
        <v>28</v>
      </c>
      <c r="C607" s="4">
        <v>599</v>
      </c>
      <c r="D607" s="4">
        <v>10</v>
      </c>
      <c r="E607" s="11">
        <v>0</v>
      </c>
      <c r="F607" s="23">
        <f t="shared" si="54"/>
        <v>0</v>
      </c>
      <c r="G607" s="17">
        <f t="shared" si="57"/>
        <v>0</v>
      </c>
      <c r="H607" s="17">
        <f t="shared" si="58"/>
        <v>0</v>
      </c>
      <c r="I607" s="17" cm="1">
        <f t="array" ref="I607">Table1[Mass KG]*G607</f>
        <v>0</v>
      </c>
      <c r="J607" s="17" cm="1">
        <f t="array" ref="J607" xml:space="preserve"> IF(E607&gt;0,9.81*Table1[Mass KG]*Table1[Rolling ressistance coefficient],0)</f>
        <v>0</v>
      </c>
      <c r="K607" s="17" cm="1">
        <f t="array" ref="K607">0.5*Table1[Frontal area m^2]*Table1[Drag coefficient]*1.2*F607^2</f>
        <v>0</v>
      </c>
      <c r="L607" s="17">
        <f t="shared" si="55"/>
        <v>0</v>
      </c>
      <c r="M607" s="17">
        <f t="shared" si="56"/>
        <v>0</v>
      </c>
      <c r="N607" s="17">
        <f t="shared" si="59"/>
        <v>679.79868918146417</v>
      </c>
      <c r="O607" s="17" cm="1">
        <f t="array" ref="O607">(0.5*Table1[Mass KG]*E607^2)+O606</f>
        <v>50752653.447500005</v>
      </c>
      <c r="P607" s="17">
        <v>70.80221523737616</v>
      </c>
      <c r="AA607">
        <f>IF(E607&lt;1,1,0)</f>
        <v>1</v>
      </c>
      <c r="AB607" t="str">
        <f>IF(AA607=1,"",E607)</f>
        <v/>
      </c>
      <c r="AC607">
        <f>E607/3.6</f>
        <v>0</v>
      </c>
    </row>
    <row r="608" spans="2:29" x14ac:dyDescent="0.3">
      <c r="B608" s="4" t="s">
        <v>28</v>
      </c>
      <c r="C608" s="4">
        <v>600</v>
      </c>
      <c r="D608" s="4">
        <v>11</v>
      </c>
      <c r="E608" s="11">
        <v>0</v>
      </c>
      <c r="F608" s="23">
        <f t="shared" si="54"/>
        <v>0</v>
      </c>
      <c r="G608" s="17">
        <f t="shared" si="57"/>
        <v>0.1388888888888889</v>
      </c>
      <c r="H608" s="17">
        <f t="shared" si="58"/>
        <v>0.5</v>
      </c>
      <c r="I608" s="17" cm="1">
        <f t="array" ref="I608">Table1[Mass KG]*G608</f>
        <v>39.513888888888893</v>
      </c>
      <c r="J608" s="17" cm="1">
        <f t="array" ref="J608" xml:space="preserve"> IF(E608&gt;0,9.81*Table1[Mass KG]*Table1[Rolling ressistance coefficient],0)</f>
        <v>0</v>
      </c>
      <c r="K608" s="17" cm="1">
        <f t="array" ref="K608">0.5*Table1[Frontal area m^2]*Table1[Drag coefficient]*1.2*F608^2</f>
        <v>0</v>
      </c>
      <c r="L608" s="17">
        <f t="shared" si="55"/>
        <v>39.513888888888893</v>
      </c>
      <c r="M608" s="17">
        <f t="shared" si="56"/>
        <v>0</v>
      </c>
      <c r="N608" s="17">
        <f t="shared" si="59"/>
        <v>679.79868918146417</v>
      </c>
      <c r="O608" s="17" cm="1">
        <f t="array" ref="O608">(0.5*Table1[Mass KG]*E608^2)+O607</f>
        <v>50752653.447500005</v>
      </c>
      <c r="P608" s="17">
        <v>71.054643252988072</v>
      </c>
      <c r="AA608">
        <f>IF(E608&lt;1,1,0)</f>
        <v>1</v>
      </c>
      <c r="AB608" t="str">
        <f>IF(AA608=1,"",E608)</f>
        <v/>
      </c>
      <c r="AC608">
        <f>E608/3.6</f>
        <v>0</v>
      </c>
    </row>
    <row r="609" spans="2:29" x14ac:dyDescent="0.3">
      <c r="B609" s="4" t="s">
        <v>28</v>
      </c>
      <c r="C609" s="4">
        <v>601</v>
      </c>
      <c r="D609" s="4">
        <v>12</v>
      </c>
      <c r="E609" s="11">
        <v>1</v>
      </c>
      <c r="F609" s="23">
        <f t="shared" si="54"/>
        <v>0.27777777777777779</v>
      </c>
      <c r="G609" s="17">
        <f t="shared" si="57"/>
        <v>0.29166666666666669</v>
      </c>
      <c r="H609" s="17">
        <f t="shared" si="58"/>
        <v>1.05</v>
      </c>
      <c r="I609" s="17" cm="1">
        <f t="array" ref="I609">Table1[Mass KG]*G609</f>
        <v>82.979166666666671</v>
      </c>
      <c r="J609" s="17" cm="1">
        <f t="array" ref="J609" xml:space="preserve"> IF(E609&gt;0,9.81*Table1[Mass KG]*Table1[Rolling ressistance coefficient],0)</f>
        <v>28.746733500000001</v>
      </c>
      <c r="K609" s="17" cm="1">
        <f t="array" ref="K609">0.5*Table1[Frontal area m^2]*Table1[Drag coefficient]*1.2*F609^2</f>
        <v>2.945398888888889E-2</v>
      </c>
      <c r="L609" s="17">
        <f t="shared" si="55"/>
        <v>111.75535415555557</v>
      </c>
      <c r="M609" s="17">
        <f t="shared" si="56"/>
        <v>31.043153932098768</v>
      </c>
      <c r="N609" s="17">
        <f t="shared" si="59"/>
        <v>679.81197571016628</v>
      </c>
      <c r="O609" s="17" cm="1">
        <f t="array" ref="O609">(0.5*Table1[Mass KG]*E609^2)+O608</f>
        <v>50752795.697500005</v>
      </c>
      <c r="P609" s="17">
        <v>71.054643252988072</v>
      </c>
      <c r="AA609">
        <f>IF(E609&lt;1,1,0)</f>
        <v>0</v>
      </c>
      <c r="AB609">
        <f>IF(AA609=1,"",E609)</f>
        <v>1</v>
      </c>
      <c r="AC609">
        <f>E609/3.6</f>
        <v>0.27777777777777779</v>
      </c>
    </row>
    <row r="610" spans="2:29" x14ac:dyDescent="0.3">
      <c r="B610" s="4" t="s">
        <v>28</v>
      </c>
      <c r="C610" s="4">
        <v>602</v>
      </c>
      <c r="D610" s="4">
        <v>13</v>
      </c>
      <c r="E610" s="11">
        <v>2.1</v>
      </c>
      <c r="F610" s="23">
        <f t="shared" si="54"/>
        <v>0.58333333333333337</v>
      </c>
      <c r="G610" s="17">
        <f t="shared" si="57"/>
        <v>0.52777777777777779</v>
      </c>
      <c r="H610" s="17">
        <f t="shared" si="58"/>
        <v>1.9</v>
      </c>
      <c r="I610" s="17" cm="1">
        <f t="array" ref="I610">Table1[Mass KG]*G610</f>
        <v>150.15277777777777</v>
      </c>
      <c r="J610" s="17" cm="1">
        <f t="array" ref="J610" xml:space="preserve"> IF(E610&gt;0,9.81*Table1[Mass KG]*Table1[Rolling ressistance coefficient],0)</f>
        <v>28.746733500000001</v>
      </c>
      <c r="K610" s="17" cm="1">
        <f t="array" ref="K610">0.5*Table1[Frontal area m^2]*Table1[Drag coefficient]*1.2*F610^2</f>
        <v>0.12989209100000002</v>
      </c>
      <c r="L610" s="17">
        <f t="shared" si="55"/>
        <v>179.02940336877776</v>
      </c>
      <c r="M610" s="17">
        <f t="shared" si="56"/>
        <v>104.43381863178703</v>
      </c>
      <c r="N610" s="17">
        <f t="shared" si="59"/>
        <v>679.83983107208485</v>
      </c>
      <c r="O610" s="17" cm="1">
        <f t="array" ref="O610">(0.5*Table1[Mass KG]*E610^2)+O609</f>
        <v>50753423.020000003</v>
      </c>
      <c r="P610" s="17">
        <v>71.391505943250422</v>
      </c>
      <c r="AA610">
        <f>IF(E610&lt;1,1,0)</f>
        <v>0</v>
      </c>
      <c r="AB610">
        <f>IF(AA610=1,"",E610)</f>
        <v>2.1</v>
      </c>
      <c r="AC610">
        <f>E610/3.6</f>
        <v>0.58333333333333337</v>
      </c>
    </row>
    <row r="611" spans="2:29" x14ac:dyDescent="0.3">
      <c r="B611" s="4" t="s">
        <v>28</v>
      </c>
      <c r="C611" s="4">
        <v>603</v>
      </c>
      <c r="D611" s="4">
        <v>14</v>
      </c>
      <c r="E611" s="11">
        <v>4.8</v>
      </c>
      <c r="F611" s="23">
        <f t="shared" si="54"/>
        <v>1.3333333333333333</v>
      </c>
      <c r="G611" s="17">
        <f t="shared" si="57"/>
        <v>0.97222222222222221</v>
      </c>
      <c r="H611" s="17">
        <f t="shared" si="58"/>
        <v>3.5</v>
      </c>
      <c r="I611" s="17" cm="1">
        <f t="array" ref="I611">Table1[Mass KG]*G611</f>
        <v>276.59722222222223</v>
      </c>
      <c r="J611" s="17" cm="1">
        <f t="array" ref="J611" xml:space="preserve"> IF(E611&gt;0,9.81*Table1[Mass KG]*Table1[Rolling ressistance coefficient],0)</f>
        <v>28.746733500000001</v>
      </c>
      <c r="K611" s="17" cm="1">
        <f t="array" ref="K611">0.5*Table1[Frontal area m^2]*Table1[Drag coefficient]*1.2*F611^2</f>
        <v>0.67861990399999983</v>
      </c>
      <c r="L611" s="17">
        <f t="shared" si="55"/>
        <v>306.02257562622225</v>
      </c>
      <c r="M611" s="17">
        <f t="shared" si="56"/>
        <v>408.03010083496298</v>
      </c>
      <c r="N611" s="17">
        <f t="shared" si="59"/>
        <v>679.90339488303016</v>
      </c>
      <c r="O611" s="17" cm="1">
        <f t="array" ref="O611">(0.5*Table1[Mass KG]*E611^2)+O610</f>
        <v>50756700.460000001</v>
      </c>
      <c r="P611" s="17">
        <v>83.617767074074166</v>
      </c>
      <c r="AA611">
        <f>IF(E611&lt;1,1,0)</f>
        <v>0</v>
      </c>
      <c r="AB611">
        <f>IF(AA611=1,"",E611)</f>
        <v>4.8</v>
      </c>
      <c r="AC611">
        <f>E611/3.6</f>
        <v>1.3333333333333333</v>
      </c>
    </row>
    <row r="612" spans="2:29" x14ac:dyDescent="0.3">
      <c r="B612" s="4" t="s">
        <v>28</v>
      </c>
      <c r="C612" s="4">
        <v>604</v>
      </c>
      <c r="D612" s="4">
        <v>15</v>
      </c>
      <c r="E612" s="11">
        <v>9.1</v>
      </c>
      <c r="F612" s="23">
        <f t="shared" si="54"/>
        <v>2.5277777777777777</v>
      </c>
      <c r="G612" s="17">
        <f t="shared" si="57"/>
        <v>1.3055555555555554</v>
      </c>
      <c r="H612" s="17">
        <f t="shared" si="58"/>
        <v>4.6999999999999993</v>
      </c>
      <c r="I612" s="17" cm="1">
        <f t="array" ref="I612">Table1[Mass KG]*G612</f>
        <v>371.43055555555549</v>
      </c>
      <c r="J612" s="17" cm="1">
        <f t="array" ref="J612" xml:space="preserve"> IF(E612&gt;0,9.81*Table1[Mass KG]*Table1[Rolling ressistance coefficient],0)</f>
        <v>28.746733500000001</v>
      </c>
      <c r="K612" s="17" cm="1">
        <f t="array" ref="K612">0.5*Table1[Frontal area m^2]*Table1[Drag coefficient]*1.2*F612^2</f>
        <v>2.4390848198888881</v>
      </c>
      <c r="L612" s="17">
        <f t="shared" si="55"/>
        <v>402.61637387544437</v>
      </c>
      <c r="M612" s="17">
        <f t="shared" si="56"/>
        <v>1017.7247228518177</v>
      </c>
      <c r="N612" s="17">
        <f t="shared" si="59"/>
        <v>680.02370176072054</v>
      </c>
      <c r="O612" s="17" cm="1">
        <f t="array" ref="O612">(0.5*Table1[Mass KG]*E612^2)+O611</f>
        <v>50768480.182499997</v>
      </c>
      <c r="P612" s="17">
        <v>88.674872710527922</v>
      </c>
      <c r="AA612">
        <f>IF(E612&lt;1,1,0)</f>
        <v>0</v>
      </c>
      <c r="AB612">
        <f>IF(AA612=1,"",E612)</f>
        <v>9.1</v>
      </c>
      <c r="AC612">
        <f>E612/3.6</f>
        <v>2.5277777777777777</v>
      </c>
    </row>
    <row r="613" spans="2:29" x14ac:dyDescent="0.3">
      <c r="B613" s="4" t="s">
        <v>28</v>
      </c>
      <c r="C613" s="4">
        <v>605</v>
      </c>
      <c r="D613" s="4">
        <v>16</v>
      </c>
      <c r="E613" s="11">
        <v>14.2</v>
      </c>
      <c r="F613" s="23">
        <f t="shared" si="54"/>
        <v>3.9444444444444446</v>
      </c>
      <c r="G613" s="17">
        <f t="shared" si="57"/>
        <v>1.4861111111111112</v>
      </c>
      <c r="H613" s="17">
        <f t="shared" si="58"/>
        <v>5.3500000000000005</v>
      </c>
      <c r="I613" s="17" cm="1">
        <f t="array" ref="I613">Table1[Mass KG]*G613</f>
        <v>422.79861111111114</v>
      </c>
      <c r="J613" s="17" cm="1">
        <f t="array" ref="J613" xml:space="preserve"> IF(E613&gt;0,9.81*Table1[Mass KG]*Table1[Rolling ressistance coefficient],0)</f>
        <v>28.746733500000001</v>
      </c>
      <c r="K613" s="17" cm="1">
        <f t="array" ref="K613">0.5*Table1[Frontal area m^2]*Table1[Drag coefficient]*1.2*F613^2</f>
        <v>5.9391023195555555</v>
      </c>
      <c r="L613" s="17">
        <f t="shared" si="55"/>
        <v>457.48444693066671</v>
      </c>
      <c r="M613" s="17">
        <f t="shared" si="56"/>
        <v>1804.5219851154075</v>
      </c>
      <c r="N613" s="17">
        <f t="shared" si="59"/>
        <v>680.21112307187752</v>
      </c>
      <c r="O613" s="17" cm="1">
        <f t="array" ref="O613">(0.5*Table1[Mass KG]*E613^2)+O612</f>
        <v>50797163.472499996</v>
      </c>
      <c r="P613" s="17">
        <v>90.058250547506333</v>
      </c>
      <c r="AA613">
        <f>IF(E613&lt;1,1,0)</f>
        <v>0</v>
      </c>
      <c r="AB613">
        <f>IF(AA613=1,"",E613)</f>
        <v>14.2</v>
      </c>
      <c r="AC613">
        <f>E613/3.6</f>
        <v>3.9444444444444442</v>
      </c>
    </row>
    <row r="614" spans="2:29" x14ac:dyDescent="0.3">
      <c r="B614" s="4" t="s">
        <v>28</v>
      </c>
      <c r="C614" s="4">
        <v>606</v>
      </c>
      <c r="D614" s="4">
        <v>17</v>
      </c>
      <c r="E614" s="11">
        <v>19.8</v>
      </c>
      <c r="F614" s="23">
        <f t="shared" si="54"/>
        <v>5.5</v>
      </c>
      <c r="G614" s="17">
        <f t="shared" si="57"/>
        <v>1.5694444444444444</v>
      </c>
      <c r="H614" s="17">
        <f t="shared" si="58"/>
        <v>5.65</v>
      </c>
      <c r="I614" s="17" cm="1">
        <f t="array" ref="I614">Table1[Mass KG]*G614</f>
        <v>446.50694444444446</v>
      </c>
      <c r="J614" s="17" cm="1">
        <f t="array" ref="J614" xml:space="preserve"> IF(E614&gt;0,9.81*Table1[Mass KG]*Table1[Rolling ressistance coefficient],0)</f>
        <v>28.746733500000001</v>
      </c>
      <c r="K614" s="17" cm="1">
        <f t="array" ref="K614">0.5*Table1[Frontal area m^2]*Table1[Drag coefficient]*1.2*F614^2</f>
        <v>11.547141803999999</v>
      </c>
      <c r="L614" s="17">
        <f t="shared" si="55"/>
        <v>486.80081974844444</v>
      </c>
      <c r="M614" s="17">
        <f t="shared" si="56"/>
        <v>2677.4045086164442</v>
      </c>
      <c r="N614" s="17">
        <f t="shared" si="59"/>
        <v>680.47202576865971</v>
      </c>
      <c r="O614" s="17" cm="1">
        <f t="array" ref="O614">(0.5*Table1[Mass KG]*E614^2)+O613</f>
        <v>50852931.162499994</v>
      </c>
      <c r="P614" s="17">
        <v>92.262839702269289</v>
      </c>
      <c r="AA614">
        <f>IF(E614&lt;1,1,0)</f>
        <v>0</v>
      </c>
      <c r="AB614">
        <f>IF(AA614=1,"",E614)</f>
        <v>19.8</v>
      </c>
      <c r="AC614">
        <f>E614/3.6</f>
        <v>5.5</v>
      </c>
    </row>
    <row r="615" spans="2:29" x14ac:dyDescent="0.3">
      <c r="B615" s="4" t="s">
        <v>28</v>
      </c>
      <c r="C615" s="4">
        <v>607</v>
      </c>
      <c r="D615" s="4">
        <v>18</v>
      </c>
      <c r="E615" s="11">
        <v>25.5</v>
      </c>
      <c r="F615" s="23">
        <f t="shared" si="54"/>
        <v>7.0833333333333339</v>
      </c>
      <c r="G615" s="17">
        <f t="shared" si="57"/>
        <v>1.4861111111111109</v>
      </c>
      <c r="H615" s="17">
        <f t="shared" si="58"/>
        <v>5.35</v>
      </c>
      <c r="I615" s="17" cm="1">
        <f t="array" ref="I615">Table1[Mass KG]*G615</f>
        <v>422.79861111111109</v>
      </c>
      <c r="J615" s="17" cm="1">
        <f t="array" ref="J615" xml:space="preserve"> IF(E615&gt;0,9.81*Table1[Mass KG]*Table1[Rolling ressistance coefficient],0)</f>
        <v>28.746733500000001</v>
      </c>
      <c r="K615" s="17" cm="1">
        <f t="array" ref="K615">0.5*Table1[Frontal area m^2]*Table1[Drag coefficient]*1.2*F615^2</f>
        <v>19.152456275000002</v>
      </c>
      <c r="L615" s="17">
        <f t="shared" si="55"/>
        <v>470.69780088611111</v>
      </c>
      <c r="M615" s="17">
        <f t="shared" si="56"/>
        <v>3334.109422943287</v>
      </c>
      <c r="N615" s="17">
        <f t="shared" si="59"/>
        <v>680.8074832573335</v>
      </c>
      <c r="O615" s="17" cm="1">
        <f t="array" ref="O615">(0.5*Table1[Mass KG]*E615^2)+O614</f>
        <v>50945429.224999994</v>
      </c>
      <c r="P615" s="17">
        <v>92.982329433256339</v>
      </c>
      <c r="AA615">
        <f>IF(E615&lt;1,1,0)</f>
        <v>0</v>
      </c>
      <c r="AB615">
        <f>IF(AA615=1,"",E615)</f>
        <v>25.5</v>
      </c>
      <c r="AC615">
        <f>E615/3.6</f>
        <v>7.083333333333333</v>
      </c>
    </row>
    <row r="616" spans="2:29" x14ac:dyDescent="0.3">
      <c r="B616" s="4" t="s">
        <v>28</v>
      </c>
      <c r="C616" s="4">
        <v>608</v>
      </c>
      <c r="D616" s="4">
        <v>19</v>
      </c>
      <c r="E616" s="11">
        <v>30.5</v>
      </c>
      <c r="F616" s="23">
        <f t="shared" si="54"/>
        <v>8.4722222222222232</v>
      </c>
      <c r="G616" s="17">
        <f t="shared" si="57"/>
        <v>1.2916666666666663</v>
      </c>
      <c r="H616" s="17">
        <f t="shared" si="58"/>
        <v>4.6499999999999986</v>
      </c>
      <c r="I616" s="17" cm="1">
        <f t="array" ref="I616">Table1[Mass KG]*G616</f>
        <v>367.47916666666657</v>
      </c>
      <c r="J616" s="17" cm="1">
        <f t="array" ref="J616" xml:space="preserve"> IF(E616&gt;0,9.81*Table1[Mass KG]*Table1[Rolling ressistance coefficient],0)</f>
        <v>28.746733500000001</v>
      </c>
      <c r="K616" s="17" cm="1">
        <f t="array" ref="K616">0.5*Table1[Frontal area m^2]*Table1[Drag coefficient]*1.2*F616^2</f>
        <v>27.399573163888892</v>
      </c>
      <c r="L616" s="17">
        <f t="shared" si="55"/>
        <v>423.62547333055545</v>
      </c>
      <c r="M616" s="17">
        <f t="shared" si="56"/>
        <v>3589.0491490505387</v>
      </c>
      <c r="N616" s="17">
        <f t="shared" si="59"/>
        <v>681.20805680071339</v>
      </c>
      <c r="O616" s="17" cm="1">
        <f t="array" ref="O616">(0.5*Table1[Mass KG]*E616^2)+O615</f>
        <v>51077757.287499994</v>
      </c>
      <c r="P616" s="17">
        <v>94.241963137867131</v>
      </c>
      <c r="AA616">
        <f>IF(E616&lt;1,1,0)</f>
        <v>0</v>
      </c>
      <c r="AB616">
        <f>IF(AA616=1,"",E616)</f>
        <v>30.5</v>
      </c>
      <c r="AC616">
        <f>E616/3.6</f>
        <v>8.4722222222222214</v>
      </c>
    </row>
    <row r="617" spans="2:29" x14ac:dyDescent="0.3">
      <c r="B617" s="4" t="s">
        <v>28</v>
      </c>
      <c r="C617" s="4">
        <v>609</v>
      </c>
      <c r="D617" s="4">
        <v>20</v>
      </c>
      <c r="E617" s="11">
        <v>34.799999999999997</v>
      </c>
      <c r="F617" s="23">
        <f t="shared" si="54"/>
        <v>9.6666666666666661</v>
      </c>
      <c r="G617" s="17">
        <f t="shared" si="57"/>
        <v>1.1527777777777775</v>
      </c>
      <c r="H617" s="17">
        <f t="shared" si="58"/>
        <v>4.1499999999999986</v>
      </c>
      <c r="I617" s="17" cm="1">
        <f t="array" ref="I617">Table1[Mass KG]*G617</f>
        <v>327.96527777777771</v>
      </c>
      <c r="J617" s="17" cm="1">
        <f t="array" ref="J617" xml:space="preserve"> IF(E617&gt;0,9.81*Table1[Mass KG]*Table1[Rolling ressistance coefficient],0)</f>
        <v>28.746733500000001</v>
      </c>
      <c r="K617" s="17" cm="1">
        <f t="array" ref="K617">0.5*Table1[Frontal area m^2]*Table1[Drag coefficient]*1.2*F617^2</f>
        <v>35.669958703999988</v>
      </c>
      <c r="L617" s="17">
        <f t="shared" si="55"/>
        <v>392.38196998177773</v>
      </c>
      <c r="M617" s="17">
        <f t="shared" si="56"/>
        <v>3793.0257098238512</v>
      </c>
      <c r="N617" s="17">
        <f t="shared" si="59"/>
        <v>681.66435415785622</v>
      </c>
      <c r="O617" s="17" cm="1">
        <f t="array" ref="O617">(0.5*Table1[Mass KG]*E617^2)+O616</f>
        <v>51250027.727499992</v>
      </c>
      <c r="P617" s="17">
        <v>96.789063370370414</v>
      </c>
      <c r="AA617">
        <f>IF(E617&lt;1,1,0)</f>
        <v>0</v>
      </c>
      <c r="AB617">
        <f>IF(AA617=1,"",E617)</f>
        <v>34.799999999999997</v>
      </c>
      <c r="AC617">
        <f>E617/3.6</f>
        <v>9.6666666666666661</v>
      </c>
    </row>
    <row r="618" spans="2:29" x14ac:dyDescent="0.3">
      <c r="B618" s="4" t="s">
        <v>28</v>
      </c>
      <c r="C618" s="4">
        <v>610</v>
      </c>
      <c r="D618" s="4">
        <v>21</v>
      </c>
      <c r="E618" s="11">
        <v>38.799999999999997</v>
      </c>
      <c r="F618" s="23">
        <f t="shared" si="54"/>
        <v>10.777777777777777</v>
      </c>
      <c r="G618" s="17">
        <f t="shared" si="57"/>
        <v>1.1250000000000002</v>
      </c>
      <c r="H618" s="17">
        <f t="shared" si="58"/>
        <v>4.0500000000000007</v>
      </c>
      <c r="I618" s="17" cm="1">
        <f t="array" ref="I618">Table1[Mass KG]*G618</f>
        <v>320.06250000000006</v>
      </c>
      <c r="J618" s="17" cm="1">
        <f t="array" ref="J618" xml:space="preserve"> IF(E618&gt;0,9.81*Table1[Mass KG]*Table1[Rolling ressistance coefficient],0)</f>
        <v>28.746733500000001</v>
      </c>
      <c r="K618" s="17" cm="1">
        <f t="array" ref="K618">0.5*Table1[Frontal area m^2]*Table1[Drag coefficient]*1.2*F618^2</f>
        <v>44.341213032888874</v>
      </c>
      <c r="L618" s="17">
        <f t="shared" si="55"/>
        <v>393.15044653288896</v>
      </c>
      <c r="M618" s="17">
        <f t="shared" si="56"/>
        <v>4237.288145965581</v>
      </c>
      <c r="N618" s="17">
        <f t="shared" si="59"/>
        <v>682.17226547834798</v>
      </c>
      <c r="O618" s="17" cm="1">
        <f t="array" ref="O618">(0.5*Table1[Mass KG]*E618^2)+O617</f>
        <v>51464176.567499995</v>
      </c>
      <c r="P618" s="17">
        <v>99.724445845249335</v>
      </c>
      <c r="AA618">
        <f>IF(E618&lt;1,1,0)</f>
        <v>0</v>
      </c>
      <c r="AB618">
        <f>IF(AA618=1,"",E618)</f>
        <v>38.799999999999997</v>
      </c>
      <c r="AC618">
        <f>E618/3.6</f>
        <v>10.777777777777777</v>
      </c>
    </row>
    <row r="619" spans="2:29" x14ac:dyDescent="0.3">
      <c r="B619" s="4" t="s">
        <v>28</v>
      </c>
      <c r="C619" s="4">
        <v>611</v>
      </c>
      <c r="D619" s="4">
        <v>22</v>
      </c>
      <c r="E619" s="11">
        <v>42.9</v>
      </c>
      <c r="F619" s="23">
        <f t="shared" si="54"/>
        <v>11.916666666666666</v>
      </c>
      <c r="G619" s="17">
        <f t="shared" si="57"/>
        <v>1.0555555555555558</v>
      </c>
      <c r="H619" s="17">
        <f t="shared" si="58"/>
        <v>3.8000000000000007</v>
      </c>
      <c r="I619" s="17" cm="1">
        <f t="array" ref="I619">Table1[Mass KG]*G619</f>
        <v>300.3055555555556</v>
      </c>
      <c r="J619" s="17" cm="1">
        <f t="array" ref="J619" xml:space="preserve"> IF(E619&gt;0,9.81*Table1[Mass KG]*Table1[Rolling ressistance coefficient],0)</f>
        <v>28.746733500000001</v>
      </c>
      <c r="K619" s="17" cm="1">
        <f t="array" ref="K619">0.5*Table1[Frontal area m^2]*Table1[Drag coefficient]*1.2*F619^2</f>
        <v>54.207415690999987</v>
      </c>
      <c r="L619" s="17">
        <f t="shared" si="55"/>
        <v>383.2597047465556</v>
      </c>
      <c r="M619" s="17">
        <f t="shared" si="56"/>
        <v>4567.1781482297874</v>
      </c>
      <c r="N619" s="17">
        <f t="shared" si="59"/>
        <v>682.73292872036927</v>
      </c>
      <c r="O619" s="17" cm="1">
        <f t="array" ref="O619">(0.5*Table1[Mass KG]*E619^2)+O618</f>
        <v>51725974.889999993</v>
      </c>
      <c r="P619" s="17">
        <v>102.4536602012995</v>
      </c>
      <c r="AA619">
        <f>IF(E619&lt;1,1,0)</f>
        <v>0</v>
      </c>
      <c r="AB619">
        <f>IF(AA619=1,"",E619)</f>
        <v>42.9</v>
      </c>
      <c r="AC619">
        <f>E619/3.6</f>
        <v>11.916666666666666</v>
      </c>
    </row>
    <row r="620" spans="2:29" x14ac:dyDescent="0.3">
      <c r="B620" s="4" t="s">
        <v>28</v>
      </c>
      <c r="C620" s="4">
        <v>612</v>
      </c>
      <c r="D620" s="4">
        <v>23</v>
      </c>
      <c r="E620" s="11">
        <v>46.4</v>
      </c>
      <c r="F620" s="23">
        <f t="shared" si="54"/>
        <v>12.888888888888889</v>
      </c>
      <c r="G620" s="17">
        <f t="shared" si="57"/>
        <v>0.74999999999999978</v>
      </c>
      <c r="H620" s="17">
        <f t="shared" si="58"/>
        <v>2.6999999999999993</v>
      </c>
      <c r="I620" s="17" cm="1">
        <f t="array" ref="I620">Table1[Mass KG]*G620</f>
        <v>213.37499999999994</v>
      </c>
      <c r="J620" s="17" cm="1">
        <f t="array" ref="J620" xml:space="preserve"> IF(E620&gt;0,9.81*Table1[Mass KG]*Table1[Rolling ressistance coefficient],0)</f>
        <v>28.746733500000001</v>
      </c>
      <c r="K620" s="17" cm="1">
        <f t="array" ref="K620">0.5*Table1[Frontal area m^2]*Table1[Drag coefficient]*1.2*F620^2</f>
        <v>63.413259918222217</v>
      </c>
      <c r="L620" s="17">
        <f t="shared" si="55"/>
        <v>305.53499341822214</v>
      </c>
      <c r="M620" s="17">
        <f t="shared" si="56"/>
        <v>3938.0065818348626</v>
      </c>
      <c r="N620" s="17">
        <f t="shared" si="59"/>
        <v>683.33834286089211</v>
      </c>
      <c r="O620" s="17" cm="1">
        <f t="array" ref="O620">(0.5*Table1[Mass KG]*E620^2)+O619</f>
        <v>52032233.449999996</v>
      </c>
      <c r="P620" s="17">
        <v>104.43381863178703</v>
      </c>
      <c r="AA620">
        <f>IF(E620&lt;1,1,0)</f>
        <v>0</v>
      </c>
      <c r="AB620">
        <f>IF(AA620=1,"",E620)</f>
        <v>46.4</v>
      </c>
      <c r="AC620">
        <f>E620/3.6</f>
        <v>12.888888888888888</v>
      </c>
    </row>
    <row r="621" spans="2:29" x14ac:dyDescent="0.3">
      <c r="B621" s="4" t="s">
        <v>28</v>
      </c>
      <c r="C621" s="4">
        <v>613</v>
      </c>
      <c r="D621" s="4">
        <v>24</v>
      </c>
      <c r="E621" s="11">
        <v>48.3</v>
      </c>
      <c r="F621" s="23">
        <f t="shared" si="54"/>
        <v>13.416666666666666</v>
      </c>
      <c r="G621" s="17">
        <f t="shared" si="57"/>
        <v>0.31944444444444503</v>
      </c>
      <c r="H621" s="17">
        <f t="shared" si="58"/>
        <v>1.1500000000000021</v>
      </c>
      <c r="I621" s="17" cm="1">
        <f t="array" ref="I621">Table1[Mass KG]*G621</f>
        <v>90.881944444444613</v>
      </c>
      <c r="J621" s="17" cm="1">
        <f t="array" ref="J621" xml:space="preserve"> IF(E621&gt;0,9.81*Table1[Mass KG]*Table1[Rolling ressistance coefficient],0)</f>
        <v>28.746733500000001</v>
      </c>
      <c r="K621" s="17" cm="1">
        <f t="array" ref="K621">0.5*Table1[Frontal area m^2]*Table1[Drag coefficient]*1.2*F621^2</f>
        <v>68.712916138999987</v>
      </c>
      <c r="L621" s="17">
        <f t="shared" si="55"/>
        <v>188.34159408344459</v>
      </c>
      <c r="M621" s="17">
        <f t="shared" si="56"/>
        <v>2526.916387286215</v>
      </c>
      <c r="N621" s="17">
        <f t="shared" si="59"/>
        <v>683.96751960008464</v>
      </c>
      <c r="O621" s="17" cm="1">
        <f t="array" ref="O621">(0.5*Table1[Mass KG]*E621^2)+O620</f>
        <v>52364087.052499995</v>
      </c>
      <c r="P621" s="17">
        <v>108.32479881173757</v>
      </c>
      <c r="AA621">
        <f>IF(E621&lt;1,1,0)</f>
        <v>0</v>
      </c>
      <c r="AB621">
        <f>IF(AA621=1,"",E621)</f>
        <v>48.3</v>
      </c>
      <c r="AC621">
        <f>E621/3.6</f>
        <v>13.416666666666666</v>
      </c>
    </row>
    <row r="622" spans="2:29" x14ac:dyDescent="0.3">
      <c r="B622" s="4" t="s">
        <v>28</v>
      </c>
      <c r="C622" s="4">
        <v>614</v>
      </c>
      <c r="D622" s="4">
        <v>25</v>
      </c>
      <c r="E622" s="11">
        <v>48.7</v>
      </c>
      <c r="F622" s="23">
        <f t="shared" si="54"/>
        <v>13.527777777777779</v>
      </c>
      <c r="G622" s="17">
        <f t="shared" si="57"/>
        <v>2.7777777777778172E-2</v>
      </c>
      <c r="H622" s="17">
        <f t="shared" si="58"/>
        <v>0.10000000000000142</v>
      </c>
      <c r="I622" s="17" cm="1">
        <f t="array" ref="I622">Table1[Mass KG]*G622</f>
        <v>7.9027777777778896</v>
      </c>
      <c r="J622" s="17" cm="1">
        <f t="array" ref="J622" xml:space="preserve"> IF(E622&gt;0,9.81*Table1[Mass KG]*Table1[Rolling ressistance coefficient],0)</f>
        <v>28.746733500000001</v>
      </c>
      <c r="K622" s="17" cm="1">
        <f t="array" ref="K622">0.5*Table1[Frontal area m^2]*Table1[Drag coefficient]*1.2*F622^2</f>
        <v>69.855730907888884</v>
      </c>
      <c r="L622" s="17">
        <f t="shared" si="55"/>
        <v>106.50524218566677</v>
      </c>
      <c r="M622" s="17">
        <f t="shared" si="56"/>
        <v>1440.7792484561035</v>
      </c>
      <c r="N622" s="17">
        <f t="shared" si="59"/>
        <v>684.60087370859446</v>
      </c>
      <c r="O622" s="17" cm="1">
        <f t="array" ref="O622">(0.5*Table1[Mass KG]*E622^2)+O621</f>
        <v>52701459.954999998</v>
      </c>
      <c r="P622" s="17">
        <v>109.96035966666666</v>
      </c>
      <c r="AA622">
        <f>IF(E622&lt;1,1,0)</f>
        <v>0</v>
      </c>
      <c r="AB622">
        <f>IF(AA622=1,"",E622)</f>
        <v>48.7</v>
      </c>
      <c r="AC622">
        <f>E622/3.6</f>
        <v>13.527777777777779</v>
      </c>
    </row>
    <row r="623" spans="2:29" x14ac:dyDescent="0.3">
      <c r="B623" s="4" t="s">
        <v>28</v>
      </c>
      <c r="C623" s="4">
        <v>615</v>
      </c>
      <c r="D623" s="4">
        <v>26</v>
      </c>
      <c r="E623" s="11">
        <v>48.5</v>
      </c>
      <c r="F623" s="23">
        <f t="shared" si="54"/>
        <v>13.472222222222223</v>
      </c>
      <c r="G623" s="17">
        <f t="shared" si="57"/>
        <v>-4.1666666666667261E-2</v>
      </c>
      <c r="H623" s="17">
        <f t="shared" si="58"/>
        <v>-0.15000000000000213</v>
      </c>
      <c r="I623" s="17" cm="1">
        <f t="array" ref="I623">Table1[Mass KG]*G623</f>
        <v>-11.854166666666837</v>
      </c>
      <c r="J623" s="17" cm="1">
        <f t="array" ref="J623" xml:space="preserve"> IF(E623&gt;0,9.81*Table1[Mass KG]*Table1[Rolling ressistance coefficient],0)</f>
        <v>28.746733500000001</v>
      </c>
      <c r="K623" s="17" cm="1">
        <f t="array" ref="K623">0.5*Table1[Frontal area m^2]*Table1[Drag coefficient]*1.2*F623^2</f>
        <v>69.283145363888892</v>
      </c>
      <c r="L623" s="17">
        <f t="shared" si="55"/>
        <v>86.175712197222055</v>
      </c>
      <c r="M623" s="17">
        <f t="shared" si="56"/>
        <v>1160.9783448792416</v>
      </c>
      <c r="N623" s="17">
        <f t="shared" si="59"/>
        <v>685.23060115879775</v>
      </c>
      <c r="O623" s="17" cm="1">
        <f t="array" ref="O623">(0.5*Table1[Mass KG]*E623^2)+O622</f>
        <v>53036067.517499998</v>
      </c>
      <c r="P623" s="17">
        <v>109.96035966666666</v>
      </c>
      <c r="AA623">
        <f>IF(E623&lt;1,1,0)</f>
        <v>0</v>
      </c>
      <c r="AB623">
        <f>IF(AA623=1,"",E623)</f>
        <v>48.5</v>
      </c>
      <c r="AC623">
        <f>E623/3.6</f>
        <v>13.472222222222221</v>
      </c>
    </row>
    <row r="624" spans="2:29" x14ac:dyDescent="0.3">
      <c r="B624" s="4" t="s">
        <v>28</v>
      </c>
      <c r="C624" s="4">
        <v>616</v>
      </c>
      <c r="D624" s="4">
        <v>27</v>
      </c>
      <c r="E624" s="11">
        <v>48.4</v>
      </c>
      <c r="F624" s="23">
        <f t="shared" si="54"/>
        <v>13.444444444444445</v>
      </c>
      <c r="G624" s="17">
        <f t="shared" si="57"/>
        <v>-4.1666666666666269E-2</v>
      </c>
      <c r="H624" s="17">
        <f t="shared" si="58"/>
        <v>-0.14999999999999858</v>
      </c>
      <c r="I624" s="17" cm="1">
        <f t="array" ref="I624">Table1[Mass KG]*G624</f>
        <v>-11.854166666666554</v>
      </c>
      <c r="J624" s="17" cm="1">
        <f t="array" ref="J624" xml:space="preserve"> IF(E624&gt;0,9.81*Table1[Mass KG]*Table1[Rolling ressistance coefficient],0)</f>
        <v>28.746733500000001</v>
      </c>
      <c r="K624" s="17" cm="1">
        <f t="array" ref="K624">0.5*Table1[Frontal area m^2]*Table1[Drag coefficient]*1.2*F624^2</f>
        <v>68.997736211555548</v>
      </c>
      <c r="L624" s="17">
        <f t="shared" si="55"/>
        <v>85.890303044888995</v>
      </c>
      <c r="M624" s="17">
        <f t="shared" si="56"/>
        <v>1154.7474076035076</v>
      </c>
      <c r="N624" s="17">
        <f t="shared" si="59"/>
        <v>685.85801002486915</v>
      </c>
      <c r="O624" s="17" cm="1">
        <f t="array" ref="O624">(0.5*Table1[Mass KG]*E624^2)+O623</f>
        <v>53369296.677499995</v>
      </c>
      <c r="P624" s="17">
        <v>109.96035966666666</v>
      </c>
      <c r="AA624">
        <f>IF(E624&lt;1,1,0)</f>
        <v>0</v>
      </c>
      <c r="AB624">
        <f>IF(AA624=1,"",E624)</f>
        <v>48.4</v>
      </c>
      <c r="AC624">
        <f>E624/3.6</f>
        <v>13.444444444444443</v>
      </c>
    </row>
    <row r="625" spans="2:29" x14ac:dyDescent="0.3">
      <c r="B625" s="4" t="s">
        <v>28</v>
      </c>
      <c r="C625" s="4">
        <v>617</v>
      </c>
      <c r="D625" s="4">
        <v>28</v>
      </c>
      <c r="E625" s="11">
        <v>48.2</v>
      </c>
      <c r="F625" s="23">
        <f t="shared" si="54"/>
        <v>13.388888888888891</v>
      </c>
      <c r="G625" s="17">
        <f t="shared" si="57"/>
        <v>-8.3333333333333523E-2</v>
      </c>
      <c r="H625" s="17">
        <f t="shared" si="58"/>
        <v>-0.30000000000000071</v>
      </c>
      <c r="I625" s="17" cm="1">
        <f t="array" ref="I625">Table1[Mass KG]*G625</f>
        <v>-23.708333333333389</v>
      </c>
      <c r="J625" s="17" cm="1">
        <f t="array" ref="J625" xml:space="preserve"> IF(E625&gt;0,9.81*Table1[Mass KG]*Table1[Rolling ressistance coefficient],0)</f>
        <v>28.746733500000001</v>
      </c>
      <c r="K625" s="17" cm="1">
        <f t="array" ref="K625">0.5*Table1[Frontal area m^2]*Table1[Drag coefficient]*1.2*F625^2</f>
        <v>68.428685146222236</v>
      </c>
      <c r="L625" s="17">
        <f t="shared" si="55"/>
        <v>73.467085312888855</v>
      </c>
      <c r="M625" s="17">
        <f t="shared" si="56"/>
        <v>983.64264224478973</v>
      </c>
      <c r="N625" s="17">
        <f t="shared" si="59"/>
        <v>686.48181362413982</v>
      </c>
      <c r="O625" s="17" cm="1">
        <f t="array" ref="O625">(0.5*Table1[Mass KG]*E625^2)+O624</f>
        <v>53699777.567499995</v>
      </c>
      <c r="P625" s="17">
        <v>109.96035966666666</v>
      </c>
      <c r="AA625">
        <f>IF(E625&lt;1,1,0)</f>
        <v>0</v>
      </c>
      <c r="AB625">
        <f>IF(AA625=1,"",E625)</f>
        <v>48.2</v>
      </c>
      <c r="AC625">
        <f>E625/3.6</f>
        <v>13.388888888888889</v>
      </c>
    </row>
    <row r="626" spans="2:29" x14ac:dyDescent="0.3">
      <c r="B626" s="4" t="s">
        <v>28</v>
      </c>
      <c r="C626" s="4">
        <v>618</v>
      </c>
      <c r="D626" s="4">
        <v>29</v>
      </c>
      <c r="E626" s="11">
        <v>47.8</v>
      </c>
      <c r="F626" s="23">
        <f t="shared" si="54"/>
        <v>13.277777777777777</v>
      </c>
      <c r="G626" s="17">
        <f t="shared" si="57"/>
        <v>-0.16666666666666705</v>
      </c>
      <c r="H626" s="17">
        <f t="shared" si="58"/>
        <v>-0.60000000000000142</v>
      </c>
      <c r="I626" s="17" cm="1">
        <f t="array" ref="I626">Table1[Mass KG]*G626</f>
        <v>-47.416666666666778</v>
      </c>
      <c r="J626" s="17" cm="1">
        <f t="array" ref="J626" xml:space="preserve"> IF(E626&gt;0,9.81*Table1[Mass KG]*Table1[Rolling ressistance coefficient],0)</f>
        <v>28.746733500000001</v>
      </c>
      <c r="K626" s="17" cm="1">
        <f t="array" ref="K626">0.5*Table1[Frontal area m^2]*Table1[Drag coefficient]*1.2*F626^2</f>
        <v>67.297651972888872</v>
      </c>
      <c r="L626" s="17">
        <f t="shared" si="55"/>
        <v>48.627718806222099</v>
      </c>
      <c r="M626" s="17">
        <f t="shared" si="56"/>
        <v>645.66804414928231</v>
      </c>
      <c r="N626" s="17">
        <f t="shared" si="59"/>
        <v>687.0994394158065</v>
      </c>
      <c r="O626" s="17" cm="1">
        <f t="array" ref="O626">(0.5*Table1[Mass KG]*E626^2)+O625</f>
        <v>54024796.057499997</v>
      </c>
      <c r="P626" s="17">
        <v>110.1294889319996</v>
      </c>
      <c r="AA626">
        <f>IF(E626&lt;1,1,0)</f>
        <v>0</v>
      </c>
      <c r="AB626">
        <f>IF(AA626=1,"",E626)</f>
        <v>47.8</v>
      </c>
      <c r="AC626">
        <f>E626/3.6</f>
        <v>13.277777777777777</v>
      </c>
    </row>
    <row r="627" spans="2:29" x14ac:dyDescent="0.3">
      <c r="B627" s="4" t="s">
        <v>28</v>
      </c>
      <c r="C627" s="4">
        <v>619</v>
      </c>
      <c r="D627" s="4">
        <v>30</v>
      </c>
      <c r="E627" s="11">
        <v>47</v>
      </c>
      <c r="F627" s="23">
        <f t="shared" si="54"/>
        <v>13.055555555555555</v>
      </c>
      <c r="G627" s="17">
        <f t="shared" si="57"/>
        <v>-0.26388888888888867</v>
      </c>
      <c r="H627" s="17">
        <f t="shared" si="58"/>
        <v>-0.94999999999999929</v>
      </c>
      <c r="I627" s="17" cm="1">
        <f t="array" ref="I627">Table1[Mass KG]*G627</f>
        <v>-75.076388888888829</v>
      </c>
      <c r="J627" s="17" cm="1">
        <f t="array" ref="J627" xml:space="preserve"> IF(E627&gt;0,9.81*Table1[Mass KG]*Table1[Rolling ressistance coefficient],0)</f>
        <v>28.746733500000001</v>
      </c>
      <c r="K627" s="17" cm="1">
        <f t="array" ref="K627">0.5*Table1[Frontal area m^2]*Table1[Drag coefficient]*1.2*F627^2</f>
        <v>65.063861455555539</v>
      </c>
      <c r="L627" s="17">
        <f t="shared" si="55"/>
        <v>18.734206066666715</v>
      </c>
      <c r="M627" s="17">
        <f t="shared" si="56"/>
        <v>244.58546809259323</v>
      </c>
      <c r="N627" s="17">
        <f t="shared" si="59"/>
        <v>687.70574729343173</v>
      </c>
      <c r="O627" s="17" cm="1">
        <f t="array" ref="O627">(0.5*Table1[Mass KG]*E627^2)+O626</f>
        <v>54339026.307499997</v>
      </c>
      <c r="P627" s="17">
        <v>110.1294889319996</v>
      </c>
      <c r="AA627">
        <f>IF(E627&lt;1,1,0)</f>
        <v>0</v>
      </c>
      <c r="AB627">
        <f>IF(AA627=1,"",E627)</f>
        <v>47</v>
      </c>
      <c r="AC627">
        <f>E627/3.6</f>
        <v>13.055555555555555</v>
      </c>
    </row>
    <row r="628" spans="2:29" x14ac:dyDescent="0.3">
      <c r="B628" s="4" t="s">
        <v>28</v>
      </c>
      <c r="C628" s="4">
        <v>620</v>
      </c>
      <c r="D628" s="4">
        <v>31</v>
      </c>
      <c r="E628" s="11">
        <v>45.9</v>
      </c>
      <c r="F628" s="23">
        <f t="shared" si="54"/>
        <v>12.75</v>
      </c>
      <c r="G628" s="17">
        <f t="shared" si="57"/>
        <v>-0.29166666666666685</v>
      </c>
      <c r="H628" s="17">
        <f t="shared" si="58"/>
        <v>-1.0500000000000007</v>
      </c>
      <c r="I628" s="17" cm="1">
        <f t="array" ref="I628">Table1[Mass KG]*G628</f>
        <v>-82.979166666666714</v>
      </c>
      <c r="J628" s="17" cm="1">
        <f t="array" ref="J628" xml:space="preserve"> IF(E628&gt;0,9.81*Table1[Mass KG]*Table1[Rolling ressistance coefficient],0)</f>
        <v>28.746733500000001</v>
      </c>
      <c r="K628" s="17" cm="1">
        <f t="array" ref="K628">0.5*Table1[Frontal area m^2]*Table1[Drag coefficient]*1.2*F628^2</f>
        <v>62.05395833099999</v>
      </c>
      <c r="L628" s="17">
        <f t="shared" si="55"/>
        <v>7.8215251643332806</v>
      </c>
      <c r="M628" s="17">
        <f t="shared" si="56"/>
        <v>99.724445845249335</v>
      </c>
      <c r="N628" s="17">
        <f t="shared" si="59"/>
        <v>688.29690995814951</v>
      </c>
      <c r="O628" s="17" cm="1">
        <f t="array" ref="O628">(0.5*Table1[Mass KG]*E628^2)+O627</f>
        <v>54638720.029999994</v>
      </c>
      <c r="P628" s="17">
        <v>110.64359227088579</v>
      </c>
      <c r="AA628">
        <f>IF(E628&lt;1,1,0)</f>
        <v>0</v>
      </c>
      <c r="AB628">
        <f>IF(AA628=1,"",E628)</f>
        <v>45.9</v>
      </c>
      <c r="AC628">
        <f>E628/3.6</f>
        <v>12.75</v>
      </c>
    </row>
    <row r="629" spans="2:29" x14ac:dyDescent="0.3">
      <c r="B629" s="4" t="s">
        <v>28</v>
      </c>
      <c r="C629" s="4">
        <v>621</v>
      </c>
      <c r="D629" s="4">
        <v>32</v>
      </c>
      <c r="E629" s="11">
        <v>44.9</v>
      </c>
      <c r="F629" s="23">
        <f t="shared" si="54"/>
        <v>12.472222222222223</v>
      </c>
      <c r="G629" s="17">
        <f t="shared" si="57"/>
        <v>-0.20833333333333331</v>
      </c>
      <c r="H629" s="17">
        <f t="shared" si="58"/>
        <v>-0.75</v>
      </c>
      <c r="I629" s="17" cm="1">
        <f t="array" ref="I629">Table1[Mass KG]*G629</f>
        <v>-59.270833333333329</v>
      </c>
      <c r="J629" s="17" cm="1">
        <f t="array" ref="J629" xml:space="preserve"> IF(E629&gt;0,9.81*Table1[Mass KG]*Table1[Rolling ressistance coefficient],0)</f>
        <v>28.746733500000001</v>
      </c>
      <c r="K629" s="17" cm="1">
        <f t="array" ref="K629">0.5*Table1[Frontal area m^2]*Table1[Drag coefficient]*1.2*F629^2</f>
        <v>59.379536139888891</v>
      </c>
      <c r="L629" s="17">
        <f t="shared" si="55"/>
        <v>28.855436306555561</v>
      </c>
      <c r="M629" s="17">
        <f t="shared" si="56"/>
        <v>359.89141393454014</v>
      </c>
      <c r="N629" s="17">
        <f t="shared" si="59"/>
        <v>688.87426204893052</v>
      </c>
      <c r="O629" s="17" cm="1">
        <f t="array" ref="O629">(0.5*Table1[Mass KG]*E629^2)+O628</f>
        <v>54925497.452499993</v>
      </c>
      <c r="P629" s="17">
        <v>113.07443214562819</v>
      </c>
      <c r="AA629">
        <f>IF(E629&lt;1,1,0)</f>
        <v>0</v>
      </c>
      <c r="AB629">
        <f>IF(AA629=1,"",E629)</f>
        <v>44.9</v>
      </c>
      <c r="AC629">
        <f>E629/3.6</f>
        <v>12.472222222222221</v>
      </c>
    </row>
    <row r="630" spans="2:29" x14ac:dyDescent="0.3">
      <c r="B630" s="4" t="s">
        <v>28</v>
      </c>
      <c r="C630" s="4">
        <v>622</v>
      </c>
      <c r="D630" s="4">
        <v>33</v>
      </c>
      <c r="E630" s="11">
        <v>44.4</v>
      </c>
      <c r="F630" s="23">
        <f t="shared" si="54"/>
        <v>12.333333333333334</v>
      </c>
      <c r="G630" s="17">
        <f t="shared" si="57"/>
        <v>-8.3333333333333523E-2</v>
      </c>
      <c r="H630" s="17">
        <f t="shared" si="58"/>
        <v>-0.30000000000000071</v>
      </c>
      <c r="I630" s="17" cm="1">
        <f t="array" ref="I630">Table1[Mass KG]*G630</f>
        <v>-23.708333333333389</v>
      </c>
      <c r="J630" s="17" cm="1">
        <f t="array" ref="J630" xml:space="preserve"> IF(E630&gt;0,9.81*Table1[Mass KG]*Table1[Rolling ressistance coefficient],0)</f>
        <v>28.746733500000001</v>
      </c>
      <c r="K630" s="17" cm="1">
        <f t="array" ref="K630">0.5*Table1[Frontal area m^2]*Table1[Drag coefficient]*1.2*F630^2</f>
        <v>58.064415535999991</v>
      </c>
      <c r="L630" s="17">
        <f t="shared" si="55"/>
        <v>63.102815702666604</v>
      </c>
      <c r="M630" s="17">
        <f t="shared" si="56"/>
        <v>778.26806033288801</v>
      </c>
      <c r="N630" s="17">
        <f t="shared" si="59"/>
        <v>689.44426694684046</v>
      </c>
      <c r="O630" s="17" cm="1">
        <f t="array" ref="O630">(0.5*Table1[Mass KG]*E630^2)+O629</f>
        <v>55205923.412499994</v>
      </c>
      <c r="P630" s="17">
        <v>113.56251463012427</v>
      </c>
      <c r="AA630">
        <f>IF(E630&lt;1,1,0)</f>
        <v>0</v>
      </c>
      <c r="AB630">
        <f>IF(AA630=1,"",E630)</f>
        <v>44.4</v>
      </c>
      <c r="AC630">
        <f>E630/3.6</f>
        <v>12.333333333333332</v>
      </c>
    </row>
    <row r="631" spans="2:29" x14ac:dyDescent="0.3">
      <c r="B631" s="4" t="s">
        <v>28</v>
      </c>
      <c r="C631" s="4">
        <v>623</v>
      </c>
      <c r="D631" s="4">
        <v>34</v>
      </c>
      <c r="E631" s="11">
        <v>44.3</v>
      </c>
      <c r="F631" s="23">
        <f t="shared" si="54"/>
        <v>12.305555555555555</v>
      </c>
      <c r="G631" s="17">
        <f t="shared" si="57"/>
        <v>1.3888888888889086E-2</v>
      </c>
      <c r="H631" s="17">
        <f t="shared" si="58"/>
        <v>5.0000000000000711E-2</v>
      </c>
      <c r="I631" s="17" cm="1">
        <f t="array" ref="I631">Table1[Mass KG]*G631</f>
        <v>3.9513888888889448</v>
      </c>
      <c r="J631" s="17" cm="1">
        <f t="array" ref="J631" xml:space="preserve"> IF(E631&gt;0,9.81*Table1[Mass KG]*Table1[Rolling ressistance coefficient],0)</f>
        <v>28.746733500000001</v>
      </c>
      <c r="K631" s="17" cm="1">
        <f t="array" ref="K631">0.5*Table1[Frontal area m^2]*Table1[Drag coefficient]*1.2*F631^2</f>
        <v>57.803158654555553</v>
      </c>
      <c r="L631" s="17">
        <f t="shared" si="55"/>
        <v>90.501281043444493</v>
      </c>
      <c r="M631" s="17">
        <f t="shared" si="56"/>
        <v>1113.6685417290528</v>
      </c>
      <c r="N631" s="17">
        <f t="shared" si="59"/>
        <v>690.01207517497051</v>
      </c>
      <c r="O631" s="17" cm="1">
        <f t="array" ref="O631">(0.5*Table1[Mass KG]*E631^2)+O630</f>
        <v>55485087.614999995</v>
      </c>
      <c r="P631" s="17">
        <v>115.9587028910463</v>
      </c>
      <c r="AA631">
        <f>IF(E631&lt;1,1,0)</f>
        <v>0</v>
      </c>
      <c r="AB631">
        <f>IF(AA631=1,"",E631)</f>
        <v>44.3</v>
      </c>
      <c r="AC631">
        <f>E631/3.6</f>
        <v>12.305555555555554</v>
      </c>
    </row>
    <row r="632" spans="2:29" x14ac:dyDescent="0.3">
      <c r="B632" s="4" t="s">
        <v>28</v>
      </c>
      <c r="C632" s="4">
        <v>624</v>
      </c>
      <c r="D632" s="4">
        <v>35</v>
      </c>
      <c r="E632" s="11">
        <v>44.5</v>
      </c>
      <c r="F632" s="23">
        <f t="shared" si="54"/>
        <v>12.361111111111112</v>
      </c>
      <c r="G632" s="17">
        <f t="shared" si="57"/>
        <v>0.1111111111111117</v>
      </c>
      <c r="H632" s="17">
        <f t="shared" si="58"/>
        <v>0.40000000000000213</v>
      </c>
      <c r="I632" s="17" cm="1">
        <f t="array" ref="I632">Table1[Mass KG]*G632</f>
        <v>31.611111111111278</v>
      </c>
      <c r="J632" s="17" cm="1">
        <f t="array" ref="J632" xml:space="preserve"> IF(E632&gt;0,9.81*Table1[Mass KG]*Table1[Rolling ressistance coefficient],0)</f>
        <v>28.746733500000001</v>
      </c>
      <c r="K632" s="17" cm="1">
        <f t="array" ref="K632">0.5*Table1[Frontal area m^2]*Table1[Drag coefficient]*1.2*F632^2</f>
        <v>58.326261497222234</v>
      </c>
      <c r="L632" s="17">
        <f t="shared" si="55"/>
        <v>118.68410610833351</v>
      </c>
      <c r="M632" s="17">
        <f t="shared" si="56"/>
        <v>1467.0674227280115</v>
      </c>
      <c r="N632" s="17">
        <f t="shared" si="59"/>
        <v>690.58153281419322</v>
      </c>
      <c r="O632" s="17" cm="1">
        <f t="array" ref="O632">(0.5*Table1[Mass KG]*E632^2)+O631</f>
        <v>55766778.177499995</v>
      </c>
      <c r="P632" s="17">
        <v>116.58603564747273</v>
      </c>
      <c r="AA632">
        <f>IF(E632&lt;1,1,0)</f>
        <v>0</v>
      </c>
      <c r="AB632">
        <f>IF(AA632=1,"",E632)</f>
        <v>44.5</v>
      </c>
      <c r="AC632">
        <f>E632/3.6</f>
        <v>12.361111111111111</v>
      </c>
    </row>
    <row r="633" spans="2:29" x14ac:dyDescent="0.3">
      <c r="B633" s="4" t="s">
        <v>28</v>
      </c>
      <c r="C633" s="4">
        <v>625</v>
      </c>
      <c r="D633" s="4">
        <v>36</v>
      </c>
      <c r="E633" s="11">
        <v>45.1</v>
      </c>
      <c r="F633" s="23">
        <f t="shared" si="54"/>
        <v>12.527777777777779</v>
      </c>
      <c r="G633" s="17">
        <f t="shared" si="57"/>
        <v>0.16666666666666705</v>
      </c>
      <c r="H633" s="17">
        <f t="shared" si="58"/>
        <v>0.60000000000000142</v>
      </c>
      <c r="I633" s="17" cm="1">
        <f t="array" ref="I633">Table1[Mass KG]*G633</f>
        <v>47.416666666666778</v>
      </c>
      <c r="J633" s="17" cm="1">
        <f t="array" ref="J633" xml:space="preserve"> IF(E633&gt;0,9.81*Table1[Mass KG]*Table1[Rolling ressistance coefficient],0)</f>
        <v>28.746733500000001</v>
      </c>
      <c r="K633" s="17" cm="1">
        <f t="array" ref="K633">0.5*Table1[Frontal area m^2]*Table1[Drag coefficient]*1.2*F633^2</f>
        <v>59.909707939888889</v>
      </c>
      <c r="L633" s="17">
        <f t="shared" si="55"/>
        <v>136.07310810655568</v>
      </c>
      <c r="M633" s="17">
        <f t="shared" si="56"/>
        <v>1704.6936598904615</v>
      </c>
      <c r="N633" s="17">
        <f t="shared" si="59"/>
        <v>691.15774511679319</v>
      </c>
      <c r="O633" s="17" cm="1">
        <f t="array" ref="O633">(0.5*Table1[Mass KG]*E633^2)+O632</f>
        <v>56056116.099999994</v>
      </c>
      <c r="P633" s="17">
        <v>118.30650121411995</v>
      </c>
      <c r="AA633">
        <f>IF(E633&lt;1,1,0)</f>
        <v>0</v>
      </c>
      <c r="AB633">
        <f>IF(AA633=1,"",E633)</f>
        <v>45.1</v>
      </c>
      <c r="AC633">
        <f>E633/3.6</f>
        <v>12.527777777777779</v>
      </c>
    </row>
    <row r="634" spans="2:29" x14ac:dyDescent="0.3">
      <c r="B634" s="4" t="s">
        <v>28</v>
      </c>
      <c r="C634" s="4">
        <v>626</v>
      </c>
      <c r="D634" s="4">
        <v>37</v>
      </c>
      <c r="E634" s="11">
        <v>45.7</v>
      </c>
      <c r="F634" s="23">
        <f t="shared" si="54"/>
        <v>12.694444444444446</v>
      </c>
      <c r="G634" s="17">
        <f t="shared" si="57"/>
        <v>0.12499999999999981</v>
      </c>
      <c r="H634" s="17">
        <f t="shared" si="58"/>
        <v>0.44999999999999929</v>
      </c>
      <c r="I634" s="17" cm="1">
        <f t="array" ref="I634">Table1[Mass KG]*G634</f>
        <v>35.562499999999943</v>
      </c>
      <c r="J634" s="17" cm="1">
        <f t="array" ref="J634" xml:space="preserve"> IF(E634&gt;0,9.81*Table1[Mass KG]*Table1[Rolling ressistance coefficient],0)</f>
        <v>28.746733500000001</v>
      </c>
      <c r="K634" s="17" cm="1">
        <f t="array" ref="K634">0.5*Table1[Frontal area m^2]*Table1[Drag coefficient]*1.2*F634^2</f>
        <v>61.51436125455556</v>
      </c>
      <c r="L634" s="17">
        <f t="shared" si="55"/>
        <v>125.8235947545555</v>
      </c>
      <c r="M634" s="17">
        <f t="shared" si="56"/>
        <v>1597.2606334119962</v>
      </c>
      <c r="N634" s="17">
        <f t="shared" si="59"/>
        <v>691.74069050237631</v>
      </c>
      <c r="O634" s="17" cm="1">
        <f t="array" ref="O634">(0.5*Table1[Mass KG]*E634^2)+O633</f>
        <v>56353203.802499995</v>
      </c>
      <c r="P634" s="17">
        <v>119.24191823487313</v>
      </c>
      <c r="AA634">
        <f>IF(E634&lt;1,1,0)</f>
        <v>0</v>
      </c>
      <c r="AB634">
        <f>IF(AA634=1,"",E634)</f>
        <v>45.7</v>
      </c>
      <c r="AC634">
        <f>E634/3.6</f>
        <v>12.694444444444445</v>
      </c>
    </row>
    <row r="635" spans="2:29" x14ac:dyDescent="0.3">
      <c r="B635" s="4" t="s">
        <v>28</v>
      </c>
      <c r="C635" s="4">
        <v>627</v>
      </c>
      <c r="D635" s="4">
        <v>38</v>
      </c>
      <c r="E635" s="11">
        <v>46</v>
      </c>
      <c r="F635" s="23">
        <f t="shared" si="54"/>
        <v>12.777777777777779</v>
      </c>
      <c r="G635" s="17">
        <f t="shared" si="57"/>
        <v>4.1666666666666269E-2</v>
      </c>
      <c r="H635" s="17">
        <f t="shared" si="58"/>
        <v>0.14999999999999858</v>
      </c>
      <c r="I635" s="17" cm="1">
        <f t="array" ref="I635">Table1[Mass KG]*G635</f>
        <v>11.854166666666554</v>
      </c>
      <c r="J635" s="17" cm="1">
        <f t="array" ref="J635" xml:space="preserve"> IF(E635&gt;0,9.81*Table1[Mass KG]*Table1[Rolling ressistance coefficient],0)</f>
        <v>28.746733500000001</v>
      </c>
      <c r="K635" s="17" cm="1">
        <f t="array" ref="K635">0.5*Table1[Frontal area m^2]*Table1[Drag coefficient]*1.2*F635^2</f>
        <v>62.324640488888889</v>
      </c>
      <c r="L635" s="17">
        <f t="shared" si="55"/>
        <v>102.92554065555545</v>
      </c>
      <c r="M635" s="17">
        <f t="shared" si="56"/>
        <v>1315.1596861543196</v>
      </c>
      <c r="N635" s="17">
        <f t="shared" si="59"/>
        <v>692.32652682215303</v>
      </c>
      <c r="O635" s="17" cm="1">
        <f t="array" ref="O635">(0.5*Table1[Mass KG]*E635^2)+O634</f>
        <v>56654204.802499995</v>
      </c>
      <c r="P635" s="17">
        <v>123.90302339392593</v>
      </c>
      <c r="AA635">
        <f>IF(E635&lt;1,1,0)</f>
        <v>0</v>
      </c>
      <c r="AB635">
        <f>IF(AA635=1,"",E635)</f>
        <v>46</v>
      </c>
      <c r="AC635">
        <f>E635/3.6</f>
        <v>12.777777777777777</v>
      </c>
    </row>
    <row r="636" spans="2:29" x14ac:dyDescent="0.3">
      <c r="B636" s="4" t="s">
        <v>28</v>
      </c>
      <c r="C636" s="4">
        <v>628</v>
      </c>
      <c r="D636" s="4">
        <v>39</v>
      </c>
      <c r="E636" s="11">
        <v>46</v>
      </c>
      <c r="F636" s="23">
        <f t="shared" si="54"/>
        <v>12.777777777777779</v>
      </c>
      <c r="G636" s="17">
        <f t="shared" si="57"/>
        <v>0</v>
      </c>
      <c r="H636" s="17">
        <f t="shared" si="58"/>
        <v>0</v>
      </c>
      <c r="I636" s="17" cm="1">
        <f t="array" ref="I636">Table1[Mass KG]*G636</f>
        <v>0</v>
      </c>
      <c r="J636" s="17" cm="1">
        <f t="array" ref="J636" xml:space="preserve"> IF(E636&gt;0,9.81*Table1[Mass KG]*Table1[Rolling ressistance coefficient],0)</f>
        <v>28.746733500000001</v>
      </c>
      <c r="K636" s="17" cm="1">
        <f t="array" ref="K636">0.5*Table1[Frontal area m^2]*Table1[Drag coefficient]*1.2*F636^2</f>
        <v>62.324640488888889</v>
      </c>
      <c r="L636" s="17">
        <f t="shared" si="55"/>
        <v>91.071373988888894</v>
      </c>
      <c r="M636" s="17">
        <f t="shared" si="56"/>
        <v>1163.6897787469136</v>
      </c>
      <c r="N636" s="17">
        <f t="shared" si="59"/>
        <v>692.91143028154795</v>
      </c>
      <c r="O636" s="17" cm="1">
        <f t="array" ref="O636">(0.5*Table1[Mass KG]*E636^2)+O635</f>
        <v>56955205.802499995</v>
      </c>
      <c r="P636" s="17">
        <v>128.58237254799951</v>
      </c>
      <c r="AA636">
        <f>IF(E636&lt;1,1,0)</f>
        <v>0</v>
      </c>
      <c r="AB636">
        <f>IF(AA636=1,"",E636)</f>
        <v>46</v>
      </c>
      <c r="AC636">
        <f>E636/3.6</f>
        <v>12.777777777777777</v>
      </c>
    </row>
    <row r="637" spans="2:29" x14ac:dyDescent="0.3">
      <c r="B637" s="4" t="s">
        <v>28</v>
      </c>
      <c r="C637" s="4">
        <v>629</v>
      </c>
      <c r="D637" s="4">
        <v>40</v>
      </c>
      <c r="E637" s="11">
        <v>46</v>
      </c>
      <c r="F637" s="23">
        <f t="shared" si="54"/>
        <v>12.777777777777779</v>
      </c>
      <c r="G637" s="17">
        <f t="shared" si="57"/>
        <v>1.3888888888889086E-2</v>
      </c>
      <c r="H637" s="17">
        <f t="shared" si="58"/>
        <v>5.0000000000000711E-2</v>
      </c>
      <c r="I637" s="17" cm="1">
        <f t="array" ref="I637">Table1[Mass KG]*G637</f>
        <v>3.9513888888889448</v>
      </c>
      <c r="J637" s="17" cm="1">
        <f t="array" ref="J637" xml:space="preserve"> IF(E637&gt;0,9.81*Table1[Mass KG]*Table1[Rolling ressistance coefficient],0)</f>
        <v>28.746733500000001</v>
      </c>
      <c r="K637" s="17" cm="1">
        <f t="array" ref="K637">0.5*Table1[Frontal area m^2]*Table1[Drag coefficient]*1.2*F637^2</f>
        <v>62.324640488888889</v>
      </c>
      <c r="L637" s="17">
        <f t="shared" si="55"/>
        <v>95.022762877777836</v>
      </c>
      <c r="M637" s="17">
        <f t="shared" si="56"/>
        <v>1214.1797478827168</v>
      </c>
      <c r="N637" s="17">
        <f t="shared" si="59"/>
        <v>693.49540384673082</v>
      </c>
      <c r="O637" s="17" cm="1">
        <f t="array" ref="O637">(0.5*Table1[Mass KG]*E637^2)+O636</f>
        <v>57256206.802499995</v>
      </c>
      <c r="P637" s="17">
        <v>133.82905425737886</v>
      </c>
      <c r="AA637">
        <f>IF(E637&lt;1,1,0)</f>
        <v>0</v>
      </c>
      <c r="AB637">
        <f>IF(AA637=1,"",E637)</f>
        <v>46</v>
      </c>
      <c r="AC637">
        <f>E637/3.6</f>
        <v>12.777777777777777</v>
      </c>
    </row>
    <row r="638" spans="2:29" x14ac:dyDescent="0.3">
      <c r="B638" s="4" t="s">
        <v>28</v>
      </c>
      <c r="C638" s="4">
        <v>630</v>
      </c>
      <c r="D638" s="4">
        <v>41</v>
      </c>
      <c r="E638" s="11">
        <v>46.1</v>
      </c>
      <c r="F638" s="23">
        <f t="shared" si="54"/>
        <v>12.805555555555557</v>
      </c>
      <c r="G638" s="17">
        <f t="shared" si="57"/>
        <v>9.7222222222222612E-2</v>
      </c>
      <c r="H638" s="17">
        <f t="shared" si="58"/>
        <v>0.35000000000000142</v>
      </c>
      <c r="I638" s="17" cm="1">
        <f t="array" ref="I638">Table1[Mass KG]*G638</f>
        <v>27.659722222222332</v>
      </c>
      <c r="J638" s="17" cm="1">
        <f t="array" ref="J638" xml:space="preserve"> IF(E638&gt;0,9.81*Table1[Mass KG]*Table1[Rolling ressistance coefficient],0)</f>
        <v>28.746733500000001</v>
      </c>
      <c r="K638" s="17" cm="1">
        <f t="array" ref="K638">0.5*Table1[Frontal area m^2]*Table1[Drag coefficient]*1.2*F638^2</f>
        <v>62.595911726555563</v>
      </c>
      <c r="L638" s="17">
        <f t="shared" si="55"/>
        <v>119.00236744877789</v>
      </c>
      <c r="M638" s="17">
        <f t="shared" si="56"/>
        <v>1523.8914276079613</v>
      </c>
      <c r="N638" s="17">
        <f t="shared" si="59"/>
        <v>694.07971796240543</v>
      </c>
      <c r="O638" s="17" cm="1">
        <f t="array" ref="O638">(0.5*Table1[Mass KG]*E638^2)+O637</f>
        <v>57558517.924999997</v>
      </c>
      <c r="P638" s="17">
        <v>138.07201757019556</v>
      </c>
      <c r="AA638">
        <f>IF(E638&lt;1,1,0)</f>
        <v>0</v>
      </c>
      <c r="AB638">
        <f>IF(AA638=1,"",E638)</f>
        <v>46.1</v>
      </c>
      <c r="AC638">
        <f>E638/3.6</f>
        <v>12.805555555555555</v>
      </c>
    </row>
    <row r="639" spans="2:29" x14ac:dyDescent="0.3">
      <c r="B639" s="4" t="s">
        <v>28</v>
      </c>
      <c r="C639" s="4">
        <v>631</v>
      </c>
      <c r="D639" s="4">
        <v>42</v>
      </c>
      <c r="E639" s="11">
        <v>46.7</v>
      </c>
      <c r="F639" s="23">
        <f t="shared" si="54"/>
        <v>12.972222222222223</v>
      </c>
      <c r="G639" s="17">
        <f t="shared" si="57"/>
        <v>0.2222222222222224</v>
      </c>
      <c r="H639" s="17">
        <f t="shared" si="58"/>
        <v>0.80000000000000071</v>
      </c>
      <c r="I639" s="17" cm="1">
        <f t="array" ref="I639">Table1[Mass KG]*G639</f>
        <v>63.222222222222271</v>
      </c>
      <c r="J639" s="17" cm="1">
        <f t="array" ref="J639" xml:space="preserve"> IF(E639&gt;0,9.81*Table1[Mass KG]*Table1[Rolling ressistance coefficient],0)</f>
        <v>28.746733500000001</v>
      </c>
      <c r="K639" s="17" cm="1">
        <f t="array" ref="K639">0.5*Table1[Frontal area m^2]*Table1[Drag coefficient]*1.2*F639^2</f>
        <v>64.235909827888889</v>
      </c>
      <c r="L639" s="17">
        <f t="shared" si="55"/>
        <v>156.20486555011115</v>
      </c>
      <c r="M639" s="17">
        <f t="shared" si="56"/>
        <v>2026.3242281083865</v>
      </c>
      <c r="N639" s="17">
        <f t="shared" si="59"/>
        <v>694.6706989689427</v>
      </c>
      <c r="O639" s="17" cm="1">
        <f t="array" ref="O639">(0.5*Table1[Mass KG]*E639^2)+O638</f>
        <v>57868749.527499996</v>
      </c>
      <c r="P639" s="17">
        <v>138.1132915380031</v>
      </c>
      <c r="AA639">
        <f>IF(E639&lt;1,1,0)</f>
        <v>0</v>
      </c>
      <c r="AB639">
        <f>IF(AA639=1,"",E639)</f>
        <v>46.7</v>
      </c>
      <c r="AC639">
        <f>E639/3.6</f>
        <v>12.972222222222223</v>
      </c>
    </row>
    <row r="640" spans="2:29" x14ac:dyDescent="0.3">
      <c r="B640" s="4" t="s">
        <v>28</v>
      </c>
      <c r="C640" s="4">
        <v>632</v>
      </c>
      <c r="D640" s="4">
        <v>43</v>
      </c>
      <c r="E640" s="11">
        <v>47.7</v>
      </c>
      <c r="F640" s="23">
        <f t="shared" si="54"/>
        <v>13.250000000000002</v>
      </c>
      <c r="G640" s="17">
        <f t="shared" si="57"/>
        <v>0.30555555555555497</v>
      </c>
      <c r="H640" s="17">
        <f t="shared" si="58"/>
        <v>1.0999999999999979</v>
      </c>
      <c r="I640" s="17" cm="1">
        <f t="array" ref="I640">Table1[Mass KG]*G640</f>
        <v>86.930555555555387</v>
      </c>
      <c r="J640" s="17" cm="1">
        <f t="array" ref="J640" xml:space="preserve"> IF(E640&gt;0,9.81*Table1[Mass KG]*Table1[Rolling ressistance coefficient],0)</f>
        <v>28.746733500000001</v>
      </c>
      <c r="K640" s="17" cm="1">
        <f t="array" ref="K640">0.5*Table1[Frontal area m^2]*Table1[Drag coefficient]*1.2*F640^2</f>
        <v>67.016366379000019</v>
      </c>
      <c r="L640" s="17">
        <f t="shared" si="55"/>
        <v>182.69365543455541</v>
      </c>
      <c r="M640" s="17">
        <f t="shared" si="56"/>
        <v>2420.6909345078593</v>
      </c>
      <c r="N640" s="17">
        <f t="shared" si="59"/>
        <v>695.2733796950107</v>
      </c>
      <c r="O640" s="17" cm="1">
        <f t="array" ref="O640">(0.5*Table1[Mass KG]*E640^2)+O639</f>
        <v>58192409.529999994</v>
      </c>
      <c r="P640" s="17">
        <v>138.26986472339811</v>
      </c>
      <c r="AA640">
        <f>IF(E640&lt;1,1,0)</f>
        <v>0</v>
      </c>
      <c r="AB640">
        <f>IF(AA640=1,"",E640)</f>
        <v>47.7</v>
      </c>
      <c r="AC640">
        <f>E640/3.6</f>
        <v>13.25</v>
      </c>
    </row>
    <row r="641" spans="2:29" x14ac:dyDescent="0.3">
      <c r="B641" s="4" t="s">
        <v>28</v>
      </c>
      <c r="C641" s="4">
        <v>633</v>
      </c>
      <c r="D641" s="4">
        <v>44</v>
      </c>
      <c r="E641" s="11">
        <v>48.9</v>
      </c>
      <c r="F641" s="23">
        <f t="shared" si="54"/>
        <v>13.583333333333334</v>
      </c>
      <c r="G641" s="17">
        <f t="shared" si="57"/>
        <v>0.36111111111111033</v>
      </c>
      <c r="H641" s="17">
        <f t="shared" si="58"/>
        <v>1.2999999999999972</v>
      </c>
      <c r="I641" s="17" cm="1">
        <f t="array" ref="I641">Table1[Mass KG]*G641</f>
        <v>102.73611111111089</v>
      </c>
      <c r="J641" s="17" cm="1">
        <f t="array" ref="J641" xml:space="preserve"> IF(E641&gt;0,9.81*Table1[Mass KG]*Table1[Rolling ressistance coefficient],0)</f>
        <v>28.746733500000001</v>
      </c>
      <c r="K641" s="17" cm="1">
        <f t="array" ref="K641">0.5*Table1[Frontal area m^2]*Table1[Drag coefficient]*1.2*F641^2</f>
        <v>70.43067277099999</v>
      </c>
      <c r="L641" s="17">
        <f t="shared" si="55"/>
        <v>201.91351738211088</v>
      </c>
      <c r="M641" s="17">
        <f t="shared" si="56"/>
        <v>2742.658611107006</v>
      </c>
      <c r="N641" s="17">
        <f t="shared" si="59"/>
        <v>695.89024614584014</v>
      </c>
      <c r="O641" s="17" cm="1">
        <f t="array" ref="O641">(0.5*Table1[Mass KG]*E641^2)+O640</f>
        <v>58532559.152499996</v>
      </c>
      <c r="P641" s="17">
        <v>140.57139280834625</v>
      </c>
      <c r="AA641">
        <f>IF(E641&lt;1,1,0)</f>
        <v>0</v>
      </c>
      <c r="AB641">
        <f>IF(AA641=1,"",E641)</f>
        <v>48.9</v>
      </c>
      <c r="AC641">
        <f>E641/3.6</f>
        <v>13.583333333333332</v>
      </c>
    </row>
    <row r="642" spans="2:29" x14ac:dyDescent="0.3">
      <c r="B642" s="4" t="s">
        <v>28</v>
      </c>
      <c r="C642" s="4">
        <v>634</v>
      </c>
      <c r="D642" s="4">
        <v>45</v>
      </c>
      <c r="E642" s="11">
        <v>50.3</v>
      </c>
      <c r="F642" s="23">
        <f t="shared" si="54"/>
        <v>13.972222222222221</v>
      </c>
      <c r="G642" s="17">
        <f t="shared" si="57"/>
        <v>0.37500000000000039</v>
      </c>
      <c r="H642" s="17">
        <f t="shared" si="58"/>
        <v>1.3500000000000014</v>
      </c>
      <c r="I642" s="17" cm="1">
        <f t="array" ref="I642">Table1[Mass KG]*G642</f>
        <v>106.68750000000011</v>
      </c>
      <c r="J642" s="17" cm="1">
        <f t="array" ref="J642" xml:space="preserve"> IF(E642&gt;0,9.81*Table1[Mass KG]*Table1[Rolling ressistance coefficient],0)</f>
        <v>28.746733500000001</v>
      </c>
      <c r="K642" s="17" cm="1">
        <f t="array" ref="K642">0.5*Table1[Frontal area m^2]*Table1[Drag coefficient]*1.2*F642^2</f>
        <v>74.521242747888877</v>
      </c>
      <c r="L642" s="17">
        <f t="shared" si="55"/>
        <v>209.95547624788901</v>
      </c>
      <c r="M642" s="17">
        <f t="shared" si="56"/>
        <v>2933.5445709080045</v>
      </c>
      <c r="N642" s="17">
        <f t="shared" si="59"/>
        <v>696.52377256322973</v>
      </c>
      <c r="O642" s="17" cm="1">
        <f t="array" ref="O642">(0.5*Table1[Mass KG]*E642^2)+O641</f>
        <v>58892464.454999998</v>
      </c>
      <c r="P642" s="17">
        <v>143.45175297900943</v>
      </c>
      <c r="AA642">
        <f>IF(E642&lt;1,1,0)</f>
        <v>0</v>
      </c>
      <c r="AB642">
        <f>IF(AA642=1,"",E642)</f>
        <v>50.3</v>
      </c>
      <c r="AC642">
        <f>E642/3.6</f>
        <v>13.972222222222221</v>
      </c>
    </row>
    <row r="643" spans="2:29" x14ac:dyDescent="0.3">
      <c r="B643" s="4" t="s">
        <v>28</v>
      </c>
      <c r="C643" s="4">
        <v>635</v>
      </c>
      <c r="D643" s="4">
        <v>46</v>
      </c>
      <c r="E643" s="11">
        <v>51.6</v>
      </c>
      <c r="F643" s="23">
        <f t="shared" si="54"/>
        <v>14.333333333333334</v>
      </c>
      <c r="G643" s="17">
        <f t="shared" si="57"/>
        <v>0.31944444444444503</v>
      </c>
      <c r="H643" s="17">
        <f t="shared" si="58"/>
        <v>1.1500000000000021</v>
      </c>
      <c r="I643" s="17" cm="1">
        <f t="array" ref="I643">Table1[Mass KG]*G643</f>
        <v>90.881944444444613</v>
      </c>
      <c r="J643" s="17" cm="1">
        <f t="array" ref="J643" xml:space="preserve"> IF(E643&gt;0,9.81*Table1[Mass KG]*Table1[Rolling ressistance coefficient],0)</f>
        <v>28.746733500000001</v>
      </c>
      <c r="K643" s="17" cm="1">
        <f t="array" ref="K643">0.5*Table1[Frontal area m^2]*Table1[Drag coefficient]*1.2*F643^2</f>
        <v>78.423012655999997</v>
      </c>
      <c r="L643" s="17">
        <f t="shared" si="55"/>
        <v>198.0516906004446</v>
      </c>
      <c r="M643" s="17">
        <f t="shared" si="56"/>
        <v>2838.7408986063729</v>
      </c>
      <c r="N643" s="17">
        <f t="shared" si="59"/>
        <v>697.17264896244228</v>
      </c>
      <c r="O643" s="17" cm="1">
        <f t="array" ref="O643">(0.5*Table1[Mass KG]*E643^2)+O642</f>
        <v>59271213.614999995</v>
      </c>
      <c r="P643" s="17">
        <v>144.99539510044369</v>
      </c>
      <c r="AA643">
        <f>IF(E643&lt;1,1,0)</f>
        <v>0</v>
      </c>
      <c r="AB643">
        <f>IF(AA643=1,"",E643)</f>
        <v>51.6</v>
      </c>
      <c r="AC643">
        <f>E643/3.6</f>
        <v>14.333333333333334</v>
      </c>
    </row>
    <row r="644" spans="2:29" x14ac:dyDescent="0.3">
      <c r="B644" s="4" t="s">
        <v>28</v>
      </c>
      <c r="C644" s="4">
        <v>636</v>
      </c>
      <c r="D644" s="4">
        <v>47</v>
      </c>
      <c r="E644" s="11">
        <v>52.6</v>
      </c>
      <c r="F644" s="23">
        <f t="shared" si="54"/>
        <v>14.611111111111112</v>
      </c>
      <c r="G644" s="17">
        <f t="shared" si="57"/>
        <v>0.19444444444444425</v>
      </c>
      <c r="H644" s="17">
        <f t="shared" si="58"/>
        <v>0.69999999999999929</v>
      </c>
      <c r="I644" s="17" cm="1">
        <f t="array" ref="I644">Table1[Mass KG]*G644</f>
        <v>55.319444444444393</v>
      </c>
      <c r="J644" s="17" cm="1">
        <f t="array" ref="J644" xml:space="preserve"> IF(E644&gt;0,9.81*Table1[Mass KG]*Table1[Rolling ressistance coefficient],0)</f>
        <v>28.746733500000001</v>
      </c>
      <c r="K644" s="17" cm="1">
        <f t="array" ref="K644">0.5*Table1[Frontal area m^2]*Table1[Drag coefficient]*1.2*F644^2</f>
        <v>81.492118298222223</v>
      </c>
      <c r="L644" s="17">
        <f t="shared" si="55"/>
        <v>165.55829624266661</v>
      </c>
      <c r="M644" s="17">
        <f t="shared" si="56"/>
        <v>2418.9906617678512</v>
      </c>
      <c r="N644" s="17">
        <f t="shared" si="59"/>
        <v>697.8330604675524</v>
      </c>
      <c r="O644" s="17" cm="1">
        <f t="array" ref="O644">(0.5*Table1[Mass KG]*E644^2)+O643</f>
        <v>59664785.224999994</v>
      </c>
      <c r="P644" s="17">
        <v>146.98102644980509</v>
      </c>
      <c r="AA644">
        <f>IF(E644&lt;1,1,0)</f>
        <v>0</v>
      </c>
      <c r="AB644">
        <f>IF(AA644=1,"",E644)</f>
        <v>52.6</v>
      </c>
      <c r="AC644">
        <f>E644/3.6</f>
        <v>14.611111111111111</v>
      </c>
    </row>
    <row r="645" spans="2:29" x14ac:dyDescent="0.3">
      <c r="B645" s="4" t="s">
        <v>28</v>
      </c>
      <c r="C645" s="4">
        <v>637</v>
      </c>
      <c r="D645" s="4">
        <v>48</v>
      </c>
      <c r="E645" s="11">
        <v>53</v>
      </c>
      <c r="F645" s="23">
        <f t="shared" si="54"/>
        <v>14.722222222222223</v>
      </c>
      <c r="G645" s="17">
        <f t="shared" si="57"/>
        <v>5.5555555555555358E-2</v>
      </c>
      <c r="H645" s="17">
        <f t="shared" si="58"/>
        <v>0.19999999999999929</v>
      </c>
      <c r="I645" s="17" cm="1">
        <f t="array" ref="I645">Table1[Mass KG]*G645</f>
        <v>15.8055555555555</v>
      </c>
      <c r="J645" s="17" cm="1">
        <f t="array" ref="J645" xml:space="preserve"> IF(E645&gt;0,9.81*Table1[Mass KG]*Table1[Rolling ressistance coefficient],0)</f>
        <v>28.746733500000001</v>
      </c>
      <c r="K645" s="17" cm="1">
        <f t="array" ref="K645">0.5*Table1[Frontal area m^2]*Table1[Drag coefficient]*1.2*F645^2</f>
        <v>82.736254788888886</v>
      </c>
      <c r="L645" s="17">
        <f t="shared" si="55"/>
        <v>127.28854384444439</v>
      </c>
      <c r="M645" s="17">
        <f t="shared" si="56"/>
        <v>1873.9702288209867</v>
      </c>
      <c r="N645" s="17">
        <f t="shared" si="59"/>
        <v>698.49744947657905</v>
      </c>
      <c r="O645" s="17" cm="1">
        <f t="array" ref="O645">(0.5*Table1[Mass KG]*E645^2)+O644</f>
        <v>60064365.474999994</v>
      </c>
      <c r="P645" s="17">
        <v>149.47424855555565</v>
      </c>
      <c r="AA645">
        <f>IF(E645&lt;1,1,0)</f>
        <v>0</v>
      </c>
      <c r="AB645">
        <f>IF(AA645=1,"",E645)</f>
        <v>53</v>
      </c>
      <c r="AC645">
        <f>E645/3.6</f>
        <v>14.722222222222221</v>
      </c>
    </row>
    <row r="646" spans="2:29" x14ac:dyDescent="0.3">
      <c r="B646" s="4" t="s">
        <v>28</v>
      </c>
      <c r="C646" s="4">
        <v>638</v>
      </c>
      <c r="D646" s="4">
        <v>49</v>
      </c>
      <c r="E646" s="11">
        <v>53</v>
      </c>
      <c r="F646" s="23">
        <f t="shared" si="54"/>
        <v>14.722222222222223</v>
      </c>
      <c r="G646" s="17">
        <f t="shared" si="57"/>
        <v>-1.3888888888889086E-2</v>
      </c>
      <c r="H646" s="17">
        <f t="shared" si="58"/>
        <v>-5.0000000000000711E-2</v>
      </c>
      <c r="I646" s="17" cm="1">
        <f t="array" ref="I646">Table1[Mass KG]*G646</f>
        <v>-3.9513888888889448</v>
      </c>
      <c r="J646" s="17" cm="1">
        <f t="array" ref="J646" xml:space="preserve"> IF(E646&gt;0,9.81*Table1[Mass KG]*Table1[Rolling ressistance coefficient],0)</f>
        <v>28.746733500000001</v>
      </c>
      <c r="K646" s="17" cm="1">
        <f t="array" ref="K646">0.5*Table1[Frontal area m^2]*Table1[Drag coefficient]*1.2*F646^2</f>
        <v>82.736254788888886</v>
      </c>
      <c r="L646" s="17">
        <f t="shared" si="55"/>
        <v>107.53159939999995</v>
      </c>
      <c r="M646" s="17">
        <f t="shared" si="56"/>
        <v>1583.104102277777</v>
      </c>
      <c r="N646" s="17">
        <f t="shared" si="59"/>
        <v>699.16079712352257</v>
      </c>
      <c r="O646" s="17" cm="1">
        <f t="array" ref="O646">(0.5*Table1[Mass KG]*E646^2)+O645</f>
        <v>60463945.724999994</v>
      </c>
      <c r="P646" s="17">
        <v>151.75662363169459</v>
      </c>
      <c r="AA646">
        <f>IF(E646&lt;1,1,0)</f>
        <v>0</v>
      </c>
      <c r="AB646">
        <f>IF(AA646=1,"",E646)</f>
        <v>53</v>
      </c>
      <c r="AC646">
        <f>E646/3.6</f>
        <v>14.722222222222221</v>
      </c>
    </row>
    <row r="647" spans="2:29" x14ac:dyDescent="0.3">
      <c r="B647" s="4" t="s">
        <v>28</v>
      </c>
      <c r="C647" s="4">
        <v>639</v>
      </c>
      <c r="D647" s="4">
        <v>50</v>
      </c>
      <c r="E647" s="11">
        <v>52.9</v>
      </c>
      <c r="F647" s="23">
        <f t="shared" si="54"/>
        <v>14.694444444444445</v>
      </c>
      <c r="G647" s="17">
        <f t="shared" si="57"/>
        <v>-4.1666666666666269E-2</v>
      </c>
      <c r="H647" s="17">
        <f t="shared" si="58"/>
        <v>-0.14999999999999858</v>
      </c>
      <c r="I647" s="17" cm="1">
        <f t="array" ref="I647">Table1[Mass KG]*G647</f>
        <v>-11.854166666666554</v>
      </c>
      <c r="J647" s="17" cm="1">
        <f t="array" ref="J647" xml:space="preserve"> IF(E647&gt;0,9.81*Table1[Mass KG]*Table1[Rolling ressistance coefficient],0)</f>
        <v>28.746733500000001</v>
      </c>
      <c r="K647" s="17" cm="1">
        <f t="array" ref="K647">0.5*Table1[Frontal area m^2]*Table1[Drag coefficient]*1.2*F647^2</f>
        <v>82.42433704655555</v>
      </c>
      <c r="L647" s="17">
        <f t="shared" si="55"/>
        <v>99.316903879888997</v>
      </c>
      <c r="M647" s="17">
        <f t="shared" si="56"/>
        <v>1459.4067264572577</v>
      </c>
      <c r="N647" s="17">
        <f t="shared" si="59"/>
        <v>699.82185702708284</v>
      </c>
      <c r="O647" s="17" cm="1">
        <f t="array" ref="O647">(0.5*Table1[Mass KG]*E647^2)+O646</f>
        <v>60862019.547499992</v>
      </c>
      <c r="P647" s="17">
        <v>161.15949407219497</v>
      </c>
      <c r="AA647">
        <f>IF(E647&lt;1,1,0)</f>
        <v>0</v>
      </c>
      <c r="AB647">
        <f>IF(AA647=1,"",E647)</f>
        <v>52.9</v>
      </c>
      <c r="AC647">
        <f>E647/3.6</f>
        <v>14.694444444444443</v>
      </c>
    </row>
    <row r="648" spans="2:29" x14ac:dyDescent="0.3">
      <c r="B648" s="4" t="s">
        <v>28</v>
      </c>
      <c r="C648" s="4">
        <v>640</v>
      </c>
      <c r="D648" s="4">
        <v>51</v>
      </c>
      <c r="E648" s="11">
        <v>52.7</v>
      </c>
      <c r="F648" s="23">
        <f t="shared" si="54"/>
        <v>14.638888888888891</v>
      </c>
      <c r="G648" s="17">
        <f t="shared" si="57"/>
        <v>-4.1666666666666269E-2</v>
      </c>
      <c r="H648" s="17">
        <f t="shared" si="58"/>
        <v>-0.14999999999999858</v>
      </c>
      <c r="I648" s="17" cm="1">
        <f t="array" ref="I648">Table1[Mass KG]*G648</f>
        <v>-11.854166666666554</v>
      </c>
      <c r="J648" s="17" cm="1">
        <f t="array" ref="J648" xml:space="preserve"> IF(E648&gt;0,9.81*Table1[Mass KG]*Table1[Rolling ressistance coefficient],0)</f>
        <v>28.746733500000001</v>
      </c>
      <c r="K648" s="17" cm="1">
        <f t="array" ref="K648">0.5*Table1[Frontal area m^2]*Table1[Drag coefficient]*1.2*F648^2</f>
        <v>81.80226880122224</v>
      </c>
      <c r="L648" s="17">
        <f t="shared" si="55"/>
        <v>98.694835634555687</v>
      </c>
      <c r="M648" s="17">
        <f t="shared" si="56"/>
        <v>1444.7827327614125</v>
      </c>
      <c r="N648" s="17">
        <f t="shared" si="59"/>
        <v>700.47938864837192</v>
      </c>
      <c r="O648" s="17" cm="1">
        <f t="array" ref="O648">(0.5*Table1[Mass KG]*E648^2)+O647</f>
        <v>61257089.04999999</v>
      </c>
      <c r="P648" s="17">
        <v>162.64554485185167</v>
      </c>
      <c r="AA648">
        <f>IF(E648&lt;1,1,0)</f>
        <v>0</v>
      </c>
      <c r="AB648">
        <f>IF(AA648=1,"",E648)</f>
        <v>52.7</v>
      </c>
      <c r="AC648">
        <f>E648/3.6</f>
        <v>14.638888888888889</v>
      </c>
    </row>
    <row r="649" spans="2:29" x14ac:dyDescent="0.3">
      <c r="B649" s="4" t="s">
        <v>28</v>
      </c>
      <c r="C649" s="4">
        <v>641</v>
      </c>
      <c r="D649" s="4">
        <v>52</v>
      </c>
      <c r="E649" s="11">
        <v>52.6</v>
      </c>
      <c r="F649" s="23">
        <f t="shared" ref="F649:F712" si="60">E649*(1000/60^2)</f>
        <v>14.611111111111112</v>
      </c>
      <c r="G649" s="17">
        <f t="shared" si="57"/>
        <v>5.5555555555555358E-2</v>
      </c>
      <c r="H649" s="17">
        <f t="shared" si="58"/>
        <v>0.19999999999999929</v>
      </c>
      <c r="I649" s="17" cm="1">
        <f t="array" ref="I649">Table1[Mass KG]*G649</f>
        <v>15.8055555555555</v>
      </c>
      <c r="J649" s="17" cm="1">
        <f t="array" ref="J649" xml:space="preserve"> IF(E649&gt;0,9.81*Table1[Mass KG]*Table1[Rolling ressistance coefficient],0)</f>
        <v>28.746733500000001</v>
      </c>
      <c r="K649" s="17" cm="1">
        <f t="array" ref="K649">0.5*Table1[Frontal area m^2]*Table1[Drag coefficient]*1.2*F649^2</f>
        <v>81.492118298222223</v>
      </c>
      <c r="L649" s="17">
        <f t="shared" ref="L649:L712" si="61">K649+J649+I649</f>
        <v>126.04440735377773</v>
      </c>
      <c r="M649" s="17">
        <f t="shared" ref="M649:M712" si="62">(L649*AC649)/1</f>
        <v>1841.6488407801967</v>
      </c>
      <c r="N649" s="17">
        <f t="shared" si="59"/>
        <v>701.13464873768555</v>
      </c>
      <c r="O649" s="17" cm="1">
        <f t="array" ref="O649">(0.5*Table1[Mass KG]*E649^2)+O648</f>
        <v>61650660.659999989</v>
      </c>
      <c r="P649" s="17">
        <v>166.3145759126914</v>
      </c>
      <c r="AA649">
        <f>IF(E649&lt;1,1,0)</f>
        <v>0</v>
      </c>
      <c r="AB649">
        <f>IF(AA649=1,"",E649)</f>
        <v>52.6</v>
      </c>
      <c r="AC649">
        <f>E649/3.6</f>
        <v>14.611111111111111</v>
      </c>
    </row>
    <row r="650" spans="2:29" x14ac:dyDescent="0.3">
      <c r="B650" s="4" t="s">
        <v>28</v>
      </c>
      <c r="C650" s="4">
        <v>642</v>
      </c>
      <c r="D650" s="4">
        <v>53</v>
      </c>
      <c r="E650" s="11">
        <v>53.1</v>
      </c>
      <c r="F650" s="23">
        <f t="shared" si="60"/>
        <v>14.750000000000002</v>
      </c>
      <c r="G650" s="17">
        <f t="shared" ref="G650:G713" si="63">($E651-$E649)/2/3.6</f>
        <v>0.23611111111111052</v>
      </c>
      <c r="H650" s="17">
        <f t="shared" ref="H650:H713" si="64">($E651-$E649)/2</f>
        <v>0.84999999999999787</v>
      </c>
      <c r="I650" s="17" cm="1">
        <f t="array" ref="I650">Table1[Mass KG]*G650</f>
        <v>67.173611111110944</v>
      </c>
      <c r="J650" s="17" cm="1">
        <f t="array" ref="J650" xml:space="preserve"> IF(E650&gt;0,9.81*Table1[Mass KG]*Table1[Rolling ressistance coefficient],0)</f>
        <v>28.746733500000001</v>
      </c>
      <c r="K650" s="17" cm="1">
        <f t="array" ref="K650">0.5*Table1[Frontal area m^2]*Table1[Drag coefficient]*1.2*F650^2</f>
        <v>83.048761611000003</v>
      </c>
      <c r="L650" s="17">
        <f t="shared" si="61"/>
        <v>178.96910622211095</v>
      </c>
      <c r="M650" s="17">
        <f t="shared" si="62"/>
        <v>2639.7943167761364</v>
      </c>
      <c r="N650" s="17">
        <f t="shared" ref="N650:N713" si="65">((J650*AC650)/C650)+N649</f>
        <v>701.79510717869027</v>
      </c>
      <c r="O650" s="17" cm="1">
        <f t="array" ref="O650">(0.5*Table1[Mass KG]*E650^2)+O649</f>
        <v>62051750.18249999</v>
      </c>
      <c r="P650" s="17">
        <v>171.01842874521316</v>
      </c>
      <c r="AA650">
        <f>IF(E650&lt;1,1,0)</f>
        <v>0</v>
      </c>
      <c r="AB650">
        <f>IF(AA650=1,"",E650)</f>
        <v>53.1</v>
      </c>
      <c r="AC650">
        <f>E650/3.6</f>
        <v>14.75</v>
      </c>
    </row>
    <row r="651" spans="2:29" x14ac:dyDescent="0.3">
      <c r="B651" s="4" t="s">
        <v>28</v>
      </c>
      <c r="C651" s="4">
        <v>643</v>
      </c>
      <c r="D651" s="4">
        <v>54</v>
      </c>
      <c r="E651" s="11">
        <v>54.3</v>
      </c>
      <c r="F651" s="23">
        <f t="shared" si="60"/>
        <v>15.083333333333334</v>
      </c>
      <c r="G651" s="17">
        <f t="shared" si="63"/>
        <v>0.29166666666666685</v>
      </c>
      <c r="H651" s="17">
        <f t="shared" si="64"/>
        <v>1.0500000000000007</v>
      </c>
      <c r="I651" s="17" cm="1">
        <f t="array" ref="I651">Table1[Mass KG]*G651</f>
        <v>82.979166666666714</v>
      </c>
      <c r="J651" s="17" cm="1">
        <f t="array" ref="J651" xml:space="preserve"> IF(E651&gt;0,9.81*Table1[Mass KG]*Table1[Rolling ressistance coefficient],0)</f>
        <v>28.746733500000001</v>
      </c>
      <c r="K651" s="17" cm="1">
        <f t="array" ref="K651">0.5*Table1[Frontal area m^2]*Table1[Drag coefficient]*1.2*F651^2</f>
        <v>86.844791698999998</v>
      </c>
      <c r="L651" s="17">
        <f t="shared" si="61"/>
        <v>198.57069186566673</v>
      </c>
      <c r="M651" s="17">
        <f t="shared" si="62"/>
        <v>2995.107935640473</v>
      </c>
      <c r="N651" s="17">
        <f t="shared" si="65"/>
        <v>702.4694408701755</v>
      </c>
      <c r="O651" s="17" cm="1">
        <f t="array" ref="O651">(0.5*Table1[Mass KG]*E651^2)+O650</f>
        <v>62471172.88499999</v>
      </c>
      <c r="P651" s="17">
        <v>175.81684114814814</v>
      </c>
      <c r="AA651">
        <f>IF(E651&lt;1,1,0)</f>
        <v>0</v>
      </c>
      <c r="AB651">
        <f>IF(AA651=1,"",E651)</f>
        <v>54.3</v>
      </c>
      <c r="AC651">
        <f>E651/3.6</f>
        <v>15.083333333333332</v>
      </c>
    </row>
    <row r="652" spans="2:29" x14ac:dyDescent="0.3">
      <c r="B652" s="4" t="s">
        <v>28</v>
      </c>
      <c r="C652" s="4">
        <v>644</v>
      </c>
      <c r="D652" s="4">
        <v>55</v>
      </c>
      <c r="E652" s="11">
        <v>55.2</v>
      </c>
      <c r="F652" s="23">
        <f t="shared" si="60"/>
        <v>15.333333333333334</v>
      </c>
      <c r="G652" s="17">
        <f t="shared" si="63"/>
        <v>0.16666666666666705</v>
      </c>
      <c r="H652" s="17">
        <f t="shared" si="64"/>
        <v>0.60000000000000142</v>
      </c>
      <c r="I652" s="17" cm="1">
        <f t="array" ref="I652">Table1[Mass KG]*G652</f>
        <v>47.416666666666778</v>
      </c>
      <c r="J652" s="17" cm="1">
        <f t="array" ref="J652" xml:space="preserve"> IF(E652&gt;0,9.81*Table1[Mass KG]*Table1[Rolling ressistance coefficient],0)</f>
        <v>28.746733500000001</v>
      </c>
      <c r="K652" s="17" cm="1">
        <f t="array" ref="K652">0.5*Table1[Frontal area m^2]*Table1[Drag coefficient]*1.2*F652^2</f>
        <v>89.747482304000002</v>
      </c>
      <c r="L652" s="17">
        <f t="shared" si="61"/>
        <v>165.91088247066679</v>
      </c>
      <c r="M652" s="17">
        <f t="shared" si="62"/>
        <v>2543.9668645502243</v>
      </c>
      <c r="N652" s="17">
        <f t="shared" si="65"/>
        <v>703.15388690588975</v>
      </c>
      <c r="O652" s="17" cm="1">
        <f t="array" ref="O652">(0.5*Table1[Mass KG]*E652^2)+O651</f>
        <v>62904614.324999988</v>
      </c>
      <c r="P652" s="17">
        <v>175.94497691975309</v>
      </c>
      <c r="AA652">
        <f>IF(E652&lt;1,1,0)</f>
        <v>0</v>
      </c>
      <c r="AB652">
        <f>IF(AA652=1,"",E652)</f>
        <v>55.2</v>
      </c>
      <c r="AC652">
        <f>E652/3.6</f>
        <v>15.333333333333334</v>
      </c>
    </row>
    <row r="653" spans="2:29" x14ac:dyDescent="0.3">
      <c r="B653" s="4" t="s">
        <v>28</v>
      </c>
      <c r="C653" s="4">
        <v>645</v>
      </c>
      <c r="D653" s="4">
        <v>56</v>
      </c>
      <c r="E653" s="11">
        <v>55.5</v>
      </c>
      <c r="F653" s="23">
        <f t="shared" si="60"/>
        <v>15.416666666666668</v>
      </c>
      <c r="G653" s="17">
        <f t="shared" si="63"/>
        <v>9.7222222222221627E-2</v>
      </c>
      <c r="H653" s="17">
        <f t="shared" si="64"/>
        <v>0.34999999999999787</v>
      </c>
      <c r="I653" s="17" cm="1">
        <f t="array" ref="I653">Table1[Mass KG]*G653</f>
        <v>27.659722222222054</v>
      </c>
      <c r="J653" s="17" cm="1">
        <f t="array" ref="J653" xml:space="preserve"> IF(E653&gt;0,9.81*Table1[Mass KG]*Table1[Rolling ressistance coefficient],0)</f>
        <v>28.746733500000001</v>
      </c>
      <c r="K653" s="17" cm="1">
        <f t="array" ref="K653">0.5*Table1[Frontal area m^2]*Table1[Drag coefficient]*1.2*F653^2</f>
        <v>90.725649274999995</v>
      </c>
      <c r="L653" s="17">
        <f t="shared" si="61"/>
        <v>147.13210499722206</v>
      </c>
      <c r="M653" s="17">
        <f t="shared" si="62"/>
        <v>2268.2866187071731</v>
      </c>
      <c r="N653" s="17">
        <f t="shared" si="65"/>
        <v>703.84098583321531</v>
      </c>
      <c r="O653" s="17" cm="1">
        <f t="array" ref="O653">(0.5*Table1[Mass KG]*E653^2)+O652</f>
        <v>63342779.887499988</v>
      </c>
      <c r="P653" s="17">
        <v>175.94497691975309</v>
      </c>
      <c r="AA653">
        <f>IF(E653&lt;1,1,0)</f>
        <v>0</v>
      </c>
      <c r="AB653">
        <f>IF(AA653=1,"",E653)</f>
        <v>55.5</v>
      </c>
      <c r="AC653">
        <f>E653/3.6</f>
        <v>15.416666666666666</v>
      </c>
    </row>
    <row r="654" spans="2:29" x14ac:dyDescent="0.3">
      <c r="B654" s="4" t="s">
        <v>28</v>
      </c>
      <c r="C654" s="4">
        <v>646</v>
      </c>
      <c r="D654" s="4">
        <v>57</v>
      </c>
      <c r="E654" s="11">
        <v>55.9</v>
      </c>
      <c r="F654" s="23">
        <f t="shared" si="60"/>
        <v>15.527777777777779</v>
      </c>
      <c r="G654" s="17">
        <f t="shared" si="63"/>
        <v>0.11111111111111072</v>
      </c>
      <c r="H654" s="17">
        <f t="shared" si="64"/>
        <v>0.39999999999999858</v>
      </c>
      <c r="I654" s="17" cm="1">
        <f t="array" ref="I654">Table1[Mass KG]*G654</f>
        <v>31.611111111111001</v>
      </c>
      <c r="J654" s="17" cm="1">
        <f t="array" ref="J654" xml:space="preserve"> IF(E654&gt;0,9.81*Table1[Mass KG]*Table1[Rolling ressistance coefficient],0)</f>
        <v>28.746733500000001</v>
      </c>
      <c r="K654" s="17" cm="1">
        <f t="array" ref="K654">0.5*Table1[Frontal area m^2]*Table1[Drag coefficient]*1.2*F654^2</f>
        <v>92.038119019888882</v>
      </c>
      <c r="L654" s="17">
        <f t="shared" si="61"/>
        <v>152.39596363099989</v>
      </c>
      <c r="M654" s="17">
        <f t="shared" si="62"/>
        <v>2366.3706574924704</v>
      </c>
      <c r="N654" s="17">
        <f t="shared" si="65"/>
        <v>704.53196553851717</v>
      </c>
      <c r="O654" s="17" cm="1">
        <f t="array" ref="O654">(0.5*Table1[Mass KG]*E654^2)+O653</f>
        <v>63787284.109999985</v>
      </c>
      <c r="P654" s="17">
        <v>177.58330676556557</v>
      </c>
      <c r="AA654">
        <f>IF(E654&lt;1,1,0)</f>
        <v>0</v>
      </c>
      <c r="AB654">
        <f>IF(AA654=1,"",E654)</f>
        <v>55.9</v>
      </c>
      <c r="AC654">
        <f>E654/3.6</f>
        <v>15.527777777777777</v>
      </c>
    </row>
    <row r="655" spans="2:29" x14ac:dyDescent="0.3">
      <c r="B655" s="4" t="s">
        <v>28</v>
      </c>
      <c r="C655" s="4">
        <v>647</v>
      </c>
      <c r="D655" s="4">
        <v>58</v>
      </c>
      <c r="E655" s="11">
        <v>56.3</v>
      </c>
      <c r="F655" s="23">
        <f t="shared" si="60"/>
        <v>15.638888888888889</v>
      </c>
      <c r="G655" s="17">
        <f t="shared" si="63"/>
        <v>0.1111111111111117</v>
      </c>
      <c r="H655" s="17">
        <f t="shared" si="64"/>
        <v>0.40000000000000213</v>
      </c>
      <c r="I655" s="17" cm="1">
        <f t="array" ref="I655">Table1[Mass KG]*G655</f>
        <v>31.611111111111278</v>
      </c>
      <c r="J655" s="17" cm="1">
        <f t="array" ref="J655" xml:space="preserve"> IF(E655&gt;0,9.81*Table1[Mass KG]*Table1[Rolling ressistance coefficient],0)</f>
        <v>28.746733500000001</v>
      </c>
      <c r="K655" s="17" cm="1">
        <f t="array" ref="K655">0.5*Table1[Frontal area m^2]*Table1[Drag coefficient]*1.2*F655^2</f>
        <v>93.360014041222215</v>
      </c>
      <c r="L655" s="17">
        <f t="shared" si="61"/>
        <v>153.71785865233349</v>
      </c>
      <c r="M655" s="17">
        <f t="shared" si="62"/>
        <v>2403.976511701771</v>
      </c>
      <c r="N655" s="17">
        <f t="shared" si="65"/>
        <v>705.22681402557282</v>
      </c>
      <c r="O655" s="17" cm="1">
        <f t="array" ref="O655">(0.5*Table1[Mass KG]*E655^2)+O654</f>
        <v>64238172.512499988</v>
      </c>
      <c r="P655" s="17">
        <v>180.34287440123444</v>
      </c>
      <c r="AA655">
        <f>IF(E655&lt;1,1,0)</f>
        <v>0</v>
      </c>
      <c r="AB655">
        <f>IF(AA655=1,"",E655)</f>
        <v>56.3</v>
      </c>
      <c r="AC655">
        <f>E655/3.6</f>
        <v>15.638888888888888</v>
      </c>
    </row>
    <row r="656" spans="2:29" x14ac:dyDescent="0.3">
      <c r="B656" s="4" t="s">
        <v>28</v>
      </c>
      <c r="C656" s="4">
        <v>648</v>
      </c>
      <c r="D656" s="4">
        <v>59</v>
      </c>
      <c r="E656" s="11">
        <v>56.7</v>
      </c>
      <c r="F656" s="23">
        <f t="shared" si="60"/>
        <v>15.750000000000002</v>
      </c>
      <c r="G656" s="17">
        <f t="shared" si="63"/>
        <v>8.3333333333333523E-2</v>
      </c>
      <c r="H656" s="17">
        <f t="shared" si="64"/>
        <v>0.30000000000000071</v>
      </c>
      <c r="I656" s="17" cm="1">
        <f t="array" ref="I656">Table1[Mass KG]*G656</f>
        <v>23.708333333333389</v>
      </c>
      <c r="J656" s="17" cm="1">
        <f t="array" ref="J656" xml:space="preserve"> IF(E656&gt;0,9.81*Table1[Mass KG]*Table1[Rolling ressistance coefficient],0)</f>
        <v>28.746733500000001</v>
      </c>
      <c r="K656" s="17" cm="1">
        <f t="array" ref="K656">0.5*Table1[Frontal area m^2]*Table1[Drag coefficient]*1.2*F656^2</f>
        <v>94.691334339000008</v>
      </c>
      <c r="L656" s="17">
        <f t="shared" si="61"/>
        <v>147.14640117233341</v>
      </c>
      <c r="M656" s="17">
        <f t="shared" si="62"/>
        <v>2317.5558184642514</v>
      </c>
      <c r="N656" s="17">
        <f t="shared" si="65"/>
        <v>705.92551935369784</v>
      </c>
      <c r="O656" s="17" cm="1">
        <f t="array" ref="O656">(0.5*Table1[Mass KG]*E656^2)+O655</f>
        <v>64695490.614999987</v>
      </c>
      <c r="P656" s="17">
        <v>181.50107616936728</v>
      </c>
      <c r="AA656">
        <f>IF(E656&lt;1,1,0)</f>
        <v>0</v>
      </c>
      <c r="AB656">
        <f>IF(AA656=1,"",E656)</f>
        <v>56.7</v>
      </c>
      <c r="AC656">
        <f>E656/3.6</f>
        <v>15.75</v>
      </c>
    </row>
    <row r="657" spans="2:29" x14ac:dyDescent="0.3">
      <c r="B657" s="4" t="s">
        <v>28</v>
      </c>
      <c r="C657" s="4">
        <v>649</v>
      </c>
      <c r="D657" s="4">
        <v>60</v>
      </c>
      <c r="E657" s="11">
        <v>56.9</v>
      </c>
      <c r="F657" s="23">
        <f t="shared" si="60"/>
        <v>15.805555555555555</v>
      </c>
      <c r="G657" s="17">
        <f t="shared" si="63"/>
        <v>1.3888888888888099E-2</v>
      </c>
      <c r="H657" s="17">
        <f t="shared" si="64"/>
        <v>4.9999999999997158E-2</v>
      </c>
      <c r="I657" s="17" cm="1">
        <f t="array" ref="I657">Table1[Mass KG]*G657</f>
        <v>3.9513888888886641</v>
      </c>
      <c r="J657" s="17" cm="1">
        <f t="array" ref="J657" xml:space="preserve"> IF(E657&gt;0,9.81*Table1[Mass KG]*Table1[Rolling ressistance coefficient],0)</f>
        <v>28.746733500000001</v>
      </c>
      <c r="K657" s="17" cm="1">
        <f t="array" ref="K657">0.5*Table1[Frontal area m^2]*Table1[Drag coefficient]*1.2*F657^2</f>
        <v>95.360528966555549</v>
      </c>
      <c r="L657" s="17">
        <f t="shared" si="61"/>
        <v>128.05865135544423</v>
      </c>
      <c r="M657" s="17">
        <f t="shared" si="62"/>
        <v>2024.0381283679935</v>
      </c>
      <c r="N657" s="17">
        <f t="shared" si="65"/>
        <v>706.62560886583185</v>
      </c>
      <c r="O657" s="17" cm="1">
        <f t="array" ref="O657">(0.5*Table1[Mass KG]*E657^2)+O656</f>
        <v>65156040.637499988</v>
      </c>
      <c r="P657" s="17">
        <v>186.18297677713727</v>
      </c>
      <c r="AA657">
        <f>IF(E657&lt;1,1,0)</f>
        <v>0</v>
      </c>
      <c r="AB657">
        <f>IF(AA657=1,"",E657)</f>
        <v>56.9</v>
      </c>
      <c r="AC657">
        <f>E657/3.6</f>
        <v>15.805555555555555</v>
      </c>
    </row>
    <row r="658" spans="2:29" x14ac:dyDescent="0.3">
      <c r="B658" s="4" t="s">
        <v>28</v>
      </c>
      <c r="C658" s="4">
        <v>650</v>
      </c>
      <c r="D658" s="4">
        <v>61</v>
      </c>
      <c r="E658" s="11">
        <v>56.8</v>
      </c>
      <c r="F658" s="23">
        <f t="shared" si="60"/>
        <v>15.777777777777779</v>
      </c>
      <c r="G658" s="17">
        <f t="shared" si="63"/>
        <v>-0.12499999999999981</v>
      </c>
      <c r="H658" s="17">
        <f t="shared" si="64"/>
        <v>-0.44999999999999929</v>
      </c>
      <c r="I658" s="17" cm="1">
        <f t="array" ref="I658">Table1[Mass KG]*G658</f>
        <v>-35.562499999999943</v>
      </c>
      <c r="J658" s="17" cm="1">
        <f t="array" ref="J658" xml:space="preserve"> IF(E658&gt;0,9.81*Table1[Mass KG]*Table1[Rolling ressistance coefficient],0)</f>
        <v>28.746733500000001</v>
      </c>
      <c r="K658" s="17" cm="1">
        <f t="array" ref="K658">0.5*Table1[Frontal area m^2]*Table1[Drag coefficient]*1.2*F658^2</f>
        <v>95.025637112888887</v>
      </c>
      <c r="L658" s="17">
        <f t="shared" si="61"/>
        <v>88.209870612888949</v>
      </c>
      <c r="M658" s="17">
        <f t="shared" si="62"/>
        <v>1391.7557363366923</v>
      </c>
      <c r="N658" s="17">
        <f t="shared" si="65"/>
        <v>707.32339282429336</v>
      </c>
      <c r="O658" s="17" cm="1">
        <f t="array" ref="O658">(0.5*Table1[Mass KG]*E658^2)+O657</f>
        <v>65614973.277499989</v>
      </c>
      <c r="P658" s="17">
        <v>187.47607163387343</v>
      </c>
      <c r="AA658">
        <f>IF(E658&lt;1,1,0)</f>
        <v>0</v>
      </c>
      <c r="AB658">
        <f>IF(AA658=1,"",E658)</f>
        <v>56.8</v>
      </c>
      <c r="AC658">
        <f>E658/3.6</f>
        <v>15.777777777777777</v>
      </c>
    </row>
    <row r="659" spans="2:29" x14ac:dyDescent="0.3">
      <c r="B659" s="4" t="s">
        <v>28</v>
      </c>
      <c r="C659" s="4">
        <v>651</v>
      </c>
      <c r="D659" s="4">
        <v>62</v>
      </c>
      <c r="E659" s="11">
        <v>56</v>
      </c>
      <c r="F659" s="23">
        <f t="shared" si="60"/>
        <v>15.555555555555557</v>
      </c>
      <c r="G659" s="17">
        <f t="shared" si="63"/>
        <v>-0.36111111111111033</v>
      </c>
      <c r="H659" s="17">
        <f t="shared" si="64"/>
        <v>-1.2999999999999972</v>
      </c>
      <c r="I659" s="17" cm="1">
        <f t="array" ref="I659">Table1[Mass KG]*G659</f>
        <v>-102.73611111111089</v>
      </c>
      <c r="J659" s="17" cm="1">
        <f t="array" ref="J659" xml:space="preserve"> IF(E659&gt;0,9.81*Table1[Mass KG]*Table1[Rolling ressistance coefficient],0)</f>
        <v>28.746733500000001</v>
      </c>
      <c r="K659" s="17" cm="1">
        <f t="array" ref="K659">0.5*Table1[Frontal area m^2]*Table1[Drag coefficient]*1.2*F659^2</f>
        <v>92.367709155555559</v>
      </c>
      <c r="L659" s="17">
        <f t="shared" si="61"/>
        <v>18.378331544444677</v>
      </c>
      <c r="M659" s="17">
        <f t="shared" si="62"/>
        <v>285.88515735802832</v>
      </c>
      <c r="N659" s="17">
        <f t="shared" si="65"/>
        <v>708.01029207160514</v>
      </c>
      <c r="O659" s="17" cm="1">
        <f t="array" ref="O659">(0.5*Table1[Mass KG]*E659^2)+O658</f>
        <v>66061069.277499989</v>
      </c>
      <c r="P659" s="17">
        <v>191.44912949999997</v>
      </c>
      <c r="AA659">
        <f>IF(E659&lt;1,1,0)</f>
        <v>0</v>
      </c>
      <c r="AB659">
        <f>IF(AA659=1,"",E659)</f>
        <v>56</v>
      </c>
      <c r="AC659">
        <f>E659/3.6</f>
        <v>15.555555555555555</v>
      </c>
    </row>
    <row r="660" spans="2:29" x14ac:dyDescent="0.3">
      <c r="B660" s="4" t="s">
        <v>28</v>
      </c>
      <c r="C660" s="4">
        <v>652</v>
      </c>
      <c r="D660" s="4">
        <v>63</v>
      </c>
      <c r="E660" s="11">
        <v>54.2</v>
      </c>
      <c r="F660" s="23">
        <f t="shared" si="60"/>
        <v>15.055555555555557</v>
      </c>
      <c r="G660" s="17">
        <f t="shared" si="63"/>
        <v>-0.54166666666666641</v>
      </c>
      <c r="H660" s="17">
        <f t="shared" si="64"/>
        <v>-1.9499999999999993</v>
      </c>
      <c r="I660" s="17" cm="1">
        <f t="array" ref="I660">Table1[Mass KG]*G660</f>
        <v>-154.1041666666666</v>
      </c>
      <c r="J660" s="17" cm="1">
        <f t="array" ref="J660" xml:space="preserve"> IF(E660&gt;0,9.81*Table1[Mass KG]*Table1[Rolling ressistance coefficient],0)</f>
        <v>28.746733500000001</v>
      </c>
      <c r="K660" s="17" cm="1">
        <f t="array" ref="K660">0.5*Table1[Frontal area m^2]*Table1[Drag coefficient]*1.2*F660^2</f>
        <v>86.525215919555563</v>
      </c>
      <c r="L660" s="17">
        <f t="shared" si="61"/>
        <v>-38.832217247111032</v>
      </c>
      <c r="M660" s="17">
        <f t="shared" si="62"/>
        <v>-584.64060410928278</v>
      </c>
      <c r="N660" s="17">
        <f t="shared" si="65"/>
        <v>708.67409275143643</v>
      </c>
      <c r="O660" s="17" cm="1">
        <f t="array" ref="O660">(0.5*Table1[Mass KG]*E660^2)+O659</f>
        <v>66478948.567499988</v>
      </c>
      <c r="P660" s="17">
        <v>194.44646610880554</v>
      </c>
      <c r="AA660">
        <f>IF(E660&lt;1,1,0)</f>
        <v>0</v>
      </c>
      <c r="AB660">
        <f>IF(AA660=1,"",E660)</f>
        <v>54.2</v>
      </c>
      <c r="AC660">
        <f>E660/3.6</f>
        <v>15.055555555555555</v>
      </c>
    </row>
    <row r="661" spans="2:29" x14ac:dyDescent="0.3">
      <c r="B661" s="4" t="s">
        <v>28</v>
      </c>
      <c r="C661" s="4">
        <v>653</v>
      </c>
      <c r="D661" s="4">
        <v>64</v>
      </c>
      <c r="E661" s="11">
        <v>52.1</v>
      </c>
      <c r="F661" s="23">
        <f t="shared" si="60"/>
        <v>14.472222222222223</v>
      </c>
      <c r="G661" s="17">
        <f t="shared" si="63"/>
        <v>-0.56944444444444464</v>
      </c>
      <c r="H661" s="17">
        <f t="shared" si="64"/>
        <v>-2.0500000000000007</v>
      </c>
      <c r="I661" s="17" cm="1">
        <f t="array" ref="I661">Table1[Mass KG]*G661</f>
        <v>-162.00694444444451</v>
      </c>
      <c r="J661" s="17" cm="1">
        <f t="array" ref="J661" xml:space="preserve"> IF(E661&gt;0,9.81*Table1[Mass KG]*Table1[Rolling ressistance coefficient],0)</f>
        <v>28.746733500000001</v>
      </c>
      <c r="K661" s="17" cm="1">
        <f t="array" ref="K661">0.5*Table1[Frontal area m^2]*Table1[Drag coefficient]*1.2*F661^2</f>
        <v>79.950201979888888</v>
      </c>
      <c r="L661" s="17">
        <f t="shared" si="61"/>
        <v>-53.310008964555621</v>
      </c>
      <c r="M661" s="17">
        <f t="shared" si="62"/>
        <v>-771.5142964037077</v>
      </c>
      <c r="N661" s="17">
        <f t="shared" si="65"/>
        <v>709.31119706288359</v>
      </c>
      <c r="O661" s="17" cm="1">
        <f t="array" ref="O661">(0.5*Table1[Mass KG]*E661^2)+O660</f>
        <v>66865073.389999986</v>
      </c>
      <c r="P661" s="17">
        <v>195.24434417256299</v>
      </c>
      <c r="AA661">
        <f>IF(E661&lt;1,1,0)</f>
        <v>0</v>
      </c>
      <c r="AB661">
        <f>IF(AA661=1,"",E661)</f>
        <v>52.1</v>
      </c>
      <c r="AC661">
        <f>E661/3.6</f>
        <v>14.472222222222221</v>
      </c>
    </row>
    <row r="662" spans="2:29" x14ac:dyDescent="0.3">
      <c r="B662" s="4" t="s">
        <v>28</v>
      </c>
      <c r="C662" s="4">
        <v>654</v>
      </c>
      <c r="D662" s="4">
        <v>65</v>
      </c>
      <c r="E662" s="11">
        <v>50.1</v>
      </c>
      <c r="F662" s="23">
        <f t="shared" si="60"/>
        <v>13.916666666666668</v>
      </c>
      <c r="G662" s="17">
        <f t="shared" si="63"/>
        <v>-0.68055555555555536</v>
      </c>
      <c r="H662" s="17">
        <f t="shared" si="64"/>
        <v>-2.4499999999999993</v>
      </c>
      <c r="I662" s="17" cm="1">
        <f t="array" ref="I662">Table1[Mass KG]*G662</f>
        <v>-193.61805555555549</v>
      </c>
      <c r="J662" s="17" cm="1">
        <f t="array" ref="J662" xml:space="preserve"> IF(E662&gt;0,9.81*Table1[Mass KG]*Table1[Rolling ressistance coefficient],0)</f>
        <v>28.746733500000001</v>
      </c>
      <c r="K662" s="17" cm="1">
        <f t="array" ref="K662">0.5*Table1[Frontal area m^2]*Table1[Drag coefficient]*1.2*F662^2</f>
        <v>73.929806651000007</v>
      </c>
      <c r="L662" s="17">
        <f t="shared" si="61"/>
        <v>-90.941515404555474</v>
      </c>
      <c r="M662" s="17">
        <f t="shared" si="62"/>
        <v>-1265.6027560467303</v>
      </c>
      <c r="N662" s="17">
        <f t="shared" si="65"/>
        <v>709.92290762538357</v>
      </c>
      <c r="O662" s="17" cm="1">
        <f t="array" ref="O662">(0.5*Table1[Mass KG]*E662^2)+O661</f>
        <v>67222122.312499985</v>
      </c>
      <c r="P662" s="17">
        <v>197.3601281296298</v>
      </c>
      <c r="AA662">
        <f>IF(E662&lt;1,1,0)</f>
        <v>0</v>
      </c>
      <c r="AB662">
        <f>IF(AA662=1,"",E662)</f>
        <v>50.1</v>
      </c>
      <c r="AC662">
        <f>E662/3.6</f>
        <v>13.916666666666666</v>
      </c>
    </row>
    <row r="663" spans="2:29" x14ac:dyDescent="0.3">
      <c r="B663" s="4" t="s">
        <v>28</v>
      </c>
      <c r="C663" s="4">
        <v>655</v>
      </c>
      <c r="D663" s="4">
        <v>66</v>
      </c>
      <c r="E663" s="11">
        <v>47.2</v>
      </c>
      <c r="F663" s="23">
        <f t="shared" si="60"/>
        <v>13.111111111111112</v>
      </c>
      <c r="G663" s="17">
        <f t="shared" si="63"/>
        <v>-0.95833333333333315</v>
      </c>
      <c r="H663" s="17">
        <f t="shared" si="64"/>
        <v>-3.4499999999999993</v>
      </c>
      <c r="I663" s="17" cm="1">
        <f t="array" ref="I663">Table1[Mass KG]*G663</f>
        <v>-272.64583333333326</v>
      </c>
      <c r="J663" s="17" cm="1">
        <f t="array" ref="J663" xml:space="preserve"> IF(E663&gt;0,9.81*Table1[Mass KG]*Table1[Rolling ressistance coefficient],0)</f>
        <v>28.746733500000001</v>
      </c>
      <c r="K663" s="17" cm="1">
        <f t="array" ref="K663">0.5*Table1[Frontal area m^2]*Table1[Drag coefficient]*1.2*F663^2</f>
        <v>65.618774606222232</v>
      </c>
      <c r="L663" s="17">
        <f t="shared" si="61"/>
        <v>-178.28032522711101</v>
      </c>
      <c r="M663" s="17">
        <f t="shared" si="62"/>
        <v>-2337.4531529776777</v>
      </c>
      <c r="N663" s="17">
        <f t="shared" si="65"/>
        <v>710.49832994141411</v>
      </c>
      <c r="O663" s="17" cm="1">
        <f t="array" ref="O663">(0.5*Table1[Mass KG]*E663^2)+O662</f>
        <v>67539032.55249998</v>
      </c>
      <c r="P663" s="17">
        <v>197.43714441427386</v>
      </c>
      <c r="AA663">
        <f>IF(E663&lt;1,1,0)</f>
        <v>0</v>
      </c>
      <c r="AB663">
        <f>IF(AA663=1,"",E663)</f>
        <v>47.2</v>
      </c>
      <c r="AC663">
        <f>E663/3.6</f>
        <v>13.111111111111111</v>
      </c>
    </row>
    <row r="664" spans="2:29" x14ac:dyDescent="0.3">
      <c r="B664" s="4" t="s">
        <v>28</v>
      </c>
      <c r="C664" s="4">
        <v>656</v>
      </c>
      <c r="D664" s="4">
        <v>67</v>
      </c>
      <c r="E664" s="11">
        <v>43.2</v>
      </c>
      <c r="F664" s="23">
        <f t="shared" si="60"/>
        <v>12.000000000000002</v>
      </c>
      <c r="G664" s="17">
        <f t="shared" si="63"/>
        <v>-1.1111111111111112</v>
      </c>
      <c r="H664" s="17">
        <f t="shared" si="64"/>
        <v>-4</v>
      </c>
      <c r="I664" s="17" cm="1">
        <f t="array" ref="I664">Table1[Mass KG]*G664</f>
        <v>-316.11111111111114</v>
      </c>
      <c r="J664" s="17" cm="1">
        <f t="array" ref="J664" xml:space="preserve"> IF(E664&gt;0,9.81*Table1[Mass KG]*Table1[Rolling ressistance coefficient],0)</f>
        <v>28.746733500000001</v>
      </c>
      <c r="K664" s="17" cm="1">
        <f t="array" ref="K664">0.5*Table1[Frontal area m^2]*Table1[Drag coefficient]*1.2*F664^2</f>
        <v>54.968212224000013</v>
      </c>
      <c r="L664" s="17">
        <f t="shared" si="61"/>
        <v>-232.39616538711113</v>
      </c>
      <c r="M664" s="17">
        <f t="shared" si="62"/>
        <v>-2788.7539846453337</v>
      </c>
      <c r="N664" s="17">
        <f t="shared" si="65"/>
        <v>711.02418482251164</v>
      </c>
      <c r="O664" s="17" cm="1">
        <f t="array" ref="O664">(0.5*Table1[Mass KG]*E664^2)+O663</f>
        <v>67804505.19249998</v>
      </c>
      <c r="P664" s="17">
        <v>197.61045094728644</v>
      </c>
      <c r="AA664">
        <f>IF(E664&lt;1,1,0)</f>
        <v>0</v>
      </c>
      <c r="AB664">
        <f>IF(AA664=1,"",E664)</f>
        <v>43.2</v>
      </c>
      <c r="AC664">
        <f>E664/3.6</f>
        <v>12</v>
      </c>
    </row>
    <row r="665" spans="2:29" x14ac:dyDescent="0.3">
      <c r="B665" s="4" t="s">
        <v>28</v>
      </c>
      <c r="C665" s="4">
        <v>657</v>
      </c>
      <c r="D665" s="4">
        <v>68</v>
      </c>
      <c r="E665" s="11">
        <v>39.200000000000003</v>
      </c>
      <c r="F665" s="23">
        <f t="shared" si="60"/>
        <v>10.888888888888889</v>
      </c>
      <c r="G665" s="17">
        <f t="shared" si="63"/>
        <v>-0.93055555555555591</v>
      </c>
      <c r="H665" s="17">
        <f t="shared" si="64"/>
        <v>-3.3500000000000014</v>
      </c>
      <c r="I665" s="17" cm="1">
        <f t="array" ref="I665">Table1[Mass KG]*G665</f>
        <v>-264.74305555555566</v>
      </c>
      <c r="J665" s="17" cm="1">
        <f t="array" ref="J665" xml:space="preserve"> IF(E665&gt;0,9.81*Table1[Mass KG]*Table1[Rolling ressistance coefficient],0)</f>
        <v>28.746733500000001</v>
      </c>
      <c r="K665" s="17" cm="1">
        <f t="array" ref="K665">0.5*Table1[Frontal area m^2]*Table1[Drag coefficient]*1.2*F665^2</f>
        <v>45.260177486222219</v>
      </c>
      <c r="L665" s="17">
        <f t="shared" si="61"/>
        <v>-190.73614456933342</v>
      </c>
      <c r="M665" s="17">
        <f t="shared" si="62"/>
        <v>-2076.9046853105197</v>
      </c>
      <c r="N665" s="17">
        <f t="shared" si="65"/>
        <v>711.50062315888908</v>
      </c>
      <c r="O665" s="17" cm="1">
        <f t="array" ref="O665">(0.5*Table1[Mass KG]*E665^2)+O664</f>
        <v>68023092.232499987</v>
      </c>
      <c r="P665" s="17">
        <v>200.89647055034882</v>
      </c>
      <c r="AA665">
        <f>IF(E665&lt;1,1,0)</f>
        <v>0</v>
      </c>
      <c r="AB665">
        <f>IF(AA665=1,"",E665)</f>
        <v>39.200000000000003</v>
      </c>
      <c r="AC665">
        <f>E665/3.6</f>
        <v>10.888888888888889</v>
      </c>
    </row>
    <row r="666" spans="2:29" x14ac:dyDescent="0.3">
      <c r="B666" s="4" t="s">
        <v>28</v>
      </c>
      <c r="C666" s="4">
        <v>658</v>
      </c>
      <c r="D666" s="4">
        <v>69</v>
      </c>
      <c r="E666" s="11">
        <v>36.5</v>
      </c>
      <c r="F666" s="23">
        <f t="shared" si="60"/>
        <v>10.138888888888889</v>
      </c>
      <c r="G666" s="17">
        <f t="shared" si="63"/>
        <v>-0.68055555555555636</v>
      </c>
      <c r="H666" s="17">
        <f t="shared" si="64"/>
        <v>-2.4500000000000028</v>
      </c>
      <c r="I666" s="17" cm="1">
        <f t="array" ref="I666">Table1[Mass KG]*G666</f>
        <v>-193.61805555555577</v>
      </c>
      <c r="J666" s="17" cm="1">
        <f t="array" ref="J666" xml:space="preserve"> IF(E666&gt;0,9.81*Table1[Mass KG]*Table1[Rolling ressistance coefficient],0)</f>
        <v>28.746733500000001</v>
      </c>
      <c r="K666" s="17" cm="1">
        <f t="array" ref="K666">0.5*Table1[Frontal area m^2]*Table1[Drag coefficient]*1.2*F666^2</f>
        <v>39.240076697222214</v>
      </c>
      <c r="L666" s="17">
        <f t="shared" si="61"/>
        <v>-125.63124535833356</v>
      </c>
      <c r="M666" s="17">
        <f t="shared" si="62"/>
        <v>-1273.761237660882</v>
      </c>
      <c r="N666" s="17">
        <f t="shared" si="65"/>
        <v>711.94357139122189</v>
      </c>
      <c r="O666" s="17" cm="1">
        <f t="array" ref="O666">(0.5*Table1[Mass KG]*E666^2)+O665</f>
        <v>68212604.794999987</v>
      </c>
      <c r="P666" s="17">
        <v>209.73679994755554</v>
      </c>
      <c r="AA666">
        <f>IF(E666&lt;1,1,0)</f>
        <v>0</v>
      </c>
      <c r="AB666">
        <f>IF(AA666=1,"",E666)</f>
        <v>36.5</v>
      </c>
      <c r="AC666">
        <f>E666/3.6</f>
        <v>10.138888888888889</v>
      </c>
    </row>
    <row r="667" spans="2:29" x14ac:dyDescent="0.3">
      <c r="B667" s="4" t="s">
        <v>28</v>
      </c>
      <c r="C667" s="4">
        <v>659</v>
      </c>
      <c r="D667" s="4">
        <v>70</v>
      </c>
      <c r="E667" s="11">
        <v>34.299999999999997</v>
      </c>
      <c r="F667" s="23">
        <f t="shared" si="60"/>
        <v>9.5277777777777768</v>
      </c>
      <c r="G667" s="17">
        <f t="shared" si="63"/>
        <v>-0.76388888888888884</v>
      </c>
      <c r="H667" s="17">
        <f t="shared" si="64"/>
        <v>-2.75</v>
      </c>
      <c r="I667" s="17" cm="1">
        <f t="array" ref="I667">Table1[Mass KG]*G667</f>
        <v>-217.32638888888889</v>
      </c>
      <c r="J667" s="17" cm="1">
        <f t="array" ref="J667" xml:space="preserve"> IF(E667&gt;0,9.81*Table1[Mass KG]*Table1[Rolling ressistance coefficient],0)</f>
        <v>28.746733500000001</v>
      </c>
      <c r="K667" s="17" cm="1">
        <f t="array" ref="K667">0.5*Table1[Frontal area m^2]*Table1[Drag coefficient]*1.2*F667^2</f>
        <v>34.652323387888877</v>
      </c>
      <c r="L667" s="17">
        <f t="shared" si="61"/>
        <v>-153.92733200100002</v>
      </c>
      <c r="M667" s="17">
        <f t="shared" si="62"/>
        <v>-1466.5854132317502</v>
      </c>
      <c r="N667" s="17">
        <f t="shared" si="65"/>
        <v>712.35918973511411</v>
      </c>
      <c r="O667" s="17" cm="1">
        <f t="array" ref="O667">(0.5*Table1[Mass KG]*E667^2)+O666</f>
        <v>68379960.497499987</v>
      </c>
      <c r="P667" s="17">
        <v>210.34190417423807</v>
      </c>
      <c r="AA667">
        <f>IF(E667&lt;1,1,0)</f>
        <v>0</v>
      </c>
      <c r="AB667">
        <f>IF(AA667=1,"",E667)</f>
        <v>34.299999999999997</v>
      </c>
      <c r="AC667">
        <f>E667/3.6</f>
        <v>9.5277777777777768</v>
      </c>
    </row>
    <row r="668" spans="2:29" x14ac:dyDescent="0.3">
      <c r="B668" s="4" t="s">
        <v>28</v>
      </c>
      <c r="C668" s="4">
        <v>660</v>
      </c>
      <c r="D668" s="4">
        <v>71</v>
      </c>
      <c r="E668" s="11">
        <v>31</v>
      </c>
      <c r="F668" s="23">
        <f t="shared" si="60"/>
        <v>8.6111111111111107</v>
      </c>
      <c r="G668" s="17">
        <f t="shared" si="63"/>
        <v>-1.1527777777777775</v>
      </c>
      <c r="H668" s="17">
        <f t="shared" si="64"/>
        <v>-4.1499999999999986</v>
      </c>
      <c r="I668" s="17" cm="1">
        <f t="array" ref="I668">Table1[Mass KG]*G668</f>
        <v>-327.96527777777771</v>
      </c>
      <c r="J668" s="17" cm="1">
        <f t="array" ref="J668" xml:space="preserve"> IF(E668&gt;0,9.81*Table1[Mass KG]*Table1[Rolling ressistance coefficient],0)</f>
        <v>28.746733500000001</v>
      </c>
      <c r="K668" s="17" cm="1">
        <f t="array" ref="K668">0.5*Table1[Frontal area m^2]*Table1[Drag coefficient]*1.2*F668^2</f>
        <v>28.305283322222216</v>
      </c>
      <c r="L668" s="17">
        <f t="shared" si="61"/>
        <v>-270.91326095555553</v>
      </c>
      <c r="M668" s="17">
        <f t="shared" si="62"/>
        <v>-2332.8641915617281</v>
      </c>
      <c r="N668" s="17">
        <f t="shared" si="65"/>
        <v>712.7342523354929</v>
      </c>
      <c r="O668" s="17" cm="1">
        <f t="array" ref="O668">(0.5*Table1[Mass KG]*E668^2)+O667</f>
        <v>68516662.747499987</v>
      </c>
      <c r="P668" s="17">
        <v>214.74652215244447</v>
      </c>
      <c r="AA668">
        <f>IF(E668&lt;1,1,0)</f>
        <v>0</v>
      </c>
      <c r="AB668">
        <f>IF(AA668=1,"",E668)</f>
        <v>31</v>
      </c>
      <c r="AC668">
        <f>E668/3.6</f>
        <v>8.6111111111111107</v>
      </c>
    </row>
    <row r="669" spans="2:29" x14ac:dyDescent="0.3">
      <c r="B669" s="4" t="s">
        <v>28</v>
      </c>
      <c r="C669" s="4">
        <v>661</v>
      </c>
      <c r="D669" s="4">
        <v>72</v>
      </c>
      <c r="E669" s="11">
        <v>26</v>
      </c>
      <c r="F669" s="23">
        <f t="shared" si="60"/>
        <v>7.2222222222222223</v>
      </c>
      <c r="G669" s="17">
        <f t="shared" si="63"/>
        <v>-1.4305555555555556</v>
      </c>
      <c r="H669" s="17">
        <f t="shared" si="64"/>
        <v>-5.15</v>
      </c>
      <c r="I669" s="17" cm="1">
        <f t="array" ref="I669">Table1[Mass KG]*G669</f>
        <v>-406.99305555555554</v>
      </c>
      <c r="J669" s="17" cm="1">
        <f t="array" ref="J669" xml:space="preserve"> IF(E669&gt;0,9.81*Table1[Mass KG]*Table1[Rolling ressistance coefficient],0)</f>
        <v>28.746733500000001</v>
      </c>
      <c r="K669" s="17" cm="1">
        <f t="array" ref="K669">0.5*Table1[Frontal area m^2]*Table1[Drag coefficient]*1.2*F669^2</f>
        <v>19.910896488888888</v>
      </c>
      <c r="L669" s="17">
        <f t="shared" si="61"/>
        <v>-358.33542556666669</v>
      </c>
      <c r="M669" s="17">
        <f t="shared" si="62"/>
        <v>-2587.9780735370373</v>
      </c>
      <c r="N669" s="17">
        <f t="shared" si="65"/>
        <v>713.04834506998611</v>
      </c>
      <c r="O669" s="17" cm="1">
        <f t="array" ref="O669">(0.5*Table1[Mass KG]*E669^2)+O668</f>
        <v>68612823.747499987</v>
      </c>
      <c r="P669" s="17">
        <v>217.36373827900937</v>
      </c>
      <c r="AA669">
        <f>IF(E669&lt;1,1,0)</f>
        <v>0</v>
      </c>
      <c r="AB669">
        <f>IF(AA669=1,"",E669)</f>
        <v>26</v>
      </c>
      <c r="AC669">
        <f>E669/3.6</f>
        <v>7.2222222222222223</v>
      </c>
    </row>
    <row r="670" spans="2:29" x14ac:dyDescent="0.3">
      <c r="B670" s="4" t="s">
        <v>28</v>
      </c>
      <c r="C670" s="4">
        <v>662</v>
      </c>
      <c r="D670" s="4">
        <v>73</v>
      </c>
      <c r="E670" s="11">
        <v>20.7</v>
      </c>
      <c r="F670" s="23">
        <f t="shared" si="60"/>
        <v>5.75</v>
      </c>
      <c r="G670" s="17">
        <f t="shared" si="63"/>
        <v>-1.4722222222222221</v>
      </c>
      <c r="H670" s="17">
        <f t="shared" si="64"/>
        <v>-5.3</v>
      </c>
      <c r="I670" s="17" cm="1">
        <f t="array" ref="I670">Table1[Mass KG]*G670</f>
        <v>-418.84722222222217</v>
      </c>
      <c r="J670" s="17" cm="1">
        <f t="array" ref="J670" xml:space="preserve"> IF(E670&gt;0,9.81*Table1[Mass KG]*Table1[Rolling ressistance coefficient],0)</f>
        <v>28.746733500000001</v>
      </c>
      <c r="K670" s="17" cm="1">
        <f t="array" ref="K670">0.5*Table1[Frontal area m^2]*Table1[Drag coefficient]*1.2*F670^2</f>
        <v>12.620739698999998</v>
      </c>
      <c r="L670" s="17">
        <f t="shared" si="61"/>
        <v>-377.47974902322215</v>
      </c>
      <c r="M670" s="17">
        <f t="shared" si="62"/>
        <v>-2170.5085568835275</v>
      </c>
      <c r="N670" s="17">
        <f t="shared" si="65"/>
        <v>713.29803346519009</v>
      </c>
      <c r="O670" s="17" cm="1">
        <f t="array" ref="O670">(0.5*Table1[Mass KG]*E670^2)+O669</f>
        <v>68673776.449999988</v>
      </c>
      <c r="P670" s="17">
        <v>220.40989664814782</v>
      </c>
      <c r="AA670">
        <f>IF(E670&lt;1,1,0)</f>
        <v>0</v>
      </c>
      <c r="AB670">
        <f>IF(AA670=1,"",E670)</f>
        <v>20.7</v>
      </c>
      <c r="AC670">
        <f>E670/3.6</f>
        <v>5.75</v>
      </c>
    </row>
    <row r="671" spans="2:29" x14ac:dyDescent="0.3">
      <c r="B671" s="4" t="s">
        <v>28</v>
      </c>
      <c r="C671" s="4">
        <v>663</v>
      </c>
      <c r="D671" s="4">
        <v>74</v>
      </c>
      <c r="E671" s="11">
        <v>15.4</v>
      </c>
      <c r="F671" s="23">
        <f t="shared" si="60"/>
        <v>4.2777777777777777</v>
      </c>
      <c r="G671" s="17">
        <f t="shared" si="63"/>
        <v>-1.0555555555555556</v>
      </c>
      <c r="H671" s="17">
        <f t="shared" si="64"/>
        <v>-3.8</v>
      </c>
      <c r="I671" s="17" cm="1">
        <f t="array" ref="I671">Table1[Mass KG]*G671</f>
        <v>-300.30555555555554</v>
      </c>
      <c r="J671" s="17" cm="1">
        <f t="array" ref="J671" xml:space="preserve"> IF(E671&gt;0,9.81*Table1[Mass KG]*Table1[Rolling ressistance coefficient],0)</f>
        <v>28.746733500000001</v>
      </c>
      <c r="K671" s="17" cm="1">
        <f t="array" ref="K671">0.5*Table1[Frontal area m^2]*Table1[Drag coefficient]*1.2*F671^2</f>
        <v>6.9853080048888883</v>
      </c>
      <c r="L671" s="17">
        <f t="shared" si="61"/>
        <v>-264.57351405066663</v>
      </c>
      <c r="M671" s="17">
        <f t="shared" si="62"/>
        <v>-1131.7866989945182</v>
      </c>
      <c r="N671" s="17">
        <f t="shared" si="65"/>
        <v>713.48351180267127</v>
      </c>
      <c r="O671" s="17" cm="1">
        <f t="array" ref="O671">(0.5*Table1[Mass KG]*E671^2)+O670</f>
        <v>68707512.459999993</v>
      </c>
      <c r="P671" s="17">
        <v>223.84328273741116</v>
      </c>
      <c r="AA671">
        <f>IF(E671&lt;1,1,0)</f>
        <v>0</v>
      </c>
      <c r="AB671">
        <f>IF(AA671=1,"",E671)</f>
        <v>15.4</v>
      </c>
      <c r="AC671">
        <f>E671/3.6</f>
        <v>4.2777777777777777</v>
      </c>
    </row>
    <row r="672" spans="2:29" x14ac:dyDescent="0.3">
      <c r="B672" s="4" t="s">
        <v>28</v>
      </c>
      <c r="C672" s="4">
        <v>664</v>
      </c>
      <c r="D672" s="4">
        <v>75</v>
      </c>
      <c r="E672" s="11">
        <v>13.1</v>
      </c>
      <c r="F672" s="23">
        <f t="shared" si="60"/>
        <v>3.6388888888888888</v>
      </c>
      <c r="G672" s="17">
        <f t="shared" si="63"/>
        <v>-0.47222222222222227</v>
      </c>
      <c r="H672" s="17">
        <f t="shared" si="64"/>
        <v>-1.7000000000000002</v>
      </c>
      <c r="I672" s="17" cm="1">
        <f t="array" ref="I672">Table1[Mass KG]*G672</f>
        <v>-134.34722222222223</v>
      </c>
      <c r="J672" s="17" cm="1">
        <f t="array" ref="J672" xml:space="preserve"> IF(E672&gt;0,9.81*Table1[Mass KG]*Table1[Rolling ressistance coefficient],0)</f>
        <v>28.746733500000001</v>
      </c>
      <c r="K672" s="17" cm="1">
        <f t="array" ref="K672">0.5*Table1[Frontal area m^2]*Table1[Drag coefficient]*1.2*F672^2</f>
        <v>5.0545990332222219</v>
      </c>
      <c r="L672" s="17">
        <f t="shared" si="61"/>
        <v>-100.54588968900001</v>
      </c>
      <c r="M672" s="17">
        <f t="shared" si="62"/>
        <v>-365.87532081275003</v>
      </c>
      <c r="N672" s="17">
        <f t="shared" si="65"/>
        <v>713.64105121400405</v>
      </c>
      <c r="O672" s="17" cm="1">
        <f t="array" ref="O672">(0.5*Table1[Mass KG]*E672^2)+O671</f>
        <v>68731923.982499987</v>
      </c>
      <c r="P672" s="17">
        <v>225.98078997105964</v>
      </c>
      <c r="AA672">
        <f>IF(E672&lt;1,1,0)</f>
        <v>0</v>
      </c>
      <c r="AB672">
        <f>IF(AA672=1,"",E672)</f>
        <v>13.1</v>
      </c>
      <c r="AC672">
        <f>E672/3.6</f>
        <v>3.6388888888888888</v>
      </c>
    </row>
    <row r="673" spans="2:29" x14ac:dyDescent="0.3">
      <c r="B673" s="4" t="s">
        <v>28</v>
      </c>
      <c r="C673" s="4">
        <v>665</v>
      </c>
      <c r="D673" s="4">
        <v>76</v>
      </c>
      <c r="E673" s="11">
        <v>12</v>
      </c>
      <c r="F673" s="23">
        <f t="shared" si="60"/>
        <v>3.3333333333333335</v>
      </c>
      <c r="G673" s="17">
        <f t="shared" si="63"/>
        <v>-8.3333333333333287E-2</v>
      </c>
      <c r="H673" s="17">
        <f t="shared" si="64"/>
        <v>-0.29999999999999982</v>
      </c>
      <c r="I673" s="17" cm="1">
        <f t="array" ref="I673">Table1[Mass KG]*G673</f>
        <v>-23.708333333333321</v>
      </c>
      <c r="J673" s="17" cm="1">
        <f t="array" ref="J673" xml:space="preserve"> IF(E673&gt;0,9.81*Table1[Mass KG]*Table1[Rolling ressistance coefficient],0)</f>
        <v>28.746733500000001</v>
      </c>
      <c r="K673" s="17" cm="1">
        <f t="array" ref="K673">0.5*Table1[Frontal area m^2]*Table1[Drag coefficient]*1.2*F673^2</f>
        <v>4.2413743999999998</v>
      </c>
      <c r="L673" s="17">
        <f t="shared" si="61"/>
        <v>9.2797745666666813</v>
      </c>
      <c r="M673" s="17">
        <f t="shared" si="62"/>
        <v>30.932581888888937</v>
      </c>
      <c r="N673" s="17">
        <f t="shared" si="65"/>
        <v>713.78514511625974</v>
      </c>
      <c r="O673" s="17" cm="1">
        <f t="array" ref="O673">(0.5*Table1[Mass KG]*E673^2)+O672</f>
        <v>68752407.982499987</v>
      </c>
      <c r="P673" s="17">
        <v>227.63900143420696</v>
      </c>
      <c r="AA673">
        <f>IF(E673&lt;1,1,0)</f>
        <v>0</v>
      </c>
      <c r="AB673">
        <f>IF(AA673=1,"",E673)</f>
        <v>12</v>
      </c>
      <c r="AC673">
        <f>E673/3.6</f>
        <v>3.333333333333333</v>
      </c>
    </row>
    <row r="674" spans="2:29" x14ac:dyDescent="0.3">
      <c r="B674" s="4" t="s">
        <v>28</v>
      </c>
      <c r="C674" s="4">
        <v>666</v>
      </c>
      <c r="D674" s="4">
        <v>77</v>
      </c>
      <c r="E674" s="11">
        <v>12.5</v>
      </c>
      <c r="F674" s="23">
        <f t="shared" si="60"/>
        <v>3.4722222222222223</v>
      </c>
      <c r="G674" s="17">
        <f t="shared" si="63"/>
        <v>0.27777777777777779</v>
      </c>
      <c r="H674" s="17">
        <f t="shared" si="64"/>
        <v>1</v>
      </c>
      <c r="I674" s="17" cm="1">
        <f t="array" ref="I674">Table1[Mass KG]*G674</f>
        <v>79.027777777777786</v>
      </c>
      <c r="J674" s="17" cm="1">
        <f t="array" ref="J674" xml:space="preserve"> IF(E674&gt;0,9.81*Table1[Mass KG]*Table1[Rolling ressistance coefficient],0)</f>
        <v>28.746733500000001</v>
      </c>
      <c r="K674" s="17" cm="1">
        <f t="array" ref="K674">0.5*Table1[Frontal area m^2]*Table1[Drag coefficient]*1.2*F674^2</f>
        <v>4.6021857638888886</v>
      </c>
      <c r="L674" s="17">
        <f t="shared" si="61"/>
        <v>112.37669704166667</v>
      </c>
      <c r="M674" s="17">
        <f t="shared" si="62"/>
        <v>390.1968647280093</v>
      </c>
      <c r="N674" s="17">
        <f t="shared" si="65"/>
        <v>713.93501755901502</v>
      </c>
      <c r="O674" s="17" cm="1">
        <f t="array" ref="O674">(0.5*Table1[Mass KG]*E674^2)+O673</f>
        <v>68774634.544999987</v>
      </c>
      <c r="P674" s="17">
        <v>230.49048128916391</v>
      </c>
      <c r="AA674">
        <f>IF(E674&lt;1,1,0)</f>
        <v>0</v>
      </c>
      <c r="AB674">
        <f>IF(AA674=1,"",E674)</f>
        <v>12.5</v>
      </c>
      <c r="AC674">
        <f>E674/3.6</f>
        <v>3.4722222222222223</v>
      </c>
    </row>
    <row r="675" spans="2:29" x14ac:dyDescent="0.3">
      <c r="B675" s="4" t="s">
        <v>28</v>
      </c>
      <c r="C675" s="4">
        <v>667</v>
      </c>
      <c r="D675" s="4">
        <v>78</v>
      </c>
      <c r="E675" s="11">
        <v>14</v>
      </c>
      <c r="F675" s="23">
        <f t="shared" si="60"/>
        <v>3.8888888888888893</v>
      </c>
      <c r="G675" s="17">
        <f t="shared" si="63"/>
        <v>0.90277777777777779</v>
      </c>
      <c r="H675" s="17">
        <f t="shared" si="64"/>
        <v>3.25</v>
      </c>
      <c r="I675" s="17" cm="1">
        <f t="array" ref="I675">Table1[Mass KG]*G675</f>
        <v>256.84027777777777</v>
      </c>
      <c r="J675" s="17" cm="1">
        <f t="array" ref="J675" xml:space="preserve"> IF(E675&gt;0,9.81*Table1[Mass KG]*Table1[Rolling ressistance coefficient],0)</f>
        <v>28.746733500000001</v>
      </c>
      <c r="K675" s="17" cm="1">
        <f t="array" ref="K675">0.5*Table1[Frontal area m^2]*Table1[Drag coefficient]*1.2*F675^2</f>
        <v>5.7729818222222224</v>
      </c>
      <c r="L675" s="17">
        <f t="shared" si="61"/>
        <v>291.3599931</v>
      </c>
      <c r="M675" s="17">
        <f t="shared" si="62"/>
        <v>1133.0666398333333</v>
      </c>
      <c r="N675" s="17">
        <f t="shared" si="65"/>
        <v>714.10262303502702</v>
      </c>
      <c r="O675" s="17" cm="1">
        <f t="array" ref="O675">(0.5*Table1[Mass KG]*E675^2)+O674</f>
        <v>68802515.544999987</v>
      </c>
      <c r="P675" s="17">
        <v>233.84033098474075</v>
      </c>
      <c r="AA675">
        <f>IF(E675&lt;1,1,0)</f>
        <v>0</v>
      </c>
      <c r="AB675">
        <f>IF(AA675=1,"",E675)</f>
        <v>14</v>
      </c>
      <c r="AC675">
        <f>E675/3.6</f>
        <v>3.8888888888888888</v>
      </c>
    </row>
    <row r="676" spans="2:29" x14ac:dyDescent="0.3">
      <c r="B676" s="4" t="s">
        <v>28</v>
      </c>
      <c r="C676" s="4">
        <v>668</v>
      </c>
      <c r="D676" s="4">
        <v>79</v>
      </c>
      <c r="E676" s="11">
        <v>19</v>
      </c>
      <c r="F676" s="23">
        <f t="shared" si="60"/>
        <v>5.2777777777777777</v>
      </c>
      <c r="G676" s="17">
        <f t="shared" si="63"/>
        <v>1.2777777777777777</v>
      </c>
      <c r="H676" s="17">
        <f t="shared" si="64"/>
        <v>4.5999999999999996</v>
      </c>
      <c r="I676" s="17" cm="1">
        <f t="array" ref="I676">Table1[Mass KG]*G676</f>
        <v>363.52777777777777</v>
      </c>
      <c r="J676" s="17" cm="1">
        <f t="array" ref="J676" xml:space="preserve"> IF(E676&gt;0,9.81*Table1[Mass KG]*Table1[Rolling ressistance coefficient],0)</f>
        <v>28.746733500000001</v>
      </c>
      <c r="K676" s="17" cm="1">
        <f t="array" ref="K676">0.5*Table1[Frontal area m^2]*Table1[Drag coefficient]*1.2*F676^2</f>
        <v>10.632889988888886</v>
      </c>
      <c r="L676" s="17">
        <f t="shared" si="61"/>
        <v>402.90740126666668</v>
      </c>
      <c r="M676" s="17">
        <f t="shared" si="62"/>
        <v>2126.4557289074073</v>
      </c>
      <c r="N676" s="17">
        <f t="shared" si="65"/>
        <v>714.32974709378448</v>
      </c>
      <c r="O676" s="17" cm="1">
        <f t="array" ref="O676">(0.5*Table1[Mass KG]*E676^2)+O675</f>
        <v>68853867.794999987</v>
      </c>
      <c r="P676" s="17">
        <v>241.67332262962967</v>
      </c>
      <c r="AA676">
        <f>IF(E676&lt;1,1,0)</f>
        <v>0</v>
      </c>
      <c r="AB676">
        <f>IF(AA676=1,"",E676)</f>
        <v>19</v>
      </c>
      <c r="AC676">
        <f>E676/3.6</f>
        <v>5.2777777777777777</v>
      </c>
    </row>
    <row r="677" spans="2:29" x14ac:dyDescent="0.3">
      <c r="B677" s="4" t="s">
        <v>28</v>
      </c>
      <c r="C677" s="4">
        <v>669</v>
      </c>
      <c r="D677" s="4">
        <v>80</v>
      </c>
      <c r="E677" s="11">
        <v>23.2</v>
      </c>
      <c r="F677" s="23">
        <f t="shared" si="60"/>
        <v>6.4444444444444446</v>
      </c>
      <c r="G677" s="17">
        <f t="shared" si="63"/>
        <v>1.25</v>
      </c>
      <c r="H677" s="17">
        <f t="shared" si="64"/>
        <v>4.5</v>
      </c>
      <c r="I677" s="17" cm="1">
        <f t="array" ref="I677">Table1[Mass KG]*G677</f>
        <v>355.625</v>
      </c>
      <c r="J677" s="17" cm="1">
        <f t="array" ref="J677" xml:space="preserve"> IF(E677&gt;0,9.81*Table1[Mass KG]*Table1[Rolling ressistance coefficient],0)</f>
        <v>28.746733500000001</v>
      </c>
      <c r="K677" s="17" cm="1">
        <f t="array" ref="K677">0.5*Table1[Frontal area m^2]*Table1[Drag coefficient]*1.2*F677^2</f>
        <v>15.853314979555554</v>
      </c>
      <c r="L677" s="17">
        <f t="shared" si="61"/>
        <v>400.22504847955554</v>
      </c>
      <c r="M677" s="17">
        <f t="shared" si="62"/>
        <v>2579.22809020158</v>
      </c>
      <c r="N677" s="17">
        <f t="shared" si="65"/>
        <v>714.60666297868727</v>
      </c>
      <c r="O677" s="17" cm="1">
        <f t="array" ref="O677">(0.5*Table1[Mass KG]*E677^2)+O676</f>
        <v>68930432.434999987</v>
      </c>
      <c r="P677" s="17">
        <v>244.58546809259323</v>
      </c>
      <c r="AA677">
        <f>IF(E677&lt;1,1,0)</f>
        <v>0</v>
      </c>
      <c r="AB677">
        <f>IF(AA677=1,"",E677)</f>
        <v>23.2</v>
      </c>
      <c r="AC677">
        <f>E677/3.6</f>
        <v>6.4444444444444438</v>
      </c>
    </row>
    <row r="678" spans="2:29" x14ac:dyDescent="0.3">
      <c r="B678" s="4" t="s">
        <v>28</v>
      </c>
      <c r="C678" s="4">
        <v>670</v>
      </c>
      <c r="D678" s="4">
        <v>81</v>
      </c>
      <c r="E678" s="11">
        <v>28</v>
      </c>
      <c r="F678" s="23">
        <f t="shared" si="60"/>
        <v>7.7777777777777786</v>
      </c>
      <c r="G678" s="17">
        <f t="shared" si="63"/>
        <v>1.2222222222222223</v>
      </c>
      <c r="H678" s="17">
        <f t="shared" si="64"/>
        <v>4.4000000000000004</v>
      </c>
      <c r="I678" s="17" cm="1">
        <f t="array" ref="I678">Table1[Mass KG]*G678</f>
        <v>347.72222222222223</v>
      </c>
      <c r="J678" s="17" cm="1">
        <f t="array" ref="J678" xml:space="preserve"> IF(E678&gt;0,9.81*Table1[Mass KG]*Table1[Rolling ressistance coefficient],0)</f>
        <v>28.746733500000001</v>
      </c>
      <c r="K678" s="17" cm="1">
        <f t="array" ref="K678">0.5*Table1[Frontal area m^2]*Table1[Drag coefficient]*1.2*F678^2</f>
        <v>23.09192728888889</v>
      </c>
      <c r="L678" s="17">
        <f t="shared" si="61"/>
        <v>399.56088301111112</v>
      </c>
      <c r="M678" s="17">
        <f t="shared" si="62"/>
        <v>3107.6957567530862</v>
      </c>
      <c r="N678" s="17">
        <f t="shared" si="65"/>
        <v>714.94037298615001</v>
      </c>
      <c r="O678" s="17" cm="1">
        <f t="array" ref="O678">(0.5*Table1[Mass KG]*E678^2)+O677</f>
        <v>69041956.434999987</v>
      </c>
      <c r="P678" s="17">
        <v>246.88233968952835</v>
      </c>
      <c r="AA678">
        <f>IF(E678&lt;1,1,0)</f>
        <v>0</v>
      </c>
      <c r="AB678">
        <f>IF(AA678=1,"",E678)</f>
        <v>28</v>
      </c>
      <c r="AC678">
        <f>E678/3.6</f>
        <v>7.7777777777777777</v>
      </c>
    </row>
    <row r="679" spans="2:29" x14ac:dyDescent="0.3">
      <c r="B679" s="4" t="s">
        <v>28</v>
      </c>
      <c r="C679" s="4">
        <v>671</v>
      </c>
      <c r="D679" s="4">
        <v>82</v>
      </c>
      <c r="E679" s="11">
        <v>32</v>
      </c>
      <c r="F679" s="23">
        <f t="shared" si="60"/>
        <v>8.8888888888888893</v>
      </c>
      <c r="G679" s="17">
        <f t="shared" si="63"/>
        <v>0.83333333333333326</v>
      </c>
      <c r="H679" s="17">
        <f t="shared" si="64"/>
        <v>3</v>
      </c>
      <c r="I679" s="17" cm="1">
        <f t="array" ref="I679">Table1[Mass KG]*G679</f>
        <v>237.08333333333331</v>
      </c>
      <c r="J679" s="17" cm="1">
        <f t="array" ref="J679" xml:space="preserve"> IF(E679&gt;0,9.81*Table1[Mass KG]*Table1[Rolling ressistance coefficient],0)</f>
        <v>28.746733500000001</v>
      </c>
      <c r="K679" s="17" cm="1">
        <f t="array" ref="K679">0.5*Table1[Frontal area m^2]*Table1[Drag coefficient]*1.2*F679^2</f>
        <v>30.160884622222223</v>
      </c>
      <c r="L679" s="17">
        <f t="shared" si="61"/>
        <v>295.99095145555555</v>
      </c>
      <c r="M679" s="17">
        <f t="shared" si="62"/>
        <v>2631.0306796049381</v>
      </c>
      <c r="N679" s="17">
        <f t="shared" si="65"/>
        <v>715.32118747199206</v>
      </c>
      <c r="O679" s="17" cm="1">
        <f t="array" ref="O679">(0.5*Table1[Mass KG]*E679^2)+O678</f>
        <v>69187620.434999987</v>
      </c>
      <c r="P679" s="17">
        <v>252.13549301350321</v>
      </c>
      <c r="AA679">
        <f>IF(E679&lt;1,1,0)</f>
        <v>0</v>
      </c>
      <c r="AB679">
        <f>IF(AA679=1,"",E679)</f>
        <v>32</v>
      </c>
      <c r="AC679">
        <f>E679/3.6</f>
        <v>8.8888888888888893</v>
      </c>
    </row>
    <row r="680" spans="2:29" x14ac:dyDescent="0.3">
      <c r="B680" s="4" t="s">
        <v>28</v>
      </c>
      <c r="C680" s="4">
        <v>672</v>
      </c>
      <c r="D680" s="4">
        <v>83</v>
      </c>
      <c r="E680" s="11">
        <v>34</v>
      </c>
      <c r="F680" s="23">
        <f t="shared" si="60"/>
        <v>9.4444444444444446</v>
      </c>
      <c r="G680" s="17">
        <f t="shared" si="63"/>
        <v>0.55555555555555558</v>
      </c>
      <c r="H680" s="17">
        <f t="shared" si="64"/>
        <v>2</v>
      </c>
      <c r="I680" s="17" cm="1">
        <f t="array" ref="I680">Table1[Mass KG]*G680</f>
        <v>158.05555555555557</v>
      </c>
      <c r="J680" s="17" cm="1">
        <f t="array" ref="J680" xml:space="preserve"> IF(E680&gt;0,9.81*Table1[Mass KG]*Table1[Rolling ressistance coefficient],0)</f>
        <v>28.746733500000001</v>
      </c>
      <c r="K680" s="17" cm="1">
        <f t="array" ref="K680">0.5*Table1[Frontal area m^2]*Table1[Drag coefficient]*1.2*F680^2</f>
        <v>34.048811155555548</v>
      </c>
      <c r="L680" s="17">
        <f t="shared" si="61"/>
        <v>220.85110021111112</v>
      </c>
      <c r="M680" s="17">
        <f t="shared" si="62"/>
        <v>2085.8159464382716</v>
      </c>
      <c r="N680" s="17">
        <f t="shared" si="65"/>
        <v>715.72520075696229</v>
      </c>
      <c r="O680" s="17" cm="1">
        <f t="array" ref="O680">(0.5*Table1[Mass KG]*E680^2)+O679</f>
        <v>69352061.434999987</v>
      </c>
      <c r="P680" s="17">
        <v>252.9958616415895</v>
      </c>
      <c r="AA680">
        <f>IF(E680&lt;1,1,0)</f>
        <v>0</v>
      </c>
      <c r="AB680">
        <f>IF(AA680=1,"",E680)</f>
        <v>34</v>
      </c>
      <c r="AC680">
        <f>E680/3.6</f>
        <v>9.4444444444444446</v>
      </c>
    </row>
    <row r="681" spans="2:29" x14ac:dyDescent="0.3">
      <c r="B681" s="4" t="s">
        <v>28</v>
      </c>
      <c r="C681" s="4">
        <v>673</v>
      </c>
      <c r="D681" s="4">
        <v>84</v>
      </c>
      <c r="E681" s="11">
        <v>36</v>
      </c>
      <c r="F681" s="23">
        <f t="shared" si="60"/>
        <v>10</v>
      </c>
      <c r="G681" s="17">
        <f t="shared" si="63"/>
        <v>0.55555555555555558</v>
      </c>
      <c r="H681" s="17">
        <f t="shared" si="64"/>
        <v>2</v>
      </c>
      <c r="I681" s="17" cm="1">
        <f t="array" ref="I681">Table1[Mass KG]*G681</f>
        <v>158.05555555555557</v>
      </c>
      <c r="J681" s="17" cm="1">
        <f t="array" ref="J681" xml:space="preserve"> IF(E681&gt;0,9.81*Table1[Mass KG]*Table1[Rolling ressistance coefficient],0)</f>
        <v>28.746733500000001</v>
      </c>
      <c r="K681" s="17" cm="1">
        <f t="array" ref="K681">0.5*Table1[Frontal area m^2]*Table1[Drag coefficient]*1.2*F681^2</f>
        <v>38.172369599999996</v>
      </c>
      <c r="L681" s="17">
        <f t="shared" si="61"/>
        <v>224.97465865555557</v>
      </c>
      <c r="M681" s="17">
        <f t="shared" si="62"/>
        <v>2249.746586555556</v>
      </c>
      <c r="N681" s="17">
        <f t="shared" si="65"/>
        <v>716.15234389960722</v>
      </c>
      <c r="O681" s="17" cm="1">
        <f t="array" ref="O681">(0.5*Table1[Mass KG]*E681^2)+O680</f>
        <v>69536417.434999987</v>
      </c>
      <c r="P681" s="17">
        <v>254.37930960437299</v>
      </c>
      <c r="AA681">
        <f>IF(E681&lt;1,1,0)</f>
        <v>0</v>
      </c>
      <c r="AB681">
        <f>IF(AA681=1,"",E681)</f>
        <v>36</v>
      </c>
      <c r="AC681">
        <f>E681/3.6</f>
        <v>10</v>
      </c>
    </row>
    <row r="682" spans="2:29" x14ac:dyDescent="0.3">
      <c r="B682" s="4" t="s">
        <v>28</v>
      </c>
      <c r="C682" s="4">
        <v>674</v>
      </c>
      <c r="D682" s="4">
        <v>85</v>
      </c>
      <c r="E682" s="11">
        <v>38</v>
      </c>
      <c r="F682" s="23">
        <f t="shared" si="60"/>
        <v>10.555555555555555</v>
      </c>
      <c r="G682" s="17">
        <f t="shared" si="63"/>
        <v>0.55555555555555558</v>
      </c>
      <c r="H682" s="17">
        <f t="shared" si="64"/>
        <v>2</v>
      </c>
      <c r="I682" s="17" cm="1">
        <f t="array" ref="I682">Table1[Mass KG]*G682</f>
        <v>158.05555555555557</v>
      </c>
      <c r="J682" s="17" cm="1">
        <f t="array" ref="J682" xml:space="preserve"> IF(E682&gt;0,9.81*Table1[Mass KG]*Table1[Rolling ressistance coefficient],0)</f>
        <v>28.746733500000001</v>
      </c>
      <c r="K682" s="17" cm="1">
        <f t="array" ref="K682">0.5*Table1[Frontal area m^2]*Table1[Drag coefficient]*1.2*F682^2</f>
        <v>42.531559955555544</v>
      </c>
      <c r="L682" s="17">
        <f t="shared" si="61"/>
        <v>229.33384901111111</v>
      </c>
      <c r="M682" s="17">
        <f t="shared" si="62"/>
        <v>2420.7461840061728</v>
      </c>
      <c r="N682" s="17">
        <f t="shared" si="65"/>
        <v>716.60254826533424</v>
      </c>
      <c r="O682" s="17" cm="1">
        <f t="array" ref="O682">(0.5*Table1[Mass KG]*E682^2)+O681</f>
        <v>69741826.434999987</v>
      </c>
      <c r="P682" s="17">
        <v>255.49690010780583</v>
      </c>
      <c r="AA682">
        <f>IF(E682&lt;1,1,0)</f>
        <v>0</v>
      </c>
      <c r="AB682">
        <f>IF(AA682=1,"",E682)</f>
        <v>38</v>
      </c>
      <c r="AC682">
        <f>E682/3.6</f>
        <v>10.555555555555555</v>
      </c>
    </row>
    <row r="683" spans="2:29" x14ac:dyDescent="0.3">
      <c r="B683" s="4" t="s">
        <v>28</v>
      </c>
      <c r="C683" s="4">
        <v>675</v>
      </c>
      <c r="D683" s="4">
        <v>86</v>
      </c>
      <c r="E683" s="11">
        <v>40</v>
      </c>
      <c r="F683" s="23">
        <f t="shared" si="60"/>
        <v>11.111111111111111</v>
      </c>
      <c r="G683" s="17">
        <f t="shared" si="63"/>
        <v>0.31944444444444403</v>
      </c>
      <c r="H683" s="17">
        <f t="shared" si="64"/>
        <v>1.1499999999999986</v>
      </c>
      <c r="I683" s="17" cm="1">
        <f t="array" ref="I683">Table1[Mass KG]*G683</f>
        <v>90.881944444444329</v>
      </c>
      <c r="J683" s="17" cm="1">
        <f t="array" ref="J683" xml:space="preserve"> IF(E683&gt;0,9.81*Table1[Mass KG]*Table1[Rolling ressistance coefficient],0)</f>
        <v>28.746733500000001</v>
      </c>
      <c r="K683" s="17" cm="1">
        <f t="array" ref="K683">0.5*Table1[Frontal area m^2]*Table1[Drag coefficient]*1.2*F683^2</f>
        <v>47.126382222222212</v>
      </c>
      <c r="L683" s="17">
        <f t="shared" si="61"/>
        <v>166.75506016666654</v>
      </c>
      <c r="M683" s="17">
        <f t="shared" si="62"/>
        <v>1852.8340018518504</v>
      </c>
      <c r="N683" s="17">
        <f t="shared" si="65"/>
        <v>717.07574552459346</v>
      </c>
      <c r="O683" s="17" cm="1">
        <f t="array" ref="O683">(0.5*Table1[Mass KG]*E683^2)+O682</f>
        <v>69969426.434999987</v>
      </c>
      <c r="P683" s="17">
        <v>260.58345700536142</v>
      </c>
      <c r="AA683">
        <f>IF(E683&lt;1,1,0)</f>
        <v>0</v>
      </c>
      <c r="AB683">
        <f>IF(AA683=1,"",E683)</f>
        <v>40</v>
      </c>
      <c r="AC683">
        <f>E683/3.6</f>
        <v>11.111111111111111</v>
      </c>
    </row>
    <row r="684" spans="2:29" x14ac:dyDescent="0.3">
      <c r="B684" s="4" t="s">
        <v>28</v>
      </c>
      <c r="C684" s="4">
        <v>676</v>
      </c>
      <c r="D684" s="4">
        <v>87</v>
      </c>
      <c r="E684" s="11">
        <v>40.299999999999997</v>
      </c>
      <c r="F684" s="23">
        <f t="shared" si="60"/>
        <v>11.194444444444445</v>
      </c>
      <c r="G684" s="17">
        <f t="shared" si="63"/>
        <v>6.9444444444444448E-2</v>
      </c>
      <c r="H684" s="17">
        <f t="shared" si="64"/>
        <v>0.25</v>
      </c>
      <c r="I684" s="17" cm="1">
        <f t="array" ref="I684">Table1[Mass KG]*G684</f>
        <v>19.756944444444446</v>
      </c>
      <c r="J684" s="17" cm="1">
        <f t="array" ref="J684" xml:space="preserve"> IF(E684&gt;0,9.81*Table1[Mass KG]*Table1[Rolling ressistance coefficient],0)</f>
        <v>28.746733500000001</v>
      </c>
      <c r="K684" s="17" cm="1">
        <f t="array" ref="K684">0.5*Table1[Frontal area m^2]*Table1[Drag coefficient]*1.2*F684^2</f>
        <v>47.835928814555551</v>
      </c>
      <c r="L684" s="17">
        <f t="shared" si="61"/>
        <v>96.339606758999992</v>
      </c>
      <c r="M684" s="17">
        <f t="shared" si="62"/>
        <v>1078.4683756632498</v>
      </c>
      <c r="N684" s="17">
        <f t="shared" si="65"/>
        <v>717.55178651738197</v>
      </c>
      <c r="O684" s="17" cm="1">
        <f t="array" ref="O684">(0.5*Table1[Mass KG]*E684^2)+O683</f>
        <v>70200453.237499982</v>
      </c>
      <c r="P684" s="17">
        <v>262.17526598418232</v>
      </c>
      <c r="AA684">
        <f>IF(E684&lt;1,1,0)</f>
        <v>0</v>
      </c>
      <c r="AB684">
        <f>IF(AA684=1,"",E684)</f>
        <v>40.299999999999997</v>
      </c>
      <c r="AC684">
        <f>E684/3.6</f>
        <v>11.194444444444443</v>
      </c>
    </row>
    <row r="685" spans="2:29" x14ac:dyDescent="0.3">
      <c r="B685" s="4" t="s">
        <v>28</v>
      </c>
      <c r="C685" s="4">
        <v>677</v>
      </c>
      <c r="D685" s="4">
        <v>88</v>
      </c>
      <c r="E685" s="11">
        <v>40.5</v>
      </c>
      <c r="F685" s="23">
        <f t="shared" si="60"/>
        <v>11.25</v>
      </c>
      <c r="G685" s="17">
        <f t="shared" si="63"/>
        <v>-0.18055555555555516</v>
      </c>
      <c r="H685" s="17">
        <f t="shared" si="64"/>
        <v>-0.64999999999999858</v>
      </c>
      <c r="I685" s="17" cm="1">
        <f t="array" ref="I685">Table1[Mass KG]*G685</f>
        <v>-51.368055555555443</v>
      </c>
      <c r="J685" s="17" cm="1">
        <f t="array" ref="J685" xml:space="preserve"> IF(E685&gt;0,9.81*Table1[Mass KG]*Table1[Rolling ressistance coefficient],0)</f>
        <v>28.746733500000001</v>
      </c>
      <c r="K685" s="17" cm="1">
        <f t="array" ref="K685">0.5*Table1[Frontal area m^2]*Table1[Drag coefficient]*1.2*F685^2</f>
        <v>48.311905274999994</v>
      </c>
      <c r="L685" s="17">
        <f t="shared" si="61"/>
        <v>25.690583219444548</v>
      </c>
      <c r="M685" s="17">
        <f t="shared" si="62"/>
        <v>289.01906121875118</v>
      </c>
      <c r="N685" s="17">
        <f t="shared" si="65"/>
        <v>718.0294833443761</v>
      </c>
      <c r="O685" s="17" cm="1">
        <f t="array" ref="O685">(0.5*Table1[Mass KG]*E685^2)+O684</f>
        <v>70433778.799999982</v>
      </c>
      <c r="P685" s="17">
        <v>266.80030478029664</v>
      </c>
      <c r="AA685">
        <f>IF(E685&lt;1,1,0)</f>
        <v>0</v>
      </c>
      <c r="AB685">
        <f>IF(AA685=1,"",E685)</f>
        <v>40.5</v>
      </c>
      <c r="AC685">
        <f>E685/3.6</f>
        <v>11.25</v>
      </c>
    </row>
    <row r="686" spans="2:29" x14ac:dyDescent="0.3">
      <c r="B686" s="4" t="s">
        <v>28</v>
      </c>
      <c r="C686" s="4">
        <v>678</v>
      </c>
      <c r="D686" s="4">
        <v>89</v>
      </c>
      <c r="E686" s="11">
        <v>39</v>
      </c>
      <c r="F686" s="23">
        <f t="shared" si="60"/>
        <v>10.833333333333334</v>
      </c>
      <c r="G686" s="17">
        <f t="shared" si="63"/>
        <v>-0.6666666666666663</v>
      </c>
      <c r="H686" s="17">
        <f t="shared" si="64"/>
        <v>-2.3999999999999986</v>
      </c>
      <c r="I686" s="17" cm="1">
        <f t="array" ref="I686">Table1[Mass KG]*G686</f>
        <v>-189.66666666666657</v>
      </c>
      <c r="J686" s="17" cm="1">
        <f t="array" ref="J686" xml:space="preserve"> IF(E686&gt;0,9.81*Table1[Mass KG]*Table1[Rolling ressistance coefficient],0)</f>
        <v>28.746733500000001</v>
      </c>
      <c r="K686" s="17" cm="1">
        <f t="array" ref="K686">0.5*Table1[Frontal area m^2]*Table1[Drag coefficient]*1.2*F686^2</f>
        <v>44.799517100000003</v>
      </c>
      <c r="L686" s="17">
        <f t="shared" si="61"/>
        <v>-116.12041606666656</v>
      </c>
      <c r="M686" s="17">
        <f t="shared" si="62"/>
        <v>-1257.9711740555545</v>
      </c>
      <c r="N686" s="17">
        <f t="shared" si="65"/>
        <v>718.4888092238009</v>
      </c>
      <c r="O686" s="17" cm="1">
        <f t="array" ref="O686">(0.5*Table1[Mass KG]*E686^2)+O685</f>
        <v>70650141.049999982</v>
      </c>
      <c r="P686" s="17">
        <v>269.24165901851853</v>
      </c>
      <c r="AA686">
        <f>IF(E686&lt;1,1,0)</f>
        <v>0</v>
      </c>
      <c r="AB686">
        <f>IF(AA686=1,"",E686)</f>
        <v>39</v>
      </c>
      <c r="AC686">
        <f>E686/3.6</f>
        <v>10.833333333333334</v>
      </c>
    </row>
    <row r="687" spans="2:29" x14ac:dyDescent="0.3">
      <c r="B687" s="4" t="s">
        <v>28</v>
      </c>
      <c r="C687" s="4">
        <v>679</v>
      </c>
      <c r="D687" s="4">
        <v>90</v>
      </c>
      <c r="E687" s="11">
        <v>35.700000000000003</v>
      </c>
      <c r="F687" s="23">
        <f t="shared" si="60"/>
        <v>9.9166666666666679</v>
      </c>
      <c r="G687" s="17">
        <f t="shared" si="63"/>
        <v>-0.99999999999999989</v>
      </c>
      <c r="H687" s="17">
        <f t="shared" si="64"/>
        <v>-3.5999999999999996</v>
      </c>
      <c r="I687" s="17" cm="1">
        <f t="array" ref="I687">Table1[Mass KG]*G687</f>
        <v>-284.49999999999994</v>
      </c>
      <c r="J687" s="17" cm="1">
        <f t="array" ref="J687" xml:space="preserve"> IF(E687&gt;0,9.81*Table1[Mass KG]*Table1[Rolling ressistance coefficient],0)</f>
        <v>28.746733500000001</v>
      </c>
      <c r="K687" s="17" cm="1">
        <f t="array" ref="K687">0.5*Table1[Frontal area m^2]*Table1[Drag coefficient]*1.2*F687^2</f>
        <v>37.538814299000002</v>
      </c>
      <c r="L687" s="17">
        <f t="shared" si="61"/>
        <v>-218.21445220099994</v>
      </c>
      <c r="M687" s="17">
        <f t="shared" si="62"/>
        <v>-2163.9599843265833</v>
      </c>
      <c r="N687" s="17">
        <f t="shared" si="65"/>
        <v>718.90864983333699</v>
      </c>
      <c r="O687" s="17" cm="1">
        <f t="array" ref="O687">(0.5*Table1[Mass KG]*E687^2)+O686</f>
        <v>70831437.252499983</v>
      </c>
      <c r="P687" s="17">
        <v>270.24704180192577</v>
      </c>
      <c r="AA687">
        <f>IF(E687&lt;1,1,0)</f>
        <v>0</v>
      </c>
      <c r="AB687">
        <f>IF(AA687=1,"",E687)</f>
        <v>35.700000000000003</v>
      </c>
      <c r="AC687">
        <f>E687/3.6</f>
        <v>9.9166666666666679</v>
      </c>
    </row>
    <row r="688" spans="2:29" x14ac:dyDescent="0.3">
      <c r="B688" s="4" t="s">
        <v>28</v>
      </c>
      <c r="C688" s="4">
        <v>680</v>
      </c>
      <c r="D688" s="4">
        <v>91</v>
      </c>
      <c r="E688" s="11">
        <v>31.8</v>
      </c>
      <c r="F688" s="23">
        <f t="shared" si="60"/>
        <v>8.8333333333333339</v>
      </c>
      <c r="G688" s="17">
        <f t="shared" si="63"/>
        <v>-1.1944444444444446</v>
      </c>
      <c r="H688" s="17">
        <f t="shared" si="64"/>
        <v>-4.3000000000000007</v>
      </c>
      <c r="I688" s="17" cm="1">
        <f t="array" ref="I688">Table1[Mass KG]*G688</f>
        <v>-339.81944444444451</v>
      </c>
      <c r="J688" s="17" cm="1">
        <f t="array" ref="J688" xml:space="preserve"> IF(E688&gt;0,9.81*Table1[Mass KG]*Table1[Rolling ressistance coefficient],0)</f>
        <v>28.746733500000001</v>
      </c>
      <c r="K688" s="17" cm="1">
        <f t="array" ref="K688">0.5*Table1[Frontal area m^2]*Table1[Drag coefficient]*1.2*F688^2</f>
        <v>29.785051723999999</v>
      </c>
      <c r="L688" s="17">
        <f t="shared" si="61"/>
        <v>-281.28765922044454</v>
      </c>
      <c r="M688" s="17">
        <f t="shared" si="62"/>
        <v>-2484.7076564472604</v>
      </c>
      <c r="N688" s="17">
        <f t="shared" si="65"/>
        <v>719.28207553811637</v>
      </c>
      <c r="O688" s="17" cm="1">
        <f t="array" ref="O688">(0.5*Table1[Mass KG]*E688^2)+O687</f>
        <v>70975286.142499983</v>
      </c>
      <c r="P688" s="17">
        <v>281.01765554480534</v>
      </c>
      <c r="AA688">
        <f>IF(E688&lt;1,1,0)</f>
        <v>0</v>
      </c>
      <c r="AB688">
        <f>IF(AA688=1,"",E688)</f>
        <v>31.8</v>
      </c>
      <c r="AC688">
        <f>E688/3.6</f>
        <v>8.8333333333333339</v>
      </c>
    </row>
    <row r="689" spans="2:29" x14ac:dyDescent="0.3">
      <c r="B689" s="4" t="s">
        <v>28</v>
      </c>
      <c r="C689" s="4">
        <v>681</v>
      </c>
      <c r="D689" s="4">
        <v>92</v>
      </c>
      <c r="E689" s="11">
        <v>27.1</v>
      </c>
      <c r="F689" s="23">
        <f t="shared" si="60"/>
        <v>7.5277777777777786</v>
      </c>
      <c r="G689" s="17">
        <f t="shared" si="63"/>
        <v>-1.25</v>
      </c>
      <c r="H689" s="17">
        <f t="shared" si="64"/>
        <v>-4.5</v>
      </c>
      <c r="I689" s="17" cm="1">
        <f t="array" ref="I689">Table1[Mass KG]*G689</f>
        <v>-355.625</v>
      </c>
      <c r="J689" s="17" cm="1">
        <f t="array" ref="J689" xml:space="preserve"> IF(E689&gt;0,9.81*Table1[Mass KG]*Table1[Rolling ressistance coefficient],0)</f>
        <v>28.746733500000001</v>
      </c>
      <c r="K689" s="17" cm="1">
        <f t="array" ref="K689">0.5*Table1[Frontal area m^2]*Table1[Drag coefficient]*1.2*F689^2</f>
        <v>21.631303979888891</v>
      </c>
      <c r="L689" s="17">
        <f t="shared" si="61"/>
        <v>-305.24696252011108</v>
      </c>
      <c r="M689" s="17">
        <f t="shared" si="62"/>
        <v>-2297.8313011930586</v>
      </c>
      <c r="N689" s="17">
        <f t="shared" si="65"/>
        <v>719.5998420896949</v>
      </c>
      <c r="O689" s="17" cm="1">
        <f t="array" ref="O689">(0.5*Table1[Mass KG]*E689^2)+O688</f>
        <v>71079755.964999989</v>
      </c>
      <c r="P689" s="17">
        <v>282.76922952557976</v>
      </c>
      <c r="AA689">
        <f>IF(E689&lt;1,1,0)</f>
        <v>0</v>
      </c>
      <c r="AB689">
        <f>IF(AA689=1,"",E689)</f>
        <v>27.1</v>
      </c>
      <c r="AC689">
        <f>E689/3.6</f>
        <v>7.5277777777777777</v>
      </c>
    </row>
    <row r="690" spans="2:29" x14ac:dyDescent="0.3">
      <c r="B690" s="4" t="s">
        <v>28</v>
      </c>
      <c r="C690" s="4">
        <v>682</v>
      </c>
      <c r="D690" s="4">
        <v>93</v>
      </c>
      <c r="E690" s="11">
        <v>22.8</v>
      </c>
      <c r="F690" s="23">
        <f t="shared" si="60"/>
        <v>6.3333333333333339</v>
      </c>
      <c r="G690" s="17">
        <f t="shared" si="63"/>
        <v>-0.83333333333333326</v>
      </c>
      <c r="H690" s="17">
        <f t="shared" si="64"/>
        <v>-3</v>
      </c>
      <c r="I690" s="17" cm="1">
        <f t="array" ref="I690">Table1[Mass KG]*G690</f>
        <v>-237.08333333333331</v>
      </c>
      <c r="J690" s="17" cm="1">
        <f t="array" ref="J690" xml:space="preserve"> IF(E690&gt;0,9.81*Table1[Mass KG]*Table1[Rolling ressistance coefficient],0)</f>
        <v>28.746733500000001</v>
      </c>
      <c r="K690" s="17" cm="1">
        <f t="array" ref="K690">0.5*Table1[Frontal area m^2]*Table1[Drag coefficient]*1.2*F690^2</f>
        <v>15.311361584000002</v>
      </c>
      <c r="L690" s="17">
        <f t="shared" si="61"/>
        <v>-193.02523824933331</v>
      </c>
      <c r="M690" s="17">
        <f t="shared" si="62"/>
        <v>-1222.4931755791108</v>
      </c>
      <c r="N690" s="17">
        <f t="shared" si="65"/>
        <v>719.86679611535476</v>
      </c>
      <c r="O690" s="17" cm="1">
        <f t="array" ref="O690">(0.5*Table1[Mass KG]*E690^2)+O689</f>
        <v>71153703.204999983</v>
      </c>
      <c r="P690" s="17">
        <v>285.48198667324363</v>
      </c>
      <c r="AA690">
        <f>IF(E690&lt;1,1,0)</f>
        <v>0</v>
      </c>
      <c r="AB690">
        <f>IF(AA690=1,"",E690)</f>
        <v>22.8</v>
      </c>
      <c r="AC690">
        <f>E690/3.6</f>
        <v>6.333333333333333</v>
      </c>
    </row>
    <row r="691" spans="2:29" x14ac:dyDescent="0.3">
      <c r="B691" s="4" t="s">
        <v>28</v>
      </c>
      <c r="C691" s="4">
        <v>683</v>
      </c>
      <c r="D691" s="4">
        <v>94</v>
      </c>
      <c r="E691" s="11">
        <v>21.1</v>
      </c>
      <c r="F691" s="23">
        <f t="shared" si="60"/>
        <v>5.8611111111111116</v>
      </c>
      <c r="G691" s="17">
        <f t="shared" si="63"/>
        <v>-0.54166666666666696</v>
      </c>
      <c r="H691" s="17">
        <f t="shared" si="64"/>
        <v>-1.9500000000000011</v>
      </c>
      <c r="I691" s="17" cm="1">
        <f t="array" ref="I691">Table1[Mass KG]*G691</f>
        <v>-154.10416666666674</v>
      </c>
      <c r="J691" s="17" cm="1">
        <f t="array" ref="J691" xml:space="preserve"> IF(E691&gt;0,9.81*Table1[Mass KG]*Table1[Rolling ressistance coefficient],0)</f>
        <v>28.746733500000001</v>
      </c>
      <c r="K691" s="17" cm="1">
        <f t="array" ref="K691">0.5*Table1[Frontal area m^2]*Table1[Drag coefficient]*1.2*F691^2</f>
        <v>13.113210393222221</v>
      </c>
      <c r="L691" s="17">
        <f t="shared" si="61"/>
        <v>-112.24422277344452</v>
      </c>
      <c r="M691" s="17">
        <f t="shared" si="62"/>
        <v>-657.87586125546659</v>
      </c>
      <c r="N691" s="17">
        <f t="shared" si="65"/>
        <v>720.11348396180426</v>
      </c>
      <c r="O691" s="17" cm="1">
        <f t="array" ref="O691">(0.5*Table1[Mass KG]*E691^2)+O690</f>
        <v>71217034.327499986</v>
      </c>
      <c r="P691" s="17">
        <v>285.88515735802832</v>
      </c>
      <c r="AA691">
        <f>IF(E691&lt;1,1,0)</f>
        <v>0</v>
      </c>
      <c r="AB691">
        <f>IF(AA691=1,"",E691)</f>
        <v>21.1</v>
      </c>
      <c r="AC691">
        <f>E691/3.6</f>
        <v>5.8611111111111116</v>
      </c>
    </row>
    <row r="692" spans="2:29" x14ac:dyDescent="0.3">
      <c r="B692" s="4" t="s">
        <v>28</v>
      </c>
      <c r="C692" s="4">
        <v>684</v>
      </c>
      <c r="D692" s="4">
        <v>95</v>
      </c>
      <c r="E692" s="11">
        <v>18.899999999999999</v>
      </c>
      <c r="F692" s="23">
        <f t="shared" si="60"/>
        <v>5.25</v>
      </c>
      <c r="G692" s="17">
        <f t="shared" si="63"/>
        <v>-0.30555555555555597</v>
      </c>
      <c r="H692" s="17">
        <f t="shared" si="64"/>
        <v>-1.1000000000000014</v>
      </c>
      <c r="I692" s="17" cm="1">
        <f t="array" ref="I692">Table1[Mass KG]*G692</f>
        <v>-86.930555555555671</v>
      </c>
      <c r="J692" s="17" cm="1">
        <f t="array" ref="J692" xml:space="preserve"> IF(E692&gt;0,9.81*Table1[Mass KG]*Table1[Rolling ressistance coefficient],0)</f>
        <v>28.746733500000001</v>
      </c>
      <c r="K692" s="17" cm="1">
        <f t="array" ref="K692">0.5*Table1[Frontal area m^2]*Table1[Drag coefficient]*1.2*F692^2</f>
        <v>10.521259370999999</v>
      </c>
      <c r="L692" s="17">
        <f t="shared" si="61"/>
        <v>-47.662562684555667</v>
      </c>
      <c r="M692" s="17">
        <f t="shared" si="62"/>
        <v>-250.22845409391721</v>
      </c>
      <c r="N692" s="17">
        <f t="shared" si="65"/>
        <v>720.33412774963324</v>
      </c>
      <c r="O692" s="17" cm="1">
        <f t="array" ref="O692">(0.5*Table1[Mass KG]*E692^2)+O691</f>
        <v>71267847.449999988</v>
      </c>
      <c r="P692" s="17">
        <v>287.64881862886568</v>
      </c>
      <c r="AA692">
        <f>IF(E692&lt;1,1,0)</f>
        <v>0</v>
      </c>
      <c r="AB692">
        <f>IF(AA692=1,"",E692)</f>
        <v>18.899999999999999</v>
      </c>
      <c r="AC692">
        <f>E692/3.6</f>
        <v>5.2499999999999991</v>
      </c>
    </row>
    <row r="693" spans="2:29" x14ac:dyDescent="0.3">
      <c r="B693" s="4" t="s">
        <v>28</v>
      </c>
      <c r="C693" s="4">
        <v>685</v>
      </c>
      <c r="D693" s="4">
        <v>96</v>
      </c>
      <c r="E693" s="11">
        <v>18.899999999999999</v>
      </c>
      <c r="F693" s="23">
        <f t="shared" si="60"/>
        <v>5.25</v>
      </c>
      <c r="G693" s="17">
        <f t="shared" si="63"/>
        <v>0.33333333333333365</v>
      </c>
      <c r="H693" s="17">
        <f t="shared" si="64"/>
        <v>1.2000000000000011</v>
      </c>
      <c r="I693" s="17" cm="1">
        <f t="array" ref="I693">Table1[Mass KG]*G693</f>
        <v>94.833333333333428</v>
      </c>
      <c r="J693" s="17" cm="1">
        <f t="array" ref="J693" xml:space="preserve"> IF(E693&gt;0,9.81*Table1[Mass KG]*Table1[Rolling ressistance coefficient],0)</f>
        <v>28.746733500000001</v>
      </c>
      <c r="K693" s="17" cm="1">
        <f t="array" ref="K693">0.5*Table1[Frontal area m^2]*Table1[Drag coefficient]*1.2*F693^2</f>
        <v>10.521259370999999</v>
      </c>
      <c r="L693" s="17">
        <f t="shared" si="61"/>
        <v>134.10132620433342</v>
      </c>
      <c r="M693" s="17">
        <f t="shared" si="62"/>
        <v>704.03196257275033</v>
      </c>
      <c r="N693" s="17">
        <f t="shared" si="65"/>
        <v>720.5544494297427</v>
      </c>
      <c r="O693" s="17" cm="1">
        <f t="array" ref="O693">(0.5*Table1[Mass KG]*E693^2)+O692</f>
        <v>71318660.57249999</v>
      </c>
      <c r="P693" s="17">
        <v>289.01906121875118</v>
      </c>
      <c r="AA693">
        <f>IF(E693&lt;1,1,0)</f>
        <v>0</v>
      </c>
      <c r="AB693">
        <f>IF(AA693=1,"",E693)</f>
        <v>18.899999999999999</v>
      </c>
      <c r="AC693">
        <f>E693/3.6</f>
        <v>5.2499999999999991</v>
      </c>
    </row>
    <row r="694" spans="2:29" x14ac:dyDescent="0.3">
      <c r="B694" s="4" t="s">
        <v>28</v>
      </c>
      <c r="C694" s="4">
        <v>686</v>
      </c>
      <c r="D694" s="4">
        <v>97</v>
      </c>
      <c r="E694" s="11">
        <v>21.3</v>
      </c>
      <c r="F694" s="23">
        <f t="shared" si="60"/>
        <v>5.916666666666667</v>
      </c>
      <c r="G694" s="17">
        <f t="shared" si="63"/>
        <v>0.69444444444444442</v>
      </c>
      <c r="H694" s="17">
        <f t="shared" si="64"/>
        <v>2.5</v>
      </c>
      <c r="I694" s="17" cm="1">
        <f t="array" ref="I694">Table1[Mass KG]*G694</f>
        <v>197.56944444444443</v>
      </c>
      <c r="J694" s="17" cm="1">
        <f t="array" ref="J694" xml:space="preserve"> IF(E694&gt;0,9.81*Table1[Mass KG]*Table1[Rolling ressistance coefficient],0)</f>
        <v>28.746733500000001</v>
      </c>
      <c r="K694" s="17" cm="1">
        <f t="array" ref="K694">0.5*Table1[Frontal area m^2]*Table1[Drag coefficient]*1.2*F694^2</f>
        <v>13.362980219000001</v>
      </c>
      <c r="L694" s="17">
        <f t="shared" si="61"/>
        <v>239.67915816344441</v>
      </c>
      <c r="M694" s="17">
        <f t="shared" si="62"/>
        <v>1418.1016858003795</v>
      </c>
      <c r="N694" s="17">
        <f t="shared" si="65"/>
        <v>720.80238651410855</v>
      </c>
      <c r="O694" s="17" cm="1">
        <f t="array" ref="O694">(0.5*Table1[Mass KG]*E694^2)+O693</f>
        <v>71383197.974999994</v>
      </c>
      <c r="P694" s="17">
        <v>289.53821592404819</v>
      </c>
      <c r="AA694">
        <f>IF(E694&lt;1,1,0)</f>
        <v>0</v>
      </c>
      <c r="AB694">
        <f>IF(AA694=1,"",E694)</f>
        <v>21.3</v>
      </c>
      <c r="AC694">
        <f>E694/3.6</f>
        <v>5.916666666666667</v>
      </c>
    </row>
    <row r="695" spans="2:29" x14ac:dyDescent="0.3">
      <c r="B695" s="4" t="s">
        <v>28</v>
      </c>
      <c r="C695" s="4">
        <v>687</v>
      </c>
      <c r="D695" s="4">
        <v>98</v>
      </c>
      <c r="E695" s="11">
        <v>23.9</v>
      </c>
      <c r="F695" s="23">
        <f t="shared" si="60"/>
        <v>6.6388888888888884</v>
      </c>
      <c r="G695" s="17">
        <f t="shared" si="63"/>
        <v>0.63888888888888862</v>
      </c>
      <c r="H695" s="17">
        <f t="shared" si="64"/>
        <v>2.2999999999999989</v>
      </c>
      <c r="I695" s="17" cm="1">
        <f t="array" ref="I695">Table1[Mass KG]*G695</f>
        <v>181.7638888888888</v>
      </c>
      <c r="J695" s="17" cm="1">
        <f t="array" ref="J695" xml:space="preserve"> IF(E695&gt;0,9.81*Table1[Mass KG]*Table1[Rolling ressistance coefficient],0)</f>
        <v>28.746733500000001</v>
      </c>
      <c r="K695" s="17" cm="1">
        <f t="array" ref="K695">0.5*Table1[Frontal area m^2]*Table1[Drag coefficient]*1.2*F695^2</f>
        <v>16.824412993222218</v>
      </c>
      <c r="L695" s="17">
        <f t="shared" si="61"/>
        <v>227.33503538211102</v>
      </c>
      <c r="M695" s="17">
        <f t="shared" si="62"/>
        <v>1509.2520404534591</v>
      </c>
      <c r="N695" s="17">
        <f t="shared" si="65"/>
        <v>721.08018326756564</v>
      </c>
      <c r="O695" s="17" cm="1">
        <f t="array" ref="O695">(0.5*Table1[Mass KG]*E695^2)+O694</f>
        <v>71464452.597499996</v>
      </c>
      <c r="P695" s="17">
        <v>291.47782092011749</v>
      </c>
      <c r="AA695">
        <f>IF(E695&lt;1,1,0)</f>
        <v>0</v>
      </c>
      <c r="AB695">
        <f>IF(AA695=1,"",E695)</f>
        <v>23.9</v>
      </c>
      <c r="AC695">
        <f>E695/3.6</f>
        <v>6.6388888888888884</v>
      </c>
    </row>
    <row r="696" spans="2:29" x14ac:dyDescent="0.3">
      <c r="B696" s="4" t="s">
        <v>28</v>
      </c>
      <c r="C696" s="4">
        <v>688</v>
      </c>
      <c r="D696" s="4">
        <v>99</v>
      </c>
      <c r="E696" s="11">
        <v>25.9</v>
      </c>
      <c r="F696" s="23">
        <f t="shared" si="60"/>
        <v>7.1944444444444446</v>
      </c>
      <c r="G696" s="17">
        <f t="shared" si="63"/>
        <v>0.625</v>
      </c>
      <c r="H696" s="17">
        <f t="shared" si="64"/>
        <v>2.25</v>
      </c>
      <c r="I696" s="17" cm="1">
        <f t="array" ref="I696">Table1[Mass KG]*G696</f>
        <v>177.8125</v>
      </c>
      <c r="J696" s="17" cm="1">
        <f t="array" ref="J696" xml:space="preserve"> IF(E696&gt;0,9.81*Table1[Mass KG]*Table1[Rolling ressistance coefficient],0)</f>
        <v>28.746733500000001</v>
      </c>
      <c r="K696" s="17" cm="1">
        <f t="array" ref="K696">0.5*Table1[Frontal area m^2]*Table1[Drag coefficient]*1.2*F696^2</f>
        <v>19.758030286555552</v>
      </c>
      <c r="L696" s="17">
        <f t="shared" si="61"/>
        <v>226.31726378655554</v>
      </c>
      <c r="M696" s="17">
        <f t="shared" si="62"/>
        <v>1628.2269811310523</v>
      </c>
      <c r="N696" s="17">
        <f t="shared" si="65"/>
        <v>721.38078904827057</v>
      </c>
      <c r="O696" s="17" cm="1">
        <f t="array" ref="O696">(0.5*Table1[Mass KG]*E696^2)+O695</f>
        <v>71559875.319999993</v>
      </c>
      <c r="P696" s="17">
        <v>294.37515350269445</v>
      </c>
      <c r="AA696">
        <f>IF(E696&lt;1,1,0)</f>
        <v>0</v>
      </c>
      <c r="AB696">
        <f>IF(AA696=1,"",E696)</f>
        <v>25.9</v>
      </c>
      <c r="AC696">
        <f>E696/3.6</f>
        <v>7.1944444444444438</v>
      </c>
    </row>
    <row r="697" spans="2:29" x14ac:dyDescent="0.3">
      <c r="B697" s="4" t="s">
        <v>28</v>
      </c>
      <c r="C697" s="4">
        <v>689</v>
      </c>
      <c r="D697" s="4">
        <v>100</v>
      </c>
      <c r="E697" s="11">
        <v>28.4</v>
      </c>
      <c r="F697" s="23">
        <f t="shared" si="60"/>
        <v>7.8888888888888893</v>
      </c>
      <c r="G697" s="17">
        <f t="shared" si="63"/>
        <v>0.61111111111111138</v>
      </c>
      <c r="H697" s="17">
        <f t="shared" si="64"/>
        <v>2.2000000000000011</v>
      </c>
      <c r="I697" s="17" cm="1">
        <f t="array" ref="I697">Table1[Mass KG]*G697</f>
        <v>173.8611111111112</v>
      </c>
      <c r="J697" s="17" cm="1">
        <f t="array" ref="J697" xml:space="preserve"> IF(E697&gt;0,9.81*Table1[Mass KG]*Table1[Rolling ressistance coefficient],0)</f>
        <v>28.746733500000001</v>
      </c>
      <c r="K697" s="17" cm="1">
        <f t="array" ref="K697">0.5*Table1[Frontal area m^2]*Table1[Drag coefficient]*1.2*F697^2</f>
        <v>23.756409278222222</v>
      </c>
      <c r="L697" s="17">
        <f t="shared" si="61"/>
        <v>226.36425388933344</v>
      </c>
      <c r="M697" s="17">
        <f t="shared" si="62"/>
        <v>1785.762447349186</v>
      </c>
      <c r="N697" s="17">
        <f t="shared" si="65"/>
        <v>721.7099324249034</v>
      </c>
      <c r="O697" s="17" cm="1">
        <f t="array" ref="O697">(0.5*Table1[Mass KG]*E697^2)+O696</f>
        <v>71674608.479999989</v>
      </c>
      <c r="P697" s="17">
        <v>294.56950411019426</v>
      </c>
      <c r="AA697">
        <f>IF(E697&lt;1,1,0)</f>
        <v>0</v>
      </c>
      <c r="AB697">
        <f>IF(AA697=1,"",E697)</f>
        <v>28.4</v>
      </c>
      <c r="AC697">
        <f>E697/3.6</f>
        <v>7.8888888888888884</v>
      </c>
    </row>
    <row r="698" spans="2:29" x14ac:dyDescent="0.3">
      <c r="B698" s="4" t="s">
        <v>28</v>
      </c>
      <c r="C698" s="4">
        <v>690</v>
      </c>
      <c r="D698" s="4">
        <v>101</v>
      </c>
      <c r="E698" s="11">
        <v>30.3</v>
      </c>
      <c r="F698" s="23">
        <f t="shared" si="60"/>
        <v>8.4166666666666679</v>
      </c>
      <c r="G698" s="17">
        <f t="shared" si="63"/>
        <v>0.34722222222222221</v>
      </c>
      <c r="H698" s="17">
        <f t="shared" si="64"/>
        <v>1.25</v>
      </c>
      <c r="I698" s="17" cm="1">
        <f t="array" ref="I698">Table1[Mass KG]*G698</f>
        <v>98.784722222222214</v>
      </c>
      <c r="J698" s="17" cm="1">
        <f t="array" ref="J698" xml:space="preserve"> IF(E698&gt;0,9.81*Table1[Mass KG]*Table1[Rolling ressistance coefficient],0)</f>
        <v>28.746733500000001</v>
      </c>
      <c r="K698" s="17" cm="1">
        <f t="array" ref="K698">0.5*Table1[Frontal area m^2]*Table1[Drag coefficient]*1.2*F698^2</f>
        <v>27.041412659000006</v>
      </c>
      <c r="L698" s="17">
        <f t="shared" si="61"/>
        <v>154.57286838122224</v>
      </c>
      <c r="M698" s="17">
        <f t="shared" si="62"/>
        <v>1300.988308875287</v>
      </c>
      <c r="N698" s="17">
        <f t="shared" si="65"/>
        <v>722.06058702435996</v>
      </c>
      <c r="O698" s="17" cm="1">
        <f t="array" ref="O698">(0.5*Table1[Mass KG]*E698^2)+O697</f>
        <v>71805206.782499984</v>
      </c>
      <c r="P698" s="17">
        <v>296.70158177417596</v>
      </c>
      <c r="AA698">
        <f>IF(E698&lt;1,1,0)</f>
        <v>0</v>
      </c>
      <c r="AB698">
        <f>IF(AA698=1,"",E698)</f>
        <v>30.3</v>
      </c>
      <c r="AC698">
        <f>E698/3.6</f>
        <v>8.4166666666666661</v>
      </c>
    </row>
    <row r="699" spans="2:29" x14ac:dyDescent="0.3">
      <c r="B699" s="4" t="s">
        <v>28</v>
      </c>
      <c r="C699" s="4">
        <v>691</v>
      </c>
      <c r="D699" s="4">
        <v>102</v>
      </c>
      <c r="E699" s="11">
        <v>30.9</v>
      </c>
      <c r="F699" s="23">
        <f t="shared" si="60"/>
        <v>8.5833333333333339</v>
      </c>
      <c r="G699" s="17">
        <f t="shared" si="63"/>
        <v>0.1111111111111112</v>
      </c>
      <c r="H699" s="17">
        <f t="shared" si="64"/>
        <v>0.40000000000000036</v>
      </c>
      <c r="I699" s="17" cm="1">
        <f t="array" ref="I699">Table1[Mass KG]*G699</f>
        <v>31.611111111111136</v>
      </c>
      <c r="J699" s="17" cm="1">
        <f t="array" ref="J699" xml:space="preserve"> IF(E699&gt;0,9.81*Table1[Mass KG]*Table1[Rolling ressistance coefficient],0)</f>
        <v>28.746733500000001</v>
      </c>
      <c r="K699" s="17" cm="1">
        <f t="array" ref="K699">0.5*Table1[Frontal area m^2]*Table1[Drag coefficient]*1.2*F699^2</f>
        <v>28.122963130999999</v>
      </c>
      <c r="L699" s="17">
        <f t="shared" si="61"/>
        <v>88.480807742111125</v>
      </c>
      <c r="M699" s="17">
        <f t="shared" si="62"/>
        <v>759.46026645312043</v>
      </c>
      <c r="N699" s="17">
        <f t="shared" si="65"/>
        <v>722.41766777092289</v>
      </c>
      <c r="O699" s="17" cm="1">
        <f t="array" ref="O699">(0.5*Table1[Mass KG]*E699^2)+O698</f>
        <v>71941028.50499998</v>
      </c>
      <c r="P699" s="17">
        <v>312.24756533647798</v>
      </c>
      <c r="AA699">
        <f>IF(E699&lt;1,1,0)</f>
        <v>0</v>
      </c>
      <c r="AB699">
        <f>IF(AA699=1,"",E699)</f>
        <v>30.9</v>
      </c>
      <c r="AC699">
        <f>E699/3.6</f>
        <v>8.5833333333333321</v>
      </c>
    </row>
    <row r="700" spans="2:29" x14ac:dyDescent="0.3">
      <c r="B700" s="4" t="s">
        <v>28</v>
      </c>
      <c r="C700" s="4">
        <v>692</v>
      </c>
      <c r="D700" s="4">
        <v>103</v>
      </c>
      <c r="E700" s="11">
        <v>31.1</v>
      </c>
      <c r="F700" s="23">
        <f t="shared" si="60"/>
        <v>8.6388888888888893</v>
      </c>
      <c r="G700" s="17">
        <f t="shared" si="63"/>
        <v>0.12500000000000031</v>
      </c>
      <c r="H700" s="17">
        <f t="shared" si="64"/>
        <v>0.45000000000000107</v>
      </c>
      <c r="I700" s="17" cm="1">
        <f t="array" ref="I700">Table1[Mass KG]*G700</f>
        <v>35.562500000000085</v>
      </c>
      <c r="J700" s="17" cm="1">
        <f t="array" ref="J700" xml:space="preserve"> IF(E700&gt;0,9.81*Table1[Mass KG]*Table1[Rolling ressistance coefficient],0)</f>
        <v>28.746733500000001</v>
      </c>
      <c r="K700" s="17" cm="1">
        <f t="array" ref="K700">0.5*Table1[Frontal area m^2]*Table1[Drag coefficient]*1.2*F700^2</f>
        <v>28.488192593222223</v>
      </c>
      <c r="L700" s="17">
        <f t="shared" si="61"/>
        <v>92.797426093222313</v>
      </c>
      <c r="M700" s="17">
        <f t="shared" si="62"/>
        <v>801.66665319422611</v>
      </c>
      <c r="N700" s="17">
        <f t="shared" si="65"/>
        <v>722.77654036720185</v>
      </c>
      <c r="O700" s="17" cm="1">
        <f t="array" ref="O700">(0.5*Table1[Mass KG]*E700^2)+O699</f>
        <v>72078614.127499983</v>
      </c>
      <c r="P700" s="17">
        <v>313.46170160755548</v>
      </c>
      <c r="AA700">
        <f>IF(E700&lt;1,1,0)</f>
        <v>0</v>
      </c>
      <c r="AB700">
        <f>IF(AA700=1,"",E700)</f>
        <v>31.1</v>
      </c>
      <c r="AC700">
        <f>E700/3.6</f>
        <v>8.6388888888888893</v>
      </c>
    </row>
    <row r="701" spans="2:29" x14ac:dyDescent="0.3">
      <c r="B701" s="4" t="s">
        <v>28</v>
      </c>
      <c r="C701" s="4">
        <v>693</v>
      </c>
      <c r="D701" s="4">
        <v>104</v>
      </c>
      <c r="E701" s="11">
        <v>31.8</v>
      </c>
      <c r="F701" s="23">
        <f t="shared" si="60"/>
        <v>8.8333333333333339</v>
      </c>
      <c r="G701" s="17">
        <f t="shared" si="63"/>
        <v>0.2222222222222224</v>
      </c>
      <c r="H701" s="17">
        <f t="shared" si="64"/>
        <v>0.80000000000000071</v>
      </c>
      <c r="I701" s="17" cm="1">
        <f t="array" ref="I701">Table1[Mass KG]*G701</f>
        <v>63.222222222222271</v>
      </c>
      <c r="J701" s="17" cm="1">
        <f t="array" ref="J701" xml:space="preserve"> IF(E701&gt;0,9.81*Table1[Mass KG]*Table1[Rolling ressistance coefficient],0)</f>
        <v>28.746733500000001</v>
      </c>
      <c r="K701" s="17" cm="1">
        <f t="array" ref="K701">0.5*Table1[Frontal area m^2]*Table1[Drag coefficient]*1.2*F701^2</f>
        <v>29.785051723999999</v>
      </c>
      <c r="L701" s="17">
        <f t="shared" si="61"/>
        <v>121.75400744622227</v>
      </c>
      <c r="M701" s="17">
        <f t="shared" si="62"/>
        <v>1075.4937324416301</v>
      </c>
      <c r="N701" s="17">
        <f t="shared" si="65"/>
        <v>723.14296097218016</v>
      </c>
      <c r="O701" s="17" cm="1">
        <f t="array" ref="O701">(0.5*Table1[Mass KG]*E701^2)+O700</f>
        <v>72222463.017499983</v>
      </c>
      <c r="P701" s="17">
        <v>315.79675844560177</v>
      </c>
      <c r="AA701">
        <f>IF(E701&lt;1,1,0)</f>
        <v>0</v>
      </c>
      <c r="AB701">
        <f>IF(AA701=1,"",E701)</f>
        <v>31.8</v>
      </c>
      <c r="AC701">
        <f>E701/3.6</f>
        <v>8.8333333333333339</v>
      </c>
    </row>
    <row r="702" spans="2:29" x14ac:dyDescent="0.3">
      <c r="B702" s="4" t="s">
        <v>28</v>
      </c>
      <c r="C702" s="4">
        <v>694</v>
      </c>
      <c r="D702" s="4">
        <v>105</v>
      </c>
      <c r="E702" s="11">
        <v>32.700000000000003</v>
      </c>
      <c r="F702" s="23">
        <f t="shared" si="60"/>
        <v>9.0833333333333339</v>
      </c>
      <c r="G702" s="17">
        <f t="shared" si="63"/>
        <v>0.19444444444444473</v>
      </c>
      <c r="H702" s="17">
        <f t="shared" si="64"/>
        <v>0.70000000000000107</v>
      </c>
      <c r="I702" s="17" cm="1">
        <f t="array" ref="I702">Table1[Mass KG]*G702</f>
        <v>55.319444444444521</v>
      </c>
      <c r="J702" s="17" cm="1">
        <f t="array" ref="J702" xml:space="preserve"> IF(E702&gt;0,9.81*Table1[Mass KG]*Table1[Rolling ressistance coefficient],0)</f>
        <v>28.746733500000001</v>
      </c>
      <c r="K702" s="17" cm="1">
        <f t="array" ref="K702">0.5*Table1[Frontal area m^2]*Table1[Drag coefficient]*1.2*F702^2</f>
        <v>31.494855779000002</v>
      </c>
      <c r="L702" s="17">
        <f t="shared" si="61"/>
        <v>115.56103372344452</v>
      </c>
      <c r="M702" s="17">
        <f t="shared" si="62"/>
        <v>1049.6793896546212</v>
      </c>
      <c r="N702" s="17">
        <f t="shared" si="65"/>
        <v>723.5192090451269</v>
      </c>
      <c r="O702" s="17" cm="1">
        <f t="array" ref="O702">(0.5*Table1[Mass KG]*E702^2)+O701</f>
        <v>72374569.519999981</v>
      </c>
      <c r="P702" s="17">
        <v>316.08849926736042</v>
      </c>
      <c r="AA702">
        <f>IF(E702&lt;1,1,0)</f>
        <v>0</v>
      </c>
      <c r="AB702">
        <f>IF(AA702=1,"",E702)</f>
        <v>32.700000000000003</v>
      </c>
      <c r="AC702">
        <f>E702/3.6</f>
        <v>9.0833333333333339</v>
      </c>
    </row>
    <row r="703" spans="2:29" x14ac:dyDescent="0.3">
      <c r="B703" s="4" t="s">
        <v>28</v>
      </c>
      <c r="C703" s="4">
        <v>695</v>
      </c>
      <c r="D703" s="4">
        <v>106</v>
      </c>
      <c r="E703" s="11">
        <v>33.200000000000003</v>
      </c>
      <c r="F703" s="23">
        <f t="shared" si="60"/>
        <v>9.2222222222222232</v>
      </c>
      <c r="G703" s="17">
        <f t="shared" si="63"/>
        <v>-4.1666666666667261E-2</v>
      </c>
      <c r="H703" s="17">
        <f t="shared" si="64"/>
        <v>-0.15000000000000213</v>
      </c>
      <c r="I703" s="17" cm="1">
        <f t="array" ref="I703">Table1[Mass KG]*G703</f>
        <v>-11.854166666666837</v>
      </c>
      <c r="J703" s="17" cm="1">
        <f t="array" ref="J703" xml:space="preserve"> IF(E703&gt;0,9.81*Table1[Mass KG]*Table1[Rolling ressistance coefficient],0)</f>
        <v>28.746733500000001</v>
      </c>
      <c r="K703" s="17" cm="1">
        <f t="array" ref="K703">0.5*Table1[Frontal area m^2]*Table1[Drag coefficient]*1.2*F703^2</f>
        <v>32.465364712888892</v>
      </c>
      <c r="L703" s="17">
        <f t="shared" si="61"/>
        <v>49.357931546222055</v>
      </c>
      <c r="M703" s="17">
        <f t="shared" si="62"/>
        <v>455.18981314849231</v>
      </c>
      <c r="N703" s="17">
        <f t="shared" si="65"/>
        <v>723.90066050483915</v>
      </c>
      <c r="O703" s="17" cm="1">
        <f t="array" ref="O703">(0.5*Table1[Mass KG]*E703^2)+O702</f>
        <v>72531363.159999982</v>
      </c>
      <c r="P703" s="17">
        <v>316.9201092369164</v>
      </c>
      <c r="AA703">
        <f>IF(E703&lt;1,1,0)</f>
        <v>0</v>
      </c>
      <c r="AB703">
        <f>IF(AA703=1,"",E703)</f>
        <v>33.200000000000003</v>
      </c>
      <c r="AC703">
        <f>E703/3.6</f>
        <v>9.2222222222222232</v>
      </c>
    </row>
    <row r="704" spans="2:29" x14ac:dyDescent="0.3">
      <c r="B704" s="4" t="s">
        <v>28</v>
      </c>
      <c r="C704" s="4">
        <v>696</v>
      </c>
      <c r="D704" s="4">
        <v>107</v>
      </c>
      <c r="E704" s="11">
        <v>32.4</v>
      </c>
      <c r="F704" s="23">
        <f t="shared" si="60"/>
        <v>9</v>
      </c>
      <c r="G704" s="17">
        <f t="shared" si="63"/>
        <v>-0.6805555555555558</v>
      </c>
      <c r="H704" s="17">
        <f t="shared" si="64"/>
        <v>-2.4500000000000011</v>
      </c>
      <c r="I704" s="17" cm="1">
        <f t="array" ref="I704">Table1[Mass KG]*G704</f>
        <v>-193.61805555555563</v>
      </c>
      <c r="J704" s="17" cm="1">
        <f t="array" ref="J704" xml:space="preserve"> IF(E704&gt;0,9.81*Table1[Mass KG]*Table1[Rolling ressistance coefficient],0)</f>
        <v>28.746733500000001</v>
      </c>
      <c r="K704" s="17" cm="1">
        <f t="array" ref="K704">0.5*Table1[Frontal area m^2]*Table1[Drag coefficient]*1.2*F704^2</f>
        <v>30.919619375999996</v>
      </c>
      <c r="L704" s="17">
        <f t="shared" si="61"/>
        <v>-133.95170267955564</v>
      </c>
      <c r="M704" s="17">
        <f t="shared" si="62"/>
        <v>-1205.5653241160007</v>
      </c>
      <c r="N704" s="17">
        <f t="shared" si="65"/>
        <v>724.27238550699428</v>
      </c>
      <c r="O704" s="17" cm="1">
        <f t="array" ref="O704">(0.5*Table1[Mass KG]*E704^2)+O703</f>
        <v>72680691.519999981</v>
      </c>
      <c r="P704" s="17">
        <v>318.57898731173145</v>
      </c>
      <c r="AA704">
        <f>IF(E704&lt;1,1,0)</f>
        <v>0</v>
      </c>
      <c r="AB704">
        <f>IF(AA704=1,"",E704)</f>
        <v>32.4</v>
      </c>
      <c r="AC704">
        <f>E704/3.6</f>
        <v>9</v>
      </c>
    </row>
    <row r="705" spans="2:29" x14ac:dyDescent="0.3">
      <c r="B705" s="4" t="s">
        <v>28</v>
      </c>
      <c r="C705" s="4">
        <v>697</v>
      </c>
      <c r="D705" s="4">
        <v>108</v>
      </c>
      <c r="E705" s="11">
        <v>28.3</v>
      </c>
      <c r="F705" s="23">
        <f t="shared" si="60"/>
        <v>7.8611111111111116</v>
      </c>
      <c r="G705" s="17">
        <f t="shared" si="63"/>
        <v>-0.9166666666666663</v>
      </c>
      <c r="H705" s="17">
        <f t="shared" si="64"/>
        <v>-3.2999999999999989</v>
      </c>
      <c r="I705" s="17" cm="1">
        <f t="array" ref="I705">Table1[Mass KG]*G705</f>
        <v>-260.79166666666657</v>
      </c>
      <c r="J705" s="17" cm="1">
        <f t="array" ref="J705" xml:space="preserve"> IF(E705&gt;0,9.81*Table1[Mass KG]*Table1[Rolling ressistance coefficient],0)</f>
        <v>28.746733500000001</v>
      </c>
      <c r="K705" s="17" cm="1">
        <f t="array" ref="K705">0.5*Table1[Frontal area m^2]*Table1[Drag coefficient]*1.2*F705^2</f>
        <v>23.589405161222221</v>
      </c>
      <c r="L705" s="17">
        <f t="shared" si="61"/>
        <v>-208.45552800544436</v>
      </c>
      <c r="M705" s="17">
        <f t="shared" si="62"/>
        <v>-1638.6920673761319</v>
      </c>
      <c r="N705" s="17">
        <f t="shared" si="65"/>
        <v>724.59660540100435</v>
      </c>
      <c r="O705" s="17" cm="1">
        <f t="array" ref="O705">(0.5*Table1[Mass KG]*E705^2)+O704</f>
        <v>72794618.122499987</v>
      </c>
      <c r="P705" s="17">
        <v>328.05155327244438</v>
      </c>
      <c r="AA705">
        <f>IF(E705&lt;1,1,0)</f>
        <v>0</v>
      </c>
      <c r="AB705">
        <f>IF(AA705=1,"",E705)</f>
        <v>28.3</v>
      </c>
      <c r="AC705">
        <f>E705/3.6</f>
        <v>7.8611111111111107</v>
      </c>
    </row>
    <row r="706" spans="2:29" x14ac:dyDescent="0.3">
      <c r="B706" s="4" t="s">
        <v>28</v>
      </c>
      <c r="C706" s="4">
        <v>698</v>
      </c>
      <c r="D706" s="4">
        <v>109</v>
      </c>
      <c r="E706" s="11">
        <v>25.8</v>
      </c>
      <c r="F706" s="23">
        <f t="shared" si="60"/>
        <v>7.166666666666667</v>
      </c>
      <c r="G706" s="17">
        <f t="shared" si="63"/>
        <v>-0.7222222222222221</v>
      </c>
      <c r="H706" s="17">
        <f t="shared" si="64"/>
        <v>-2.5999999999999996</v>
      </c>
      <c r="I706" s="17" cm="1">
        <f t="array" ref="I706">Table1[Mass KG]*G706</f>
        <v>-205.4722222222222</v>
      </c>
      <c r="J706" s="17" cm="1">
        <f t="array" ref="J706" xml:space="preserve"> IF(E706&gt;0,9.81*Table1[Mass KG]*Table1[Rolling ressistance coefficient],0)</f>
        <v>28.746733500000001</v>
      </c>
      <c r="K706" s="17" cm="1">
        <f t="array" ref="K706">0.5*Table1[Frontal area m^2]*Table1[Drag coefficient]*1.2*F706^2</f>
        <v>19.605753163999999</v>
      </c>
      <c r="L706" s="17">
        <f t="shared" si="61"/>
        <v>-157.1197355582222</v>
      </c>
      <c r="M706" s="17">
        <f t="shared" si="62"/>
        <v>-1126.0247715005926</v>
      </c>
      <c r="N706" s="17">
        <f t="shared" si="65"/>
        <v>724.89176049663467</v>
      </c>
      <c r="O706" s="17" cm="1">
        <f t="array" ref="O706">(0.5*Table1[Mass KG]*E706^2)+O705</f>
        <v>72889305.412499994</v>
      </c>
      <c r="P706" s="17">
        <v>332.28468342898759</v>
      </c>
      <c r="AA706">
        <f>IF(E706&lt;1,1,0)</f>
        <v>0</v>
      </c>
      <c r="AB706">
        <f>IF(AA706=1,"",E706)</f>
        <v>25.8</v>
      </c>
      <c r="AC706">
        <f>E706/3.6</f>
        <v>7.166666666666667</v>
      </c>
    </row>
    <row r="707" spans="2:29" x14ac:dyDescent="0.3">
      <c r="B707" s="4" t="s">
        <v>28</v>
      </c>
      <c r="C707" s="4">
        <v>699</v>
      </c>
      <c r="D707" s="4">
        <v>110</v>
      </c>
      <c r="E707" s="11">
        <v>23.1</v>
      </c>
      <c r="F707" s="23">
        <f t="shared" si="60"/>
        <v>6.416666666666667</v>
      </c>
      <c r="G707" s="17">
        <f t="shared" si="63"/>
        <v>-0.55555555555555558</v>
      </c>
      <c r="H707" s="17">
        <f t="shared" si="64"/>
        <v>-2</v>
      </c>
      <c r="I707" s="17" cm="1">
        <f t="array" ref="I707">Table1[Mass KG]*G707</f>
        <v>-158.05555555555557</v>
      </c>
      <c r="J707" s="17" cm="1">
        <f t="array" ref="J707" xml:space="preserve"> IF(E707&gt;0,9.81*Table1[Mass KG]*Table1[Rolling ressistance coefficient],0)</f>
        <v>28.746733500000001</v>
      </c>
      <c r="K707" s="17" cm="1">
        <f t="array" ref="K707">0.5*Table1[Frontal area m^2]*Table1[Drag coefficient]*1.2*F707^2</f>
        <v>15.716943011</v>
      </c>
      <c r="L707" s="17">
        <f t="shared" si="61"/>
        <v>-113.59187904455557</v>
      </c>
      <c r="M707" s="17">
        <f t="shared" si="62"/>
        <v>-728.88122386923158</v>
      </c>
      <c r="N707" s="17">
        <f t="shared" si="65"/>
        <v>725.15564920425265</v>
      </c>
      <c r="O707" s="17" cm="1">
        <f t="array" ref="O707">(0.5*Table1[Mass KG]*E707^2)+O706</f>
        <v>72965211.434999987</v>
      </c>
      <c r="P707" s="17">
        <v>335.81632845061733</v>
      </c>
      <c r="AA707">
        <f>IF(E707&lt;1,1,0)</f>
        <v>0</v>
      </c>
      <c r="AB707">
        <f>IF(AA707=1,"",E707)</f>
        <v>23.1</v>
      </c>
      <c r="AC707">
        <f>E707/3.6</f>
        <v>6.416666666666667</v>
      </c>
    </row>
    <row r="708" spans="2:29" x14ac:dyDescent="0.3">
      <c r="B708" s="4" t="s">
        <v>28</v>
      </c>
      <c r="C708" s="4">
        <v>700</v>
      </c>
      <c r="D708" s="4">
        <v>111</v>
      </c>
      <c r="E708" s="11">
        <v>21.8</v>
      </c>
      <c r="F708" s="23">
        <f t="shared" si="60"/>
        <v>6.0555555555555562</v>
      </c>
      <c r="G708" s="17">
        <f t="shared" si="63"/>
        <v>-0.26388888888888917</v>
      </c>
      <c r="H708" s="17">
        <f t="shared" si="64"/>
        <v>-0.95000000000000107</v>
      </c>
      <c r="I708" s="17" cm="1">
        <f t="array" ref="I708">Table1[Mass KG]*G708</f>
        <v>-75.076388888888971</v>
      </c>
      <c r="J708" s="17" cm="1">
        <f t="array" ref="J708" xml:space="preserve"> IF(E708&gt;0,9.81*Table1[Mass KG]*Table1[Rolling ressistance coefficient],0)</f>
        <v>28.746733500000001</v>
      </c>
      <c r="K708" s="17" cm="1">
        <f t="array" ref="K708">0.5*Table1[Frontal area m^2]*Table1[Drag coefficient]*1.2*F708^2</f>
        <v>13.997713679555556</v>
      </c>
      <c r="L708" s="17">
        <f t="shared" si="61"/>
        <v>-32.331941709333414</v>
      </c>
      <c r="M708" s="17">
        <f t="shared" si="62"/>
        <v>-195.78786923985234</v>
      </c>
      <c r="N708" s="17">
        <f t="shared" si="65"/>
        <v>725.40433126389553</v>
      </c>
      <c r="O708" s="17" cm="1">
        <f t="array" ref="O708">(0.5*Table1[Mass KG]*E708^2)+O707</f>
        <v>73032814.324999988</v>
      </c>
      <c r="P708" s="17">
        <v>337.33679052933331</v>
      </c>
      <c r="AA708">
        <f>IF(E708&lt;1,1,0)</f>
        <v>0</v>
      </c>
      <c r="AB708">
        <f>IF(AA708=1,"",E708)</f>
        <v>21.8</v>
      </c>
      <c r="AC708">
        <f>E708/3.6</f>
        <v>6.0555555555555554</v>
      </c>
    </row>
    <row r="709" spans="2:29" x14ac:dyDescent="0.3">
      <c r="B709" s="4" t="s">
        <v>28</v>
      </c>
      <c r="C709" s="4">
        <v>701</v>
      </c>
      <c r="D709" s="4">
        <v>112</v>
      </c>
      <c r="E709" s="11">
        <v>21.2</v>
      </c>
      <c r="F709" s="23">
        <f t="shared" si="60"/>
        <v>5.8888888888888893</v>
      </c>
      <c r="G709" s="17">
        <f t="shared" si="63"/>
        <v>-0.1111111111111112</v>
      </c>
      <c r="H709" s="17">
        <f t="shared" si="64"/>
        <v>-0.40000000000000036</v>
      </c>
      <c r="I709" s="17" cm="1">
        <f t="array" ref="I709">Table1[Mass KG]*G709</f>
        <v>-31.611111111111136</v>
      </c>
      <c r="J709" s="17" cm="1">
        <f t="array" ref="J709" xml:space="preserve"> IF(E709&gt;0,9.81*Table1[Mass KG]*Table1[Rolling ressistance coefficient],0)</f>
        <v>28.746733500000001</v>
      </c>
      <c r="K709" s="17" cm="1">
        <f t="array" ref="K709">0.5*Table1[Frontal area m^2]*Table1[Drag coefficient]*1.2*F709^2</f>
        <v>13.237800766222223</v>
      </c>
      <c r="L709" s="17">
        <f t="shared" si="61"/>
        <v>10.373423155111091</v>
      </c>
      <c r="M709" s="17">
        <f t="shared" si="62"/>
        <v>61.087936357876423</v>
      </c>
      <c r="N709" s="17">
        <f t="shared" si="65"/>
        <v>725.64582387373866</v>
      </c>
      <c r="O709" s="17" cm="1">
        <f t="array" ref="O709">(0.5*Table1[Mass KG]*E709^2)+O708</f>
        <v>73096747.164999992</v>
      </c>
      <c r="P709" s="17">
        <v>340.51643862010326</v>
      </c>
      <c r="AA709">
        <f>IF(E709&lt;1,1,0)</f>
        <v>0</v>
      </c>
      <c r="AB709">
        <f>IF(AA709=1,"",E709)</f>
        <v>21.2</v>
      </c>
      <c r="AC709">
        <f>E709/3.6</f>
        <v>5.8888888888888884</v>
      </c>
    </row>
    <row r="710" spans="2:29" x14ac:dyDescent="0.3">
      <c r="B710" s="4" t="s">
        <v>28</v>
      </c>
      <c r="C710" s="4">
        <v>702</v>
      </c>
      <c r="D710" s="4">
        <v>113</v>
      </c>
      <c r="E710" s="11">
        <v>21</v>
      </c>
      <c r="F710" s="23">
        <f t="shared" si="60"/>
        <v>5.8333333333333339</v>
      </c>
      <c r="G710" s="17">
        <f t="shared" si="63"/>
        <v>-2.7777777777777679E-2</v>
      </c>
      <c r="H710" s="17">
        <f t="shared" si="64"/>
        <v>-9.9999999999999645E-2</v>
      </c>
      <c r="I710" s="17" cm="1">
        <f t="array" ref="I710">Table1[Mass KG]*G710</f>
        <v>-7.9027777777777501</v>
      </c>
      <c r="J710" s="17" cm="1">
        <f t="array" ref="J710" xml:space="preserve"> IF(E710&gt;0,9.81*Table1[Mass KG]*Table1[Rolling ressistance coefficient],0)</f>
        <v>28.746733500000001</v>
      </c>
      <c r="K710" s="17" cm="1">
        <f t="array" ref="K710">0.5*Table1[Frontal area m^2]*Table1[Drag coefficient]*1.2*F710^2</f>
        <v>12.989209100000002</v>
      </c>
      <c r="L710" s="17">
        <f t="shared" si="61"/>
        <v>33.833164822222251</v>
      </c>
      <c r="M710" s="17">
        <f t="shared" si="62"/>
        <v>197.3601281296298</v>
      </c>
      <c r="N710" s="17">
        <f t="shared" si="65"/>
        <v>725.88469749019168</v>
      </c>
      <c r="O710" s="17" cm="1">
        <f t="array" ref="O710">(0.5*Table1[Mass KG]*E710^2)+O709</f>
        <v>73159479.414999992</v>
      </c>
      <c r="P710" s="17">
        <v>341.72353453086328</v>
      </c>
      <c r="AA710">
        <f>IF(E710&lt;1,1,0)</f>
        <v>0</v>
      </c>
      <c r="AB710">
        <f>IF(AA710=1,"",E710)</f>
        <v>21</v>
      </c>
      <c r="AC710">
        <f>E710/3.6</f>
        <v>5.833333333333333</v>
      </c>
    </row>
    <row r="711" spans="2:29" x14ac:dyDescent="0.3">
      <c r="B711" s="4" t="s">
        <v>28</v>
      </c>
      <c r="C711" s="4">
        <v>703</v>
      </c>
      <c r="D711" s="4">
        <v>114</v>
      </c>
      <c r="E711" s="11">
        <v>21</v>
      </c>
      <c r="F711" s="23">
        <f t="shared" si="60"/>
        <v>5.8333333333333339</v>
      </c>
      <c r="G711" s="17">
        <f t="shared" si="63"/>
        <v>-1.3888888888889086E-2</v>
      </c>
      <c r="H711" s="17">
        <f t="shared" si="64"/>
        <v>-5.0000000000000711E-2</v>
      </c>
      <c r="I711" s="17" cm="1">
        <f t="array" ref="I711">Table1[Mass KG]*G711</f>
        <v>-3.9513888888889448</v>
      </c>
      <c r="J711" s="17" cm="1">
        <f t="array" ref="J711" xml:space="preserve"> IF(E711&gt;0,9.81*Table1[Mass KG]*Table1[Rolling ressistance coefficient],0)</f>
        <v>28.746733500000001</v>
      </c>
      <c r="K711" s="17" cm="1">
        <f t="array" ref="K711">0.5*Table1[Frontal area m^2]*Table1[Drag coefficient]*1.2*F711^2</f>
        <v>12.989209100000002</v>
      </c>
      <c r="L711" s="17">
        <f t="shared" si="61"/>
        <v>37.784553711111059</v>
      </c>
      <c r="M711" s="17">
        <f t="shared" si="62"/>
        <v>220.40989664814782</v>
      </c>
      <c r="N711" s="17">
        <f t="shared" si="65"/>
        <v>726.12323131487165</v>
      </c>
      <c r="O711" s="17" cm="1">
        <f t="array" ref="O711">(0.5*Table1[Mass KG]*E711^2)+O710</f>
        <v>73222211.664999992</v>
      </c>
      <c r="P711" s="17">
        <v>344.23374135407124</v>
      </c>
      <c r="AA711">
        <f>IF(E711&lt;1,1,0)</f>
        <v>0</v>
      </c>
      <c r="AB711">
        <f>IF(AA711=1,"",E711)</f>
        <v>21</v>
      </c>
      <c r="AC711">
        <f>E711/3.6</f>
        <v>5.833333333333333</v>
      </c>
    </row>
    <row r="712" spans="2:29" x14ac:dyDescent="0.3">
      <c r="B712" s="4" t="s">
        <v>28</v>
      </c>
      <c r="C712" s="4">
        <v>704</v>
      </c>
      <c r="D712" s="4">
        <v>115</v>
      </c>
      <c r="E712" s="11">
        <v>20.9</v>
      </c>
      <c r="F712" s="23">
        <f t="shared" si="60"/>
        <v>5.8055555555555554</v>
      </c>
      <c r="G712" s="17">
        <f t="shared" si="63"/>
        <v>-0.15277777777777798</v>
      </c>
      <c r="H712" s="17">
        <f t="shared" si="64"/>
        <v>-0.55000000000000071</v>
      </c>
      <c r="I712" s="17" cm="1">
        <f t="array" ref="I712">Table1[Mass KG]*G712</f>
        <v>-43.465277777777835</v>
      </c>
      <c r="J712" s="17" cm="1">
        <f t="array" ref="J712" xml:space="preserve"> IF(E712&gt;0,9.81*Table1[Mass KG]*Table1[Rolling ressistance coefficient],0)</f>
        <v>28.746733500000001</v>
      </c>
      <c r="K712" s="17" cm="1">
        <f t="array" ref="K712">0.5*Table1[Frontal area m^2]*Table1[Drag coefficient]*1.2*F712^2</f>
        <v>12.865796886555554</v>
      </c>
      <c r="L712" s="17">
        <f t="shared" si="61"/>
        <v>-1.8527473912222803</v>
      </c>
      <c r="M712" s="17">
        <f t="shared" si="62"/>
        <v>-10.756227910151571</v>
      </c>
      <c r="N712" s="17">
        <f t="shared" si="65"/>
        <v>726.36029205119974</v>
      </c>
      <c r="O712" s="17" cm="1">
        <f t="array" ref="O712">(0.5*Table1[Mass KG]*E712^2)+O711</f>
        <v>73284347.887499988</v>
      </c>
      <c r="P712" s="17">
        <v>347.05391742869142</v>
      </c>
      <c r="AA712">
        <f>IF(E712&lt;1,1,0)</f>
        <v>0</v>
      </c>
      <c r="AB712">
        <f>IF(AA712=1,"",E712)</f>
        <v>20.9</v>
      </c>
      <c r="AC712">
        <f>E712/3.6</f>
        <v>5.8055555555555554</v>
      </c>
    </row>
    <row r="713" spans="2:29" x14ac:dyDescent="0.3">
      <c r="B713" s="4" t="s">
        <v>28</v>
      </c>
      <c r="C713" s="4">
        <v>705</v>
      </c>
      <c r="D713" s="4">
        <v>116</v>
      </c>
      <c r="E713" s="11">
        <v>19.899999999999999</v>
      </c>
      <c r="F713" s="23">
        <f t="shared" ref="F713:F776" si="66">E713*(1000/60^2)</f>
        <v>5.5277777777777777</v>
      </c>
      <c r="G713" s="17">
        <f t="shared" si="63"/>
        <v>-0.41666666666666663</v>
      </c>
      <c r="H713" s="17">
        <f t="shared" si="64"/>
        <v>-1.5</v>
      </c>
      <c r="I713" s="17" cm="1">
        <f t="array" ref="I713">Table1[Mass KG]*G713</f>
        <v>-118.54166666666666</v>
      </c>
      <c r="J713" s="17" cm="1">
        <f t="array" ref="J713" xml:space="preserve"> IF(E713&gt;0,9.81*Table1[Mass KG]*Table1[Rolling ressistance coefficient],0)</f>
        <v>28.746733500000001</v>
      </c>
      <c r="K713" s="17" cm="1">
        <f t="array" ref="K713">0.5*Table1[Frontal area m^2]*Table1[Drag coefficient]*1.2*F713^2</f>
        <v>11.664074139888887</v>
      </c>
      <c r="L713" s="17">
        <f t="shared" ref="L713:L776" si="67">K713+J713+I713</f>
        <v>-78.13085902677777</v>
      </c>
      <c r="M713" s="17">
        <f t="shared" ref="M713:M776" si="68">(L713*AC713)/1</f>
        <v>-431.89002628691043</v>
      </c>
      <c r="N713" s="17">
        <f t="shared" si="65"/>
        <v>726.58569000102239</v>
      </c>
      <c r="O713" s="17" cm="1">
        <f t="array" ref="O713">(0.5*Table1[Mass KG]*E713^2)+O712</f>
        <v>73340680.309999987</v>
      </c>
      <c r="P713" s="17">
        <v>349.1225237050362</v>
      </c>
      <c r="AA713">
        <f>IF(E713&lt;1,1,0)</f>
        <v>0</v>
      </c>
      <c r="AB713">
        <f>IF(AA713=1,"",E713)</f>
        <v>19.899999999999999</v>
      </c>
      <c r="AC713">
        <f>E713/3.6</f>
        <v>5.5277777777777777</v>
      </c>
    </row>
    <row r="714" spans="2:29" x14ac:dyDescent="0.3">
      <c r="B714" s="4" t="s">
        <v>28</v>
      </c>
      <c r="C714" s="4">
        <v>706</v>
      </c>
      <c r="D714" s="4">
        <v>117</v>
      </c>
      <c r="E714" s="11">
        <v>17.899999999999999</v>
      </c>
      <c r="F714" s="23">
        <f t="shared" si="66"/>
        <v>4.9722222222222223</v>
      </c>
      <c r="G714" s="17">
        <f t="shared" ref="G714:G777" si="69">($E715-$E713)/2/3.6</f>
        <v>-0.66666666666666652</v>
      </c>
      <c r="H714" s="17">
        <f t="shared" ref="H714:H777" si="70">($E715-$E713)/2</f>
        <v>-2.3999999999999995</v>
      </c>
      <c r="I714" s="17" cm="1">
        <f t="array" ref="I714">Table1[Mass KG]*G714</f>
        <v>-189.66666666666663</v>
      </c>
      <c r="J714" s="17" cm="1">
        <f t="array" ref="J714" xml:space="preserve"> IF(E714&gt;0,9.81*Table1[Mass KG]*Table1[Rolling ressistance coefficient],0)</f>
        <v>28.746733500000001</v>
      </c>
      <c r="K714" s="17" cm="1">
        <f t="array" ref="K714">0.5*Table1[Frontal area m^2]*Table1[Drag coefficient]*1.2*F714^2</f>
        <v>9.4373525798888878</v>
      </c>
      <c r="L714" s="17">
        <f t="shared" si="67"/>
        <v>-151.48258058677774</v>
      </c>
      <c r="M714" s="17">
        <f t="shared" si="68"/>
        <v>-753.20505347314474</v>
      </c>
      <c r="N714" s="17">
        <f t="shared" ref="N714:N777" si="71">((J714*AC714)/C714)+N713</f>
        <v>726.78814771649684</v>
      </c>
      <c r="O714" s="17" cm="1">
        <f t="array" ref="O714">(0.5*Table1[Mass KG]*E714^2)+O713</f>
        <v>73386258.632499993</v>
      </c>
      <c r="P714" s="17">
        <v>352.99770880908352</v>
      </c>
      <c r="AA714">
        <f>IF(E714&lt;1,1,0)</f>
        <v>0</v>
      </c>
      <c r="AB714">
        <f>IF(AA714=1,"",E714)</f>
        <v>17.899999999999999</v>
      </c>
      <c r="AC714">
        <f>E714/3.6</f>
        <v>4.9722222222222214</v>
      </c>
    </row>
    <row r="715" spans="2:29" x14ac:dyDescent="0.3">
      <c r="B715" s="4" t="s">
        <v>28</v>
      </c>
      <c r="C715" s="4">
        <v>707</v>
      </c>
      <c r="D715" s="4">
        <v>118</v>
      </c>
      <c r="E715" s="11">
        <v>15.1</v>
      </c>
      <c r="F715" s="23">
        <f t="shared" si="66"/>
        <v>4.1944444444444446</v>
      </c>
      <c r="G715" s="17">
        <f t="shared" si="69"/>
        <v>-0.70833333333333304</v>
      </c>
      <c r="H715" s="17">
        <f t="shared" si="70"/>
        <v>-2.5499999999999989</v>
      </c>
      <c r="I715" s="17" cm="1">
        <f t="array" ref="I715">Table1[Mass KG]*G715</f>
        <v>-201.52083333333326</v>
      </c>
      <c r="J715" s="17" cm="1">
        <f t="array" ref="J715" xml:space="preserve"> IF(E715&gt;0,9.81*Table1[Mass KG]*Table1[Rolling ressistance coefficient],0)</f>
        <v>28.746733500000001</v>
      </c>
      <c r="K715" s="17" cm="1">
        <f t="array" ref="K715">0.5*Table1[Frontal area m^2]*Table1[Drag coefficient]*1.2*F715^2</f>
        <v>6.7158040065555555</v>
      </c>
      <c r="L715" s="17">
        <f t="shared" si="67"/>
        <v>-166.05829582677771</v>
      </c>
      <c r="M715" s="17">
        <f t="shared" si="68"/>
        <v>-696.52229638453991</v>
      </c>
      <c r="N715" s="17">
        <f t="shared" si="71"/>
        <v>726.95869450097348</v>
      </c>
      <c r="O715" s="17" cm="1">
        <f t="array" ref="O715">(0.5*Table1[Mass KG]*E715^2)+O714</f>
        <v>73418693.054999992</v>
      </c>
      <c r="P715" s="17">
        <v>353.86954314014815</v>
      </c>
      <c r="AA715">
        <f>IF(E715&lt;1,1,0)</f>
        <v>0</v>
      </c>
      <c r="AB715">
        <f>IF(AA715=1,"",E715)</f>
        <v>15.1</v>
      </c>
      <c r="AC715">
        <f>E715/3.6</f>
        <v>4.1944444444444446</v>
      </c>
    </row>
    <row r="716" spans="2:29" x14ac:dyDescent="0.3">
      <c r="B716" s="4" t="s">
        <v>28</v>
      </c>
      <c r="C716" s="4">
        <v>708</v>
      </c>
      <c r="D716" s="4">
        <v>119</v>
      </c>
      <c r="E716" s="11">
        <v>12.8</v>
      </c>
      <c r="F716" s="23">
        <f t="shared" si="66"/>
        <v>3.5555555555555558</v>
      </c>
      <c r="G716" s="17">
        <f t="shared" si="69"/>
        <v>-0.43055555555555547</v>
      </c>
      <c r="H716" s="17">
        <f t="shared" si="70"/>
        <v>-1.5499999999999998</v>
      </c>
      <c r="I716" s="17" cm="1">
        <f t="array" ref="I716">Table1[Mass KG]*G716</f>
        <v>-122.49305555555553</v>
      </c>
      <c r="J716" s="17" cm="1">
        <f t="array" ref="J716" xml:space="preserve"> IF(E716&gt;0,9.81*Table1[Mass KG]*Table1[Rolling ressistance coefficient],0)</f>
        <v>28.746733500000001</v>
      </c>
      <c r="K716" s="17" cm="1">
        <f t="array" ref="K716">0.5*Table1[Frontal area m^2]*Table1[Drag coefficient]*1.2*F716^2</f>
        <v>4.8257415395555556</v>
      </c>
      <c r="L716" s="17">
        <f t="shared" si="67"/>
        <v>-88.920580515999973</v>
      </c>
      <c r="M716" s="17">
        <f t="shared" si="68"/>
        <v>-316.16206405688882</v>
      </c>
      <c r="N716" s="17">
        <f t="shared" si="71"/>
        <v>727.10305976651023</v>
      </c>
      <c r="O716" s="17" cm="1">
        <f t="array" ref="O716">(0.5*Table1[Mass KG]*E716^2)+O715</f>
        <v>73441999.294999987</v>
      </c>
      <c r="P716" s="17">
        <v>354.47782308526189</v>
      </c>
      <c r="AA716">
        <f>IF(E716&lt;1,1,0)</f>
        <v>0</v>
      </c>
      <c r="AB716">
        <f>IF(AA716=1,"",E716)</f>
        <v>12.8</v>
      </c>
      <c r="AC716">
        <f>E716/3.6</f>
        <v>3.5555555555555558</v>
      </c>
    </row>
    <row r="717" spans="2:29" x14ac:dyDescent="0.3">
      <c r="B717" s="4" t="s">
        <v>28</v>
      </c>
      <c r="C717" s="4">
        <v>709</v>
      </c>
      <c r="D717" s="4">
        <v>120</v>
      </c>
      <c r="E717" s="11">
        <v>12</v>
      </c>
      <c r="F717" s="23">
        <f t="shared" si="66"/>
        <v>3.3333333333333335</v>
      </c>
      <c r="G717" s="17">
        <f t="shared" si="69"/>
        <v>5.5555555555555358E-2</v>
      </c>
      <c r="H717" s="17">
        <f t="shared" si="70"/>
        <v>0.19999999999999929</v>
      </c>
      <c r="I717" s="17" cm="1">
        <f t="array" ref="I717">Table1[Mass KG]*G717</f>
        <v>15.8055555555555</v>
      </c>
      <c r="J717" s="17" cm="1">
        <f t="array" ref="J717" xml:space="preserve"> IF(E717&gt;0,9.81*Table1[Mass KG]*Table1[Rolling ressistance coefficient],0)</f>
        <v>28.746733500000001</v>
      </c>
      <c r="K717" s="17" cm="1">
        <f t="array" ref="K717">0.5*Table1[Frontal area m^2]*Table1[Drag coefficient]*1.2*F717^2</f>
        <v>4.2413743999999998</v>
      </c>
      <c r="L717" s="17">
        <f t="shared" si="67"/>
        <v>48.793663455555503</v>
      </c>
      <c r="M717" s="17">
        <f t="shared" si="68"/>
        <v>162.64554485185167</v>
      </c>
      <c r="N717" s="17">
        <f t="shared" si="71"/>
        <v>727.23821131093905</v>
      </c>
      <c r="O717" s="17" cm="1">
        <f t="array" ref="O717">(0.5*Table1[Mass KG]*E717^2)+O716</f>
        <v>73462483.294999987</v>
      </c>
      <c r="P717" s="17">
        <v>354.79721732770378</v>
      </c>
      <c r="AA717">
        <f>IF(E717&lt;1,1,0)</f>
        <v>0</v>
      </c>
      <c r="AB717">
        <f>IF(AA717=1,"",E717)</f>
        <v>12</v>
      </c>
      <c r="AC717">
        <f>E717/3.6</f>
        <v>3.333333333333333</v>
      </c>
    </row>
    <row r="718" spans="2:29" x14ac:dyDescent="0.3">
      <c r="B718" s="4" t="s">
        <v>28</v>
      </c>
      <c r="C718" s="4">
        <v>710</v>
      </c>
      <c r="D718" s="4">
        <v>121</v>
      </c>
      <c r="E718" s="11">
        <v>13.2</v>
      </c>
      <c r="F718" s="23">
        <f t="shared" si="66"/>
        <v>3.6666666666666665</v>
      </c>
      <c r="G718" s="17">
        <f t="shared" si="69"/>
        <v>0.70833333333333348</v>
      </c>
      <c r="H718" s="17">
        <f t="shared" si="70"/>
        <v>2.5500000000000007</v>
      </c>
      <c r="I718" s="17" cm="1">
        <f t="array" ref="I718">Table1[Mass KG]*G718</f>
        <v>201.52083333333337</v>
      </c>
      <c r="J718" s="17" cm="1">
        <f t="array" ref="J718" xml:space="preserve"> IF(E718&gt;0,9.81*Table1[Mass KG]*Table1[Rolling ressistance coefficient],0)</f>
        <v>28.746733500000001</v>
      </c>
      <c r="K718" s="17" cm="1">
        <f t="array" ref="K718">0.5*Table1[Frontal area m^2]*Table1[Drag coefficient]*1.2*F718^2</f>
        <v>5.1320630239999989</v>
      </c>
      <c r="L718" s="17">
        <f t="shared" si="67"/>
        <v>235.39962985733337</v>
      </c>
      <c r="M718" s="17">
        <f t="shared" si="68"/>
        <v>863.13197614355568</v>
      </c>
      <c r="N718" s="17">
        <f t="shared" si="71"/>
        <v>727.38666862009393</v>
      </c>
      <c r="O718" s="17" cm="1">
        <f t="array" ref="O718">(0.5*Table1[Mass KG]*E718^2)+O717</f>
        <v>73487268.934999987</v>
      </c>
      <c r="P718" s="17">
        <v>359.89141393454014</v>
      </c>
      <c r="AA718">
        <f>IF(E718&lt;1,1,0)</f>
        <v>0</v>
      </c>
      <c r="AB718">
        <f>IF(AA718=1,"",E718)</f>
        <v>13.2</v>
      </c>
      <c r="AC718">
        <f>E718/3.6</f>
        <v>3.6666666666666665</v>
      </c>
    </row>
    <row r="719" spans="2:29" x14ac:dyDescent="0.3">
      <c r="B719" s="4" t="s">
        <v>28</v>
      </c>
      <c r="C719" s="4">
        <v>711</v>
      </c>
      <c r="D719" s="4">
        <v>122</v>
      </c>
      <c r="E719" s="11">
        <v>17.100000000000001</v>
      </c>
      <c r="F719" s="23">
        <f t="shared" si="66"/>
        <v>4.7500000000000009</v>
      </c>
      <c r="G719" s="17">
        <f t="shared" si="69"/>
        <v>1.0972222222222225</v>
      </c>
      <c r="H719" s="17">
        <f t="shared" si="70"/>
        <v>3.9500000000000011</v>
      </c>
      <c r="I719" s="17" cm="1">
        <f t="array" ref="I719">Table1[Mass KG]*G719</f>
        <v>312.15972222222229</v>
      </c>
      <c r="J719" s="17" cm="1">
        <f t="array" ref="J719" xml:space="preserve"> IF(E719&gt;0,9.81*Table1[Mass KG]*Table1[Rolling ressistance coefficient],0)</f>
        <v>28.746733500000001</v>
      </c>
      <c r="K719" s="17" cm="1">
        <f t="array" ref="K719">0.5*Table1[Frontal area m^2]*Table1[Drag coefficient]*1.2*F719^2</f>
        <v>8.6126408910000016</v>
      </c>
      <c r="L719" s="17">
        <f t="shared" si="67"/>
        <v>349.5190966132223</v>
      </c>
      <c r="M719" s="17">
        <f t="shared" si="68"/>
        <v>1660.2157089128059</v>
      </c>
      <c r="N719" s="17">
        <f t="shared" si="71"/>
        <v>727.57871782420784</v>
      </c>
      <c r="O719" s="17" cm="1">
        <f t="array" ref="O719">(0.5*Table1[Mass KG]*E719^2)+O718</f>
        <v>73528864.257499993</v>
      </c>
      <c r="P719" s="17">
        <v>360.21498929629632</v>
      </c>
      <c r="AA719">
        <f>IF(E719&lt;1,1,0)</f>
        <v>0</v>
      </c>
      <c r="AB719">
        <f>IF(AA719=1,"",E719)</f>
        <v>17.100000000000001</v>
      </c>
      <c r="AC719">
        <f>E719/3.6</f>
        <v>4.75</v>
      </c>
    </row>
    <row r="720" spans="2:29" x14ac:dyDescent="0.3">
      <c r="B720" s="4" t="s">
        <v>28</v>
      </c>
      <c r="C720" s="4">
        <v>712</v>
      </c>
      <c r="D720" s="4">
        <v>123</v>
      </c>
      <c r="E720" s="11">
        <v>21.1</v>
      </c>
      <c r="F720" s="23">
        <f t="shared" si="66"/>
        <v>5.8611111111111116</v>
      </c>
      <c r="G720" s="17">
        <f t="shared" si="69"/>
        <v>0.65277777777777768</v>
      </c>
      <c r="H720" s="17">
        <f t="shared" si="70"/>
        <v>2.3499999999999996</v>
      </c>
      <c r="I720" s="17" cm="1">
        <f t="array" ref="I720">Table1[Mass KG]*G720</f>
        <v>185.71527777777774</v>
      </c>
      <c r="J720" s="17" cm="1">
        <f t="array" ref="J720" xml:space="preserve"> IF(E720&gt;0,9.81*Table1[Mass KG]*Table1[Rolling ressistance coefficient],0)</f>
        <v>28.746733500000001</v>
      </c>
      <c r="K720" s="17" cm="1">
        <f t="array" ref="K720">0.5*Table1[Frontal area m^2]*Table1[Drag coefficient]*1.2*F720^2</f>
        <v>13.113210393222221</v>
      </c>
      <c r="L720" s="17">
        <f t="shared" si="67"/>
        <v>227.57522167099995</v>
      </c>
      <c r="M720" s="17">
        <f t="shared" si="68"/>
        <v>1333.843660349472</v>
      </c>
      <c r="N720" s="17">
        <f t="shared" si="71"/>
        <v>727.81535799151823</v>
      </c>
      <c r="O720" s="17" cm="1">
        <f t="array" ref="O720">(0.5*Table1[Mass KG]*E720^2)+O719</f>
        <v>73592195.379999995</v>
      </c>
      <c r="P720" s="17">
        <v>365.88195268681488</v>
      </c>
      <c r="AA720">
        <f>IF(E720&lt;1,1,0)</f>
        <v>0</v>
      </c>
      <c r="AB720">
        <f>IF(AA720=1,"",E720)</f>
        <v>21.1</v>
      </c>
      <c r="AC720">
        <f>E720/3.6</f>
        <v>5.8611111111111116</v>
      </c>
    </row>
    <row r="721" spans="2:29" x14ac:dyDescent="0.3">
      <c r="B721" s="4" t="s">
        <v>28</v>
      </c>
      <c r="C721" s="4">
        <v>713</v>
      </c>
      <c r="D721" s="4">
        <v>124</v>
      </c>
      <c r="E721" s="11">
        <v>21.8</v>
      </c>
      <c r="F721" s="23">
        <f t="shared" si="66"/>
        <v>6.0555555555555562</v>
      </c>
      <c r="G721" s="17">
        <f t="shared" si="69"/>
        <v>1.3888888888888593E-2</v>
      </c>
      <c r="H721" s="17">
        <f t="shared" si="70"/>
        <v>4.9999999999998934E-2</v>
      </c>
      <c r="I721" s="17" cm="1">
        <f t="array" ref="I721">Table1[Mass KG]*G721</f>
        <v>3.9513888888888049</v>
      </c>
      <c r="J721" s="17" cm="1">
        <f t="array" ref="J721" xml:space="preserve"> IF(E721&gt;0,9.81*Table1[Mass KG]*Table1[Rolling ressistance coefficient],0)</f>
        <v>28.746733500000001</v>
      </c>
      <c r="K721" s="17" cm="1">
        <f t="array" ref="K721">0.5*Table1[Frontal area m^2]*Table1[Drag coefficient]*1.2*F721^2</f>
        <v>13.997713679555556</v>
      </c>
      <c r="L721" s="17">
        <f t="shared" si="67"/>
        <v>46.695836068444365</v>
      </c>
      <c r="M721" s="17">
        <f t="shared" si="68"/>
        <v>282.76922952557976</v>
      </c>
      <c r="N721" s="17">
        <f t="shared" si="71"/>
        <v>728.05950587616053</v>
      </c>
      <c r="O721" s="17" cm="1">
        <f t="array" ref="O721">(0.5*Table1[Mass KG]*E721^2)+O720</f>
        <v>73659798.269999996</v>
      </c>
      <c r="P721" s="17">
        <v>368.68391853703707</v>
      </c>
      <c r="AA721">
        <f>IF(E721&lt;1,1,0)</f>
        <v>0</v>
      </c>
      <c r="AB721">
        <f>IF(AA721=1,"",E721)</f>
        <v>21.8</v>
      </c>
      <c r="AC721">
        <f>E721/3.6</f>
        <v>6.0555555555555554</v>
      </c>
    </row>
    <row r="722" spans="2:29" x14ac:dyDescent="0.3">
      <c r="B722" s="4" t="s">
        <v>28</v>
      </c>
      <c r="C722" s="4">
        <v>714</v>
      </c>
      <c r="D722" s="4">
        <v>125</v>
      </c>
      <c r="E722" s="11">
        <v>21.2</v>
      </c>
      <c r="F722" s="23">
        <f t="shared" si="66"/>
        <v>5.8888888888888893</v>
      </c>
      <c r="G722" s="17">
        <f t="shared" si="69"/>
        <v>-0.45833333333333343</v>
      </c>
      <c r="H722" s="17">
        <f t="shared" si="70"/>
        <v>-1.6500000000000004</v>
      </c>
      <c r="I722" s="17" cm="1">
        <f t="array" ref="I722">Table1[Mass KG]*G722</f>
        <v>-130.39583333333337</v>
      </c>
      <c r="J722" s="17" cm="1">
        <f t="array" ref="J722" xml:space="preserve"> IF(E722&gt;0,9.81*Table1[Mass KG]*Table1[Rolling ressistance coefficient],0)</f>
        <v>28.746733500000001</v>
      </c>
      <c r="K722" s="17" cm="1">
        <f t="array" ref="K722">0.5*Table1[Frontal area m^2]*Table1[Drag coefficient]*1.2*F722^2</f>
        <v>13.237800766222223</v>
      </c>
      <c r="L722" s="17">
        <f t="shared" si="67"/>
        <v>-88.411299067111145</v>
      </c>
      <c r="M722" s="17">
        <f t="shared" si="68"/>
        <v>-520.64431672854334</v>
      </c>
      <c r="N722" s="17">
        <f t="shared" si="71"/>
        <v>728.29660156173475</v>
      </c>
      <c r="O722" s="17" cm="1">
        <f t="array" ref="O722">(0.5*Table1[Mass KG]*E722^2)+O721</f>
        <v>73723731.109999999</v>
      </c>
      <c r="P722" s="17">
        <v>369.85033679136063</v>
      </c>
      <c r="AA722">
        <f>IF(E722&lt;1,1,0)</f>
        <v>0</v>
      </c>
      <c r="AB722">
        <f>IF(AA722=1,"",E722)</f>
        <v>21.2</v>
      </c>
      <c r="AC722">
        <f>E722/3.6</f>
        <v>5.8888888888888884</v>
      </c>
    </row>
    <row r="723" spans="2:29" x14ac:dyDescent="0.3">
      <c r="B723" s="4" t="s">
        <v>28</v>
      </c>
      <c r="C723" s="4">
        <v>715</v>
      </c>
      <c r="D723" s="4">
        <v>126</v>
      </c>
      <c r="E723" s="11">
        <v>18.5</v>
      </c>
      <c r="F723" s="23">
        <f t="shared" si="66"/>
        <v>5.1388888888888893</v>
      </c>
      <c r="G723" s="17">
        <f t="shared" si="69"/>
        <v>-1.0138888888888886</v>
      </c>
      <c r="H723" s="17">
        <f t="shared" si="70"/>
        <v>-3.6499999999999995</v>
      </c>
      <c r="I723" s="17" cm="1">
        <f t="array" ref="I723">Table1[Mass KG]*G723</f>
        <v>-288.4513888888888</v>
      </c>
      <c r="J723" s="17" cm="1">
        <f t="array" ref="J723" xml:space="preserve"> IF(E723&gt;0,9.81*Table1[Mass KG]*Table1[Rolling ressistance coefficient],0)</f>
        <v>28.746733500000001</v>
      </c>
      <c r="K723" s="17" cm="1">
        <f t="array" ref="K723">0.5*Table1[Frontal area m^2]*Table1[Drag coefficient]*1.2*F723^2</f>
        <v>10.080627697222223</v>
      </c>
      <c r="L723" s="17">
        <f t="shared" si="67"/>
        <v>-249.62402769166658</v>
      </c>
      <c r="M723" s="17">
        <f t="shared" si="68"/>
        <v>-1282.7901423043977</v>
      </c>
      <c r="N723" s="17">
        <f t="shared" si="71"/>
        <v>728.5032117286928</v>
      </c>
      <c r="O723" s="17" cm="1">
        <f t="array" ref="O723">(0.5*Table1[Mass KG]*E723^2)+O722</f>
        <v>73772416.172499999</v>
      </c>
      <c r="P723" s="17">
        <v>375.00509568423155</v>
      </c>
      <c r="AA723">
        <f>IF(E723&lt;1,1,0)</f>
        <v>0</v>
      </c>
      <c r="AB723">
        <f>IF(AA723=1,"",E723)</f>
        <v>18.5</v>
      </c>
      <c r="AC723">
        <f>E723/3.6</f>
        <v>5.1388888888888884</v>
      </c>
    </row>
    <row r="724" spans="2:29" x14ac:dyDescent="0.3">
      <c r="B724" s="4" t="s">
        <v>28</v>
      </c>
      <c r="C724" s="4">
        <v>716</v>
      </c>
      <c r="D724" s="4">
        <v>127</v>
      </c>
      <c r="E724" s="11">
        <v>13.9</v>
      </c>
      <c r="F724" s="23">
        <f t="shared" si="66"/>
        <v>3.8611111111111112</v>
      </c>
      <c r="G724" s="17">
        <f t="shared" si="69"/>
        <v>-0.90277777777777779</v>
      </c>
      <c r="H724" s="17">
        <f t="shared" si="70"/>
        <v>-3.25</v>
      </c>
      <c r="I724" s="17" cm="1">
        <f t="array" ref="I724">Table1[Mass KG]*G724</f>
        <v>-256.84027777777777</v>
      </c>
      <c r="J724" s="17" cm="1">
        <f t="array" ref="J724" xml:space="preserve"> IF(E724&gt;0,9.81*Table1[Mass KG]*Table1[Rolling ressistance coefficient],0)</f>
        <v>28.746733500000001</v>
      </c>
      <c r="K724" s="17" cm="1">
        <f t="array" ref="K724">0.5*Table1[Frontal area m^2]*Table1[Drag coefficient]*1.2*F724^2</f>
        <v>5.6908051932222214</v>
      </c>
      <c r="L724" s="17">
        <f t="shared" si="67"/>
        <v>-222.40273908455555</v>
      </c>
      <c r="M724" s="17">
        <f t="shared" si="68"/>
        <v>-858.72168702092279</v>
      </c>
      <c r="N724" s="17">
        <f t="shared" si="71"/>
        <v>728.65823174562718</v>
      </c>
      <c r="O724" s="17" cm="1">
        <f t="array" ref="O724">(0.5*Table1[Mass KG]*E724^2)+O723</f>
        <v>73799900.295000002</v>
      </c>
      <c r="P724" s="17">
        <v>377.51987254800025</v>
      </c>
      <c r="AA724">
        <f>IF(E724&lt;1,1,0)</f>
        <v>0</v>
      </c>
      <c r="AB724">
        <f>IF(AA724=1,"",E724)</f>
        <v>13.9</v>
      </c>
      <c r="AC724">
        <f>E724/3.6</f>
        <v>3.8611111111111112</v>
      </c>
    </row>
    <row r="725" spans="2:29" x14ac:dyDescent="0.3">
      <c r="B725" s="4" t="s">
        <v>28</v>
      </c>
      <c r="C725" s="4">
        <v>717</v>
      </c>
      <c r="D725" s="4">
        <v>128</v>
      </c>
      <c r="E725" s="11">
        <v>12</v>
      </c>
      <c r="F725" s="23">
        <f t="shared" si="66"/>
        <v>3.3333333333333335</v>
      </c>
      <c r="G725" s="17">
        <f t="shared" si="69"/>
        <v>-0.26388888888888895</v>
      </c>
      <c r="H725" s="17">
        <f t="shared" si="70"/>
        <v>-0.95000000000000018</v>
      </c>
      <c r="I725" s="17" cm="1">
        <f t="array" ref="I725">Table1[Mass KG]*G725</f>
        <v>-75.0763888888889</v>
      </c>
      <c r="J725" s="17" cm="1">
        <f t="array" ref="J725" xml:space="preserve"> IF(E725&gt;0,9.81*Table1[Mass KG]*Table1[Rolling ressistance coefficient],0)</f>
        <v>28.746733500000001</v>
      </c>
      <c r="K725" s="17" cm="1">
        <f t="array" ref="K725">0.5*Table1[Frontal area m^2]*Table1[Drag coefficient]*1.2*F725^2</f>
        <v>4.2413743999999998</v>
      </c>
      <c r="L725" s="17">
        <f t="shared" si="67"/>
        <v>-42.088280988888897</v>
      </c>
      <c r="M725" s="17">
        <f t="shared" si="68"/>
        <v>-140.29426996296297</v>
      </c>
      <c r="N725" s="17">
        <f t="shared" si="71"/>
        <v>728.79187532303308</v>
      </c>
      <c r="O725" s="17" cm="1">
        <f t="array" ref="O725">(0.5*Table1[Mass KG]*E725^2)+O724</f>
        <v>73820384.295000002</v>
      </c>
      <c r="P725" s="17">
        <v>377.71028875836993</v>
      </c>
      <c r="AA725">
        <f>IF(E725&lt;1,1,0)</f>
        <v>0</v>
      </c>
      <c r="AB725">
        <f>IF(AA725=1,"",E725)</f>
        <v>12</v>
      </c>
      <c r="AC725">
        <f>E725/3.6</f>
        <v>3.333333333333333</v>
      </c>
    </row>
    <row r="726" spans="2:29" x14ac:dyDescent="0.3">
      <c r="B726" s="4" t="s">
        <v>28</v>
      </c>
      <c r="C726" s="4">
        <v>718</v>
      </c>
      <c r="D726" s="4">
        <v>129</v>
      </c>
      <c r="E726" s="11">
        <v>12</v>
      </c>
      <c r="F726" s="23">
        <f t="shared" si="66"/>
        <v>3.3333333333333335</v>
      </c>
      <c r="G726" s="17">
        <f t="shared" si="69"/>
        <v>0.1388888888888889</v>
      </c>
      <c r="H726" s="17">
        <f t="shared" si="70"/>
        <v>0.5</v>
      </c>
      <c r="I726" s="17" cm="1">
        <f t="array" ref="I726">Table1[Mass KG]*G726</f>
        <v>39.513888888888893</v>
      </c>
      <c r="J726" s="17" cm="1">
        <f t="array" ref="J726" xml:space="preserve"> IF(E726&gt;0,9.81*Table1[Mass KG]*Table1[Rolling ressistance coefficient],0)</f>
        <v>28.746733500000001</v>
      </c>
      <c r="K726" s="17" cm="1">
        <f t="array" ref="K726">0.5*Table1[Frontal area m^2]*Table1[Drag coefficient]*1.2*F726^2</f>
        <v>4.2413743999999998</v>
      </c>
      <c r="L726" s="17">
        <f t="shared" si="67"/>
        <v>72.501996788888903</v>
      </c>
      <c r="M726" s="17">
        <f t="shared" si="68"/>
        <v>241.67332262962967</v>
      </c>
      <c r="N726" s="17">
        <f t="shared" si="71"/>
        <v>728.92533276732274</v>
      </c>
      <c r="O726" s="17" cm="1">
        <f t="array" ref="O726">(0.5*Table1[Mass KG]*E726^2)+O725</f>
        <v>73840868.295000002</v>
      </c>
      <c r="P726" s="17">
        <v>383.65340868508645</v>
      </c>
      <c r="AA726">
        <f>IF(E726&lt;1,1,0)</f>
        <v>0</v>
      </c>
      <c r="AB726">
        <f>IF(AA726=1,"",E726)</f>
        <v>12</v>
      </c>
      <c r="AC726">
        <f>E726/3.6</f>
        <v>3.333333333333333</v>
      </c>
    </row>
    <row r="727" spans="2:29" x14ac:dyDescent="0.3">
      <c r="B727" s="4" t="s">
        <v>28</v>
      </c>
      <c r="C727" s="4">
        <v>719</v>
      </c>
      <c r="D727" s="4">
        <v>130</v>
      </c>
      <c r="E727" s="11">
        <v>13</v>
      </c>
      <c r="F727" s="23">
        <f t="shared" si="66"/>
        <v>3.6111111111111112</v>
      </c>
      <c r="G727" s="17">
        <f t="shared" si="69"/>
        <v>0.55555555555555558</v>
      </c>
      <c r="H727" s="17">
        <f t="shared" si="70"/>
        <v>2</v>
      </c>
      <c r="I727" s="17" cm="1">
        <f t="array" ref="I727">Table1[Mass KG]*G727</f>
        <v>158.05555555555557</v>
      </c>
      <c r="J727" s="17" cm="1">
        <f t="array" ref="J727" xml:space="preserve"> IF(E727&gt;0,9.81*Table1[Mass KG]*Table1[Rolling ressistance coefficient],0)</f>
        <v>28.746733500000001</v>
      </c>
      <c r="K727" s="17" cm="1">
        <f t="array" ref="K727">0.5*Table1[Frontal area m^2]*Table1[Drag coefficient]*1.2*F727^2</f>
        <v>4.9777241222222219</v>
      </c>
      <c r="L727" s="17">
        <f t="shared" si="67"/>
        <v>191.78001317777779</v>
      </c>
      <c r="M727" s="17">
        <f t="shared" si="68"/>
        <v>692.53893647530867</v>
      </c>
      <c r="N727" s="17">
        <f t="shared" si="71"/>
        <v>729.06971058199588</v>
      </c>
      <c r="O727" s="17" cm="1">
        <f t="array" ref="O727">(0.5*Table1[Mass KG]*E727^2)+O726</f>
        <v>73864908.545000002</v>
      </c>
      <c r="P727" s="17">
        <v>385.96354362800594</v>
      </c>
      <c r="AA727">
        <f>IF(E727&lt;1,1,0)</f>
        <v>0</v>
      </c>
      <c r="AB727">
        <f>IF(AA727=1,"",E727)</f>
        <v>13</v>
      </c>
      <c r="AC727">
        <f>E727/3.6</f>
        <v>3.6111111111111112</v>
      </c>
    </row>
    <row r="728" spans="2:29" x14ac:dyDescent="0.3">
      <c r="B728" s="4" t="s">
        <v>28</v>
      </c>
      <c r="C728" s="4">
        <v>720</v>
      </c>
      <c r="D728" s="4">
        <v>131</v>
      </c>
      <c r="E728" s="11">
        <v>16</v>
      </c>
      <c r="F728" s="23">
        <f t="shared" si="66"/>
        <v>4.4444444444444446</v>
      </c>
      <c r="G728" s="17">
        <f t="shared" si="69"/>
        <v>0.76388888888888884</v>
      </c>
      <c r="H728" s="17">
        <f t="shared" si="70"/>
        <v>2.75</v>
      </c>
      <c r="I728" s="17" cm="1">
        <f t="array" ref="I728">Table1[Mass KG]*G728</f>
        <v>217.32638888888889</v>
      </c>
      <c r="J728" s="17" cm="1">
        <f t="array" ref="J728" xml:space="preserve"> IF(E728&gt;0,9.81*Table1[Mass KG]*Table1[Rolling ressistance coefficient],0)</f>
        <v>28.746733500000001</v>
      </c>
      <c r="K728" s="17" cm="1">
        <f t="array" ref="K728">0.5*Table1[Frontal area m^2]*Table1[Drag coefficient]*1.2*F728^2</f>
        <v>7.5402211555555558</v>
      </c>
      <c r="L728" s="17">
        <f t="shared" si="67"/>
        <v>253.61334354444443</v>
      </c>
      <c r="M728" s="17">
        <f t="shared" si="68"/>
        <v>1127.1704157530864</v>
      </c>
      <c r="N728" s="17">
        <f t="shared" si="71"/>
        <v>729.24715955421811</v>
      </c>
      <c r="O728" s="17" cm="1">
        <f t="array" ref="O728">(0.5*Table1[Mass KG]*E728^2)+O727</f>
        <v>73901324.545000002</v>
      </c>
      <c r="P728" s="17">
        <v>390.1968647280093</v>
      </c>
      <c r="AA728">
        <f>IF(E728&lt;1,1,0)</f>
        <v>0</v>
      </c>
      <c r="AB728">
        <f>IF(AA728=1,"",E728)</f>
        <v>16</v>
      </c>
      <c r="AC728">
        <f>E728/3.6</f>
        <v>4.4444444444444446</v>
      </c>
    </row>
    <row r="729" spans="2:29" x14ac:dyDescent="0.3">
      <c r="B729" s="4" t="s">
        <v>28</v>
      </c>
      <c r="C729" s="4">
        <v>721</v>
      </c>
      <c r="D729" s="4">
        <v>132</v>
      </c>
      <c r="E729" s="11">
        <v>18.5</v>
      </c>
      <c r="F729" s="23">
        <f t="shared" si="66"/>
        <v>5.1388888888888893</v>
      </c>
      <c r="G729" s="17">
        <f t="shared" si="69"/>
        <v>0.63888888888888906</v>
      </c>
      <c r="H729" s="17">
        <f t="shared" si="70"/>
        <v>2.3000000000000007</v>
      </c>
      <c r="I729" s="17" cm="1">
        <f t="array" ref="I729">Table1[Mass KG]*G729</f>
        <v>181.76388888888894</v>
      </c>
      <c r="J729" s="17" cm="1">
        <f t="array" ref="J729" xml:space="preserve"> IF(E729&gt;0,9.81*Table1[Mass KG]*Table1[Rolling ressistance coefficient],0)</f>
        <v>28.746733500000001</v>
      </c>
      <c r="K729" s="17" cm="1">
        <f t="array" ref="K729">0.5*Table1[Frontal area m^2]*Table1[Drag coefficient]*1.2*F729^2</f>
        <v>10.080627697222223</v>
      </c>
      <c r="L729" s="17">
        <f t="shared" si="67"/>
        <v>220.59125008611116</v>
      </c>
      <c r="M729" s="17">
        <f t="shared" si="68"/>
        <v>1133.5939240536268</v>
      </c>
      <c r="N729" s="17">
        <f t="shared" si="71"/>
        <v>729.45205035778952</v>
      </c>
      <c r="O729" s="17" cm="1">
        <f t="array" ref="O729">(0.5*Table1[Mass KG]*E729^2)+O728</f>
        <v>73950009.607500002</v>
      </c>
      <c r="P729" s="17">
        <v>407.40705404933328</v>
      </c>
      <c r="AA729">
        <f>IF(E729&lt;1,1,0)</f>
        <v>0</v>
      </c>
      <c r="AB729">
        <f>IF(AA729=1,"",E729)</f>
        <v>18.5</v>
      </c>
      <c r="AC729">
        <f>E729/3.6</f>
        <v>5.1388888888888884</v>
      </c>
    </row>
    <row r="730" spans="2:29" x14ac:dyDescent="0.3">
      <c r="B730" s="4" t="s">
        <v>28</v>
      </c>
      <c r="C730" s="4">
        <v>722</v>
      </c>
      <c r="D730" s="4">
        <v>133</v>
      </c>
      <c r="E730" s="11">
        <v>20.6</v>
      </c>
      <c r="F730" s="23">
        <f t="shared" si="66"/>
        <v>5.7222222222222232</v>
      </c>
      <c r="G730" s="17">
        <f t="shared" si="69"/>
        <v>0.55555555555555558</v>
      </c>
      <c r="H730" s="17">
        <f t="shared" si="70"/>
        <v>2</v>
      </c>
      <c r="I730" s="17" cm="1">
        <f t="array" ref="I730">Table1[Mass KG]*G730</f>
        <v>158.05555555555557</v>
      </c>
      <c r="J730" s="17" cm="1">
        <f t="array" ref="J730" xml:space="preserve"> IF(E730&gt;0,9.81*Table1[Mass KG]*Table1[Rolling ressistance coefficient],0)</f>
        <v>28.746733500000001</v>
      </c>
      <c r="K730" s="17" cm="1">
        <f t="array" ref="K730">0.5*Table1[Frontal area m^2]*Table1[Drag coefficient]*1.2*F730^2</f>
        <v>12.499094724888892</v>
      </c>
      <c r="L730" s="17">
        <f t="shared" si="67"/>
        <v>199.30138378044447</v>
      </c>
      <c r="M730" s="17">
        <f t="shared" si="68"/>
        <v>1140.446807188099</v>
      </c>
      <c r="N730" s="17">
        <f t="shared" si="71"/>
        <v>729.67988304096127</v>
      </c>
      <c r="O730" s="17" cm="1">
        <f t="array" ref="O730">(0.5*Table1[Mass KG]*E730^2)+O729</f>
        <v>74010374.817499995</v>
      </c>
      <c r="P730" s="17">
        <v>408.03010083496298</v>
      </c>
      <c r="AA730">
        <f>IF(E730&lt;1,1,0)</f>
        <v>0</v>
      </c>
      <c r="AB730">
        <f>IF(AA730=1,"",E730)</f>
        <v>20.6</v>
      </c>
      <c r="AC730">
        <f>E730/3.6</f>
        <v>5.7222222222222223</v>
      </c>
    </row>
    <row r="731" spans="2:29" x14ac:dyDescent="0.3">
      <c r="B731" s="4" t="s">
        <v>28</v>
      </c>
      <c r="C731" s="4">
        <v>723</v>
      </c>
      <c r="D731" s="4">
        <v>134</v>
      </c>
      <c r="E731" s="11">
        <v>22.5</v>
      </c>
      <c r="F731" s="23">
        <f t="shared" si="66"/>
        <v>6.25</v>
      </c>
      <c r="G731" s="17">
        <f t="shared" si="69"/>
        <v>0.47222222222222199</v>
      </c>
      <c r="H731" s="17">
        <f t="shared" si="70"/>
        <v>1.6999999999999993</v>
      </c>
      <c r="I731" s="17" cm="1">
        <f t="array" ref="I731">Table1[Mass KG]*G731</f>
        <v>134.34722222222214</v>
      </c>
      <c r="J731" s="17" cm="1">
        <f t="array" ref="J731" xml:space="preserve"> IF(E731&gt;0,9.81*Table1[Mass KG]*Table1[Rolling ressistance coefficient],0)</f>
        <v>28.746733500000001</v>
      </c>
      <c r="K731" s="17" cm="1">
        <f t="array" ref="K731">0.5*Table1[Frontal area m^2]*Table1[Drag coefficient]*1.2*F731^2</f>
        <v>14.911081874999997</v>
      </c>
      <c r="L731" s="17">
        <f t="shared" si="67"/>
        <v>178.00503759722216</v>
      </c>
      <c r="M731" s="17">
        <f t="shared" si="68"/>
        <v>1112.5314849826384</v>
      </c>
      <c r="N731" s="17">
        <f t="shared" si="71"/>
        <v>729.92838523235127</v>
      </c>
      <c r="O731" s="17" cm="1">
        <f t="array" ref="O731">(0.5*Table1[Mass KG]*E731^2)+O730</f>
        <v>74082388.879999995</v>
      </c>
      <c r="P731" s="17">
        <v>408.66283505466663</v>
      </c>
      <c r="AA731">
        <f>IF(E731&lt;1,1,0)</f>
        <v>0</v>
      </c>
      <c r="AB731">
        <f>IF(AA731=1,"",E731)</f>
        <v>22.5</v>
      </c>
      <c r="AC731">
        <f>E731/3.6</f>
        <v>6.25</v>
      </c>
    </row>
    <row r="732" spans="2:29" x14ac:dyDescent="0.3">
      <c r="B732" s="4" t="s">
        <v>28</v>
      </c>
      <c r="C732" s="4">
        <v>724</v>
      </c>
      <c r="D732" s="4">
        <v>135</v>
      </c>
      <c r="E732" s="11">
        <v>24</v>
      </c>
      <c r="F732" s="23">
        <f t="shared" si="66"/>
        <v>6.666666666666667</v>
      </c>
      <c r="G732" s="17">
        <f t="shared" si="69"/>
        <v>0.56944444444444464</v>
      </c>
      <c r="H732" s="17">
        <f t="shared" si="70"/>
        <v>2.0500000000000007</v>
      </c>
      <c r="I732" s="17" cm="1">
        <f t="array" ref="I732">Table1[Mass KG]*G732</f>
        <v>162.00694444444451</v>
      </c>
      <c r="J732" s="17" cm="1">
        <f t="array" ref="J732" xml:space="preserve"> IF(E732&gt;0,9.81*Table1[Mass KG]*Table1[Rolling ressistance coefficient],0)</f>
        <v>28.746733500000001</v>
      </c>
      <c r="K732" s="17" cm="1">
        <f t="array" ref="K732">0.5*Table1[Frontal area m^2]*Table1[Drag coefficient]*1.2*F732^2</f>
        <v>16.965497599999999</v>
      </c>
      <c r="L732" s="17">
        <f t="shared" si="67"/>
        <v>207.71917554444451</v>
      </c>
      <c r="M732" s="17">
        <f t="shared" si="68"/>
        <v>1384.7945036296298</v>
      </c>
      <c r="N732" s="17">
        <f t="shared" si="71"/>
        <v>730.19308811909161</v>
      </c>
      <c r="O732" s="17" cm="1">
        <f t="array" ref="O732">(0.5*Table1[Mass KG]*E732^2)+O731</f>
        <v>74164324.879999995</v>
      </c>
      <c r="P732" s="17">
        <v>415.70249611381405</v>
      </c>
      <c r="AA732">
        <f>IF(E732&lt;1,1,0)</f>
        <v>0</v>
      </c>
      <c r="AB732">
        <f>IF(AA732=1,"",E732)</f>
        <v>24</v>
      </c>
      <c r="AC732">
        <f>E732/3.6</f>
        <v>6.6666666666666661</v>
      </c>
    </row>
    <row r="733" spans="2:29" x14ac:dyDescent="0.3">
      <c r="B733" s="4" t="s">
        <v>28</v>
      </c>
      <c r="C733" s="4">
        <v>725</v>
      </c>
      <c r="D733" s="4">
        <v>136</v>
      </c>
      <c r="E733" s="11">
        <v>26.6</v>
      </c>
      <c r="F733" s="23">
        <f t="shared" si="66"/>
        <v>7.3888888888888893</v>
      </c>
      <c r="G733" s="17">
        <f t="shared" si="69"/>
        <v>0.8194444444444442</v>
      </c>
      <c r="H733" s="17">
        <f t="shared" si="70"/>
        <v>2.9499999999999993</v>
      </c>
      <c r="I733" s="17" cm="1">
        <f t="array" ref="I733">Table1[Mass KG]*G733</f>
        <v>233.13194444444437</v>
      </c>
      <c r="J733" s="17" cm="1">
        <f t="array" ref="J733" xml:space="preserve"> IF(E733&gt;0,9.81*Table1[Mass KG]*Table1[Rolling ressistance coefficient],0)</f>
        <v>28.746733500000001</v>
      </c>
      <c r="K733" s="17" cm="1">
        <f t="array" ref="K733">0.5*Table1[Frontal area m^2]*Table1[Drag coefficient]*1.2*F733^2</f>
        <v>20.840464378222222</v>
      </c>
      <c r="L733" s="17">
        <f t="shared" si="67"/>
        <v>282.71914232266658</v>
      </c>
      <c r="M733" s="17">
        <f t="shared" si="68"/>
        <v>2088.9803293841478</v>
      </c>
      <c r="N733" s="17">
        <f t="shared" si="71"/>
        <v>730.48606249116062</v>
      </c>
      <c r="O733" s="17" cm="1">
        <f t="array" ref="O733">(0.5*Table1[Mass KG]*E733^2)+O732</f>
        <v>74264975.289999992</v>
      </c>
      <c r="P733" s="17">
        <v>419.83543782137343</v>
      </c>
      <c r="AA733">
        <f>IF(E733&lt;1,1,0)</f>
        <v>0</v>
      </c>
      <c r="AB733">
        <f>IF(AA733=1,"",E733)</f>
        <v>26.6</v>
      </c>
      <c r="AC733">
        <f>E733/3.6</f>
        <v>7.3888888888888893</v>
      </c>
    </row>
    <row r="734" spans="2:29" x14ac:dyDescent="0.3">
      <c r="B734" s="4" t="s">
        <v>28</v>
      </c>
      <c r="C734" s="4">
        <v>726</v>
      </c>
      <c r="D734" s="4">
        <v>137</v>
      </c>
      <c r="E734" s="11">
        <v>29.9</v>
      </c>
      <c r="F734" s="23">
        <f t="shared" si="66"/>
        <v>8.3055555555555554</v>
      </c>
      <c r="G734" s="17">
        <f t="shared" si="69"/>
        <v>1.1388888888888882</v>
      </c>
      <c r="H734" s="17">
        <f t="shared" si="70"/>
        <v>4.0999999999999979</v>
      </c>
      <c r="I734" s="17" cm="1">
        <f t="array" ref="I734">Table1[Mass KG]*G734</f>
        <v>324.01388888888869</v>
      </c>
      <c r="J734" s="17" cm="1">
        <f t="array" ref="J734" xml:space="preserve"> IF(E734&gt;0,9.81*Table1[Mass KG]*Table1[Rolling ressistance coefficient],0)</f>
        <v>28.746733500000001</v>
      </c>
      <c r="K734" s="17" cm="1">
        <f t="array" ref="K734">0.5*Table1[Frontal area m^2]*Table1[Drag coefficient]*1.2*F734^2</f>
        <v>26.332160606555551</v>
      </c>
      <c r="L734" s="17">
        <f t="shared" si="67"/>
        <v>379.09278299544422</v>
      </c>
      <c r="M734" s="17">
        <f t="shared" si="68"/>
        <v>3148.5761698788283</v>
      </c>
      <c r="N734" s="17">
        <f t="shared" si="71"/>
        <v>730.81492969794442</v>
      </c>
      <c r="O734" s="17" cm="1">
        <f t="array" ref="O734">(0.5*Table1[Mass KG]*E734^2)+O733</f>
        <v>74392148.212499991</v>
      </c>
      <c r="P734" s="17">
        <v>419.93035857445921</v>
      </c>
      <c r="AA734">
        <f>IF(E734&lt;1,1,0)</f>
        <v>0</v>
      </c>
      <c r="AB734">
        <f>IF(AA734=1,"",E734)</f>
        <v>29.9</v>
      </c>
      <c r="AC734">
        <f>E734/3.6</f>
        <v>8.3055555555555554</v>
      </c>
    </row>
    <row r="735" spans="2:29" x14ac:dyDescent="0.3">
      <c r="B735" s="4" t="s">
        <v>28</v>
      </c>
      <c r="C735" s="4">
        <v>727</v>
      </c>
      <c r="D735" s="4">
        <v>138</v>
      </c>
      <c r="E735" s="11">
        <v>34.799999999999997</v>
      </c>
      <c r="F735" s="23">
        <f t="shared" si="66"/>
        <v>9.6666666666666661</v>
      </c>
      <c r="G735" s="17">
        <f t="shared" si="69"/>
        <v>1.0972222222222221</v>
      </c>
      <c r="H735" s="17">
        <f t="shared" si="70"/>
        <v>3.9499999999999993</v>
      </c>
      <c r="I735" s="17" cm="1">
        <f t="array" ref="I735">Table1[Mass KG]*G735</f>
        <v>312.15972222222217</v>
      </c>
      <c r="J735" s="17" cm="1">
        <f t="array" ref="J735" xml:space="preserve"> IF(E735&gt;0,9.81*Table1[Mass KG]*Table1[Rolling ressistance coefficient],0)</f>
        <v>28.746733500000001</v>
      </c>
      <c r="K735" s="17" cm="1">
        <f t="array" ref="K735">0.5*Table1[Frontal area m^2]*Table1[Drag coefficient]*1.2*F735^2</f>
        <v>35.669958703999988</v>
      </c>
      <c r="L735" s="17">
        <f t="shared" si="67"/>
        <v>376.57641442622219</v>
      </c>
      <c r="M735" s="17">
        <f t="shared" si="68"/>
        <v>3640.2386727868143</v>
      </c>
      <c r="N735" s="17">
        <f t="shared" si="71"/>
        <v>731.19716503563359</v>
      </c>
      <c r="O735" s="17" cm="1">
        <f t="array" ref="O735">(0.5*Table1[Mass KG]*E735^2)+O734</f>
        <v>74564418.652499989</v>
      </c>
      <c r="P735" s="17">
        <v>424.25179010533469</v>
      </c>
      <c r="AA735">
        <f>IF(E735&lt;1,1,0)</f>
        <v>0</v>
      </c>
      <c r="AB735">
        <f>IF(AA735=1,"",E735)</f>
        <v>34.799999999999997</v>
      </c>
      <c r="AC735">
        <f>E735/3.6</f>
        <v>9.6666666666666661</v>
      </c>
    </row>
    <row r="736" spans="2:29" x14ac:dyDescent="0.3">
      <c r="B736" s="4" t="s">
        <v>28</v>
      </c>
      <c r="C736" s="4">
        <v>728</v>
      </c>
      <c r="D736" s="4">
        <v>139</v>
      </c>
      <c r="E736" s="11">
        <v>37.799999999999997</v>
      </c>
      <c r="F736" s="23">
        <f t="shared" si="66"/>
        <v>10.5</v>
      </c>
      <c r="G736" s="17">
        <f t="shared" si="69"/>
        <v>0.75000000000000078</v>
      </c>
      <c r="H736" s="17">
        <f t="shared" si="70"/>
        <v>2.7000000000000028</v>
      </c>
      <c r="I736" s="17" cm="1">
        <f t="array" ref="I736">Table1[Mass KG]*G736</f>
        <v>213.37500000000023</v>
      </c>
      <c r="J736" s="17" cm="1">
        <f t="array" ref="J736" xml:space="preserve"> IF(E736&gt;0,9.81*Table1[Mass KG]*Table1[Rolling ressistance coefficient],0)</f>
        <v>28.746733500000001</v>
      </c>
      <c r="K736" s="17" cm="1">
        <f t="array" ref="K736">0.5*Table1[Frontal area m^2]*Table1[Drag coefficient]*1.2*F736^2</f>
        <v>42.085037483999997</v>
      </c>
      <c r="L736" s="17">
        <f t="shared" si="67"/>
        <v>284.20677098400023</v>
      </c>
      <c r="M736" s="17">
        <f t="shared" si="68"/>
        <v>2984.1710953320021</v>
      </c>
      <c r="N736" s="17">
        <f t="shared" si="71"/>
        <v>731.61178138419132</v>
      </c>
      <c r="O736" s="17" cm="1">
        <f t="array" ref="O736">(0.5*Table1[Mass KG]*E736^2)+O735</f>
        <v>74767671.142499983</v>
      </c>
      <c r="P736" s="17">
        <v>436.77025629477527</v>
      </c>
      <c r="AA736">
        <f>IF(E736&lt;1,1,0)</f>
        <v>0</v>
      </c>
      <c r="AB736">
        <f>IF(AA736=1,"",E736)</f>
        <v>37.799999999999997</v>
      </c>
      <c r="AC736">
        <f>E736/3.6</f>
        <v>10.499999999999998</v>
      </c>
    </row>
    <row r="737" spans="2:29" x14ac:dyDescent="0.3">
      <c r="B737" s="4" t="s">
        <v>28</v>
      </c>
      <c r="C737" s="4">
        <v>729</v>
      </c>
      <c r="D737" s="4">
        <v>140</v>
      </c>
      <c r="E737" s="11">
        <v>40.200000000000003</v>
      </c>
      <c r="F737" s="23">
        <f t="shared" si="66"/>
        <v>11.166666666666668</v>
      </c>
      <c r="G737" s="17">
        <f t="shared" si="69"/>
        <v>0.52777777777777835</v>
      </c>
      <c r="H737" s="17">
        <f t="shared" si="70"/>
        <v>1.9000000000000021</v>
      </c>
      <c r="I737" s="17" cm="1">
        <f t="array" ref="I737">Table1[Mass KG]*G737</f>
        <v>150.15277777777794</v>
      </c>
      <c r="J737" s="17" cm="1">
        <f t="array" ref="J737" xml:space="preserve"> IF(E737&gt;0,9.81*Table1[Mass KG]*Table1[Rolling ressistance coefficient],0)</f>
        <v>28.746733500000001</v>
      </c>
      <c r="K737" s="17" cm="1">
        <f t="array" ref="K737">0.5*Table1[Frontal area m^2]*Table1[Drag coefficient]*1.2*F737^2</f>
        <v>47.598824204000003</v>
      </c>
      <c r="L737" s="17">
        <f t="shared" si="67"/>
        <v>226.49833548177793</v>
      </c>
      <c r="M737" s="17">
        <f t="shared" si="68"/>
        <v>2529.2314128798539</v>
      </c>
      <c r="N737" s="17">
        <f t="shared" si="71"/>
        <v>732.05211772266864</v>
      </c>
      <c r="O737" s="17" cm="1">
        <f t="array" ref="O737">(0.5*Table1[Mass KG]*E737^2)+O736</f>
        <v>74997552.832499981</v>
      </c>
      <c r="P737" s="17">
        <v>438.26792404755122</v>
      </c>
      <c r="AA737">
        <f>IF(E737&lt;1,1,0)</f>
        <v>0</v>
      </c>
      <c r="AB737">
        <f>IF(AA737=1,"",E737)</f>
        <v>40.200000000000003</v>
      </c>
      <c r="AC737">
        <f>E737/3.6</f>
        <v>11.166666666666668</v>
      </c>
    </row>
    <row r="738" spans="2:29" x14ac:dyDescent="0.3">
      <c r="B738" s="4" t="s">
        <v>28</v>
      </c>
      <c r="C738" s="4">
        <v>730</v>
      </c>
      <c r="D738" s="4">
        <v>141</v>
      </c>
      <c r="E738" s="11">
        <v>41.6</v>
      </c>
      <c r="F738" s="23">
        <f t="shared" si="66"/>
        <v>11.555555555555557</v>
      </c>
      <c r="G738" s="17">
        <f t="shared" si="69"/>
        <v>0.23611111111111052</v>
      </c>
      <c r="H738" s="17">
        <f t="shared" si="70"/>
        <v>0.84999999999999787</v>
      </c>
      <c r="I738" s="17" cm="1">
        <f t="array" ref="I738">Table1[Mass KG]*G738</f>
        <v>67.173611111110944</v>
      </c>
      <c r="J738" s="17" cm="1">
        <f t="array" ref="J738" xml:space="preserve"> IF(E738&gt;0,9.81*Table1[Mass KG]*Table1[Rolling ressistance coefficient],0)</f>
        <v>28.746733500000001</v>
      </c>
      <c r="K738" s="17" cm="1">
        <f t="array" ref="K738">0.5*Table1[Frontal area m^2]*Table1[Drag coefficient]*1.2*F738^2</f>
        <v>50.97189501155556</v>
      </c>
      <c r="L738" s="17">
        <f t="shared" si="67"/>
        <v>146.89223962266652</v>
      </c>
      <c r="M738" s="17">
        <f t="shared" si="68"/>
        <v>1697.4214356397019</v>
      </c>
      <c r="N738" s="17">
        <f t="shared" si="71"/>
        <v>732.50716495006589</v>
      </c>
      <c r="O738" s="17" cm="1">
        <f t="array" ref="O738">(0.5*Table1[Mass KG]*E738^2)+O737</f>
        <v>75243724.992499977</v>
      </c>
      <c r="P738" s="17">
        <v>441.5735842777778</v>
      </c>
      <c r="AA738">
        <f>IF(E738&lt;1,1,0)</f>
        <v>0</v>
      </c>
      <c r="AB738">
        <f>IF(AA738=1,"",E738)</f>
        <v>41.6</v>
      </c>
      <c r="AC738">
        <f>E738/3.6</f>
        <v>11.555555555555555</v>
      </c>
    </row>
    <row r="739" spans="2:29" x14ac:dyDescent="0.3">
      <c r="B739" s="4" t="s">
        <v>28</v>
      </c>
      <c r="C739" s="4">
        <v>731</v>
      </c>
      <c r="D739" s="4">
        <v>142</v>
      </c>
      <c r="E739" s="11">
        <v>41.9</v>
      </c>
      <c r="F739" s="23">
        <f t="shared" si="66"/>
        <v>11.638888888888889</v>
      </c>
      <c r="G739" s="17">
        <f t="shared" si="69"/>
        <v>5.5555555555555358E-2</v>
      </c>
      <c r="H739" s="17">
        <f t="shared" si="70"/>
        <v>0.19999999999999929</v>
      </c>
      <c r="I739" s="17" cm="1">
        <f t="array" ref="I739">Table1[Mass KG]*G739</f>
        <v>15.8055555555555</v>
      </c>
      <c r="J739" s="17" cm="1">
        <f t="array" ref="J739" xml:space="preserve"> IF(E739&gt;0,9.81*Table1[Mass KG]*Table1[Rolling ressistance coefficient],0)</f>
        <v>28.746733500000001</v>
      </c>
      <c r="K739" s="17" cm="1">
        <f t="array" ref="K739">0.5*Table1[Frontal area m^2]*Table1[Drag coefficient]*1.2*F739^2</f>
        <v>51.709717433222217</v>
      </c>
      <c r="L739" s="17">
        <f t="shared" si="67"/>
        <v>96.262006488777715</v>
      </c>
      <c r="M739" s="17">
        <f t="shared" si="68"/>
        <v>1120.382797744385</v>
      </c>
      <c r="N739" s="17">
        <f t="shared" si="71"/>
        <v>732.96486677923826</v>
      </c>
      <c r="O739" s="17" cm="1">
        <f t="array" ref="O739">(0.5*Table1[Mass KG]*E739^2)+O738</f>
        <v>75493460.514999971</v>
      </c>
      <c r="P739" s="17">
        <v>447.07550454138567</v>
      </c>
      <c r="AA739">
        <f>IF(E739&lt;1,1,0)</f>
        <v>0</v>
      </c>
      <c r="AB739">
        <f>IF(AA739=1,"",E739)</f>
        <v>41.9</v>
      </c>
      <c r="AC739">
        <f>E739/3.6</f>
        <v>11.638888888888888</v>
      </c>
    </row>
    <row r="740" spans="2:29" x14ac:dyDescent="0.3">
      <c r="B740" s="4" t="s">
        <v>28</v>
      </c>
      <c r="C740" s="4">
        <v>732</v>
      </c>
      <c r="D740" s="4">
        <v>143</v>
      </c>
      <c r="E740" s="11">
        <v>42</v>
      </c>
      <c r="F740" s="23">
        <f t="shared" si="66"/>
        <v>11.666666666666668</v>
      </c>
      <c r="G740" s="17">
        <f t="shared" si="69"/>
        <v>4.1666666666667261E-2</v>
      </c>
      <c r="H740" s="17">
        <f t="shared" si="70"/>
        <v>0.15000000000000213</v>
      </c>
      <c r="I740" s="17" cm="1">
        <f t="array" ref="I740">Table1[Mass KG]*G740</f>
        <v>11.854166666666837</v>
      </c>
      <c r="J740" s="17" cm="1">
        <f t="array" ref="J740" xml:space="preserve"> IF(E740&gt;0,9.81*Table1[Mass KG]*Table1[Rolling ressistance coefficient],0)</f>
        <v>28.746733500000001</v>
      </c>
      <c r="K740" s="17" cm="1">
        <f t="array" ref="K740">0.5*Table1[Frontal area m^2]*Table1[Drag coefficient]*1.2*F740^2</f>
        <v>51.956836400000007</v>
      </c>
      <c r="L740" s="17">
        <f t="shared" si="67"/>
        <v>92.557736566666847</v>
      </c>
      <c r="M740" s="17">
        <f t="shared" si="68"/>
        <v>1079.8402599444464</v>
      </c>
      <c r="N740" s="17">
        <f t="shared" si="71"/>
        <v>733.42303420751693</v>
      </c>
      <c r="O740" s="17" cm="1">
        <f t="array" ref="O740">(0.5*Table1[Mass KG]*E740^2)+O739</f>
        <v>75744389.514999971</v>
      </c>
      <c r="P740" s="17">
        <v>448.89663738266648</v>
      </c>
      <c r="AA740">
        <f>IF(E740&lt;1,1,0)</f>
        <v>0</v>
      </c>
      <c r="AB740">
        <f>IF(AA740=1,"",E740)</f>
        <v>42</v>
      </c>
      <c r="AC740">
        <f>E740/3.6</f>
        <v>11.666666666666666</v>
      </c>
    </row>
    <row r="741" spans="2:29" x14ac:dyDescent="0.3">
      <c r="B741" s="4" t="s">
        <v>28</v>
      </c>
      <c r="C741" s="4">
        <v>733</v>
      </c>
      <c r="D741" s="4">
        <v>144</v>
      </c>
      <c r="E741" s="11">
        <v>42.2</v>
      </c>
      <c r="F741" s="23">
        <f t="shared" si="66"/>
        <v>11.722222222222223</v>
      </c>
      <c r="G741" s="17">
        <f t="shared" si="69"/>
        <v>5.5555555555555358E-2</v>
      </c>
      <c r="H741" s="17">
        <f t="shared" si="70"/>
        <v>0.19999999999999929</v>
      </c>
      <c r="I741" s="17" cm="1">
        <f t="array" ref="I741">Table1[Mass KG]*G741</f>
        <v>15.8055555555555</v>
      </c>
      <c r="J741" s="17" cm="1">
        <f t="array" ref="J741" xml:space="preserve"> IF(E741&gt;0,9.81*Table1[Mass KG]*Table1[Rolling ressistance coefficient],0)</f>
        <v>28.746733500000001</v>
      </c>
      <c r="K741" s="17" cm="1">
        <f t="array" ref="K741">0.5*Table1[Frontal area m^2]*Table1[Drag coefficient]*1.2*F741^2</f>
        <v>52.452841572888886</v>
      </c>
      <c r="L741" s="17">
        <f t="shared" si="67"/>
        <v>97.005130628444391</v>
      </c>
      <c r="M741" s="17">
        <f t="shared" si="68"/>
        <v>1137.1156979223204</v>
      </c>
      <c r="N741" s="17">
        <f t="shared" si="71"/>
        <v>733.88275535110495</v>
      </c>
      <c r="O741" s="17" cm="1">
        <f t="array" ref="O741">(0.5*Table1[Mass KG]*E741^2)+O740</f>
        <v>75997714.004999965</v>
      </c>
      <c r="P741" s="17">
        <v>449.23188938948391</v>
      </c>
      <c r="AA741">
        <f>IF(E741&lt;1,1,0)</f>
        <v>0</v>
      </c>
      <c r="AB741">
        <f>IF(AA741=1,"",E741)</f>
        <v>42.2</v>
      </c>
      <c r="AC741">
        <f>E741/3.6</f>
        <v>11.722222222222223</v>
      </c>
    </row>
    <row r="742" spans="2:29" x14ac:dyDescent="0.3">
      <c r="B742" s="4" t="s">
        <v>28</v>
      </c>
      <c r="C742" s="4">
        <v>734</v>
      </c>
      <c r="D742" s="4">
        <v>145</v>
      </c>
      <c r="E742" s="11">
        <v>42.4</v>
      </c>
      <c r="F742" s="23">
        <f t="shared" si="66"/>
        <v>11.777777777777779</v>
      </c>
      <c r="G742" s="17">
        <f t="shared" si="69"/>
        <v>6.9444444444444448E-2</v>
      </c>
      <c r="H742" s="17">
        <f t="shared" si="70"/>
        <v>0.25</v>
      </c>
      <c r="I742" s="17" cm="1">
        <f t="array" ref="I742">Table1[Mass KG]*G742</f>
        <v>19.756944444444446</v>
      </c>
      <c r="J742" s="17" cm="1">
        <f t="array" ref="J742" xml:space="preserve"> IF(E742&gt;0,9.81*Table1[Mass KG]*Table1[Rolling ressistance coefficient],0)</f>
        <v>28.746733500000001</v>
      </c>
      <c r="K742" s="17" cm="1">
        <f t="array" ref="K742">0.5*Table1[Frontal area m^2]*Table1[Drag coefficient]*1.2*F742^2</f>
        <v>52.951203064888894</v>
      </c>
      <c r="L742" s="17">
        <f t="shared" si="67"/>
        <v>101.45488100933333</v>
      </c>
      <c r="M742" s="17">
        <f t="shared" si="68"/>
        <v>1194.9130429988147</v>
      </c>
      <c r="N742" s="17">
        <f t="shared" si="71"/>
        <v>734.34402597644555</v>
      </c>
      <c r="O742" s="17" cm="1">
        <f t="array" ref="O742">(0.5*Table1[Mass KG]*E742^2)+O741</f>
        <v>76253445.364999965</v>
      </c>
      <c r="P742" s="17">
        <v>455.18981314849231</v>
      </c>
      <c r="AA742">
        <f>IF(E742&lt;1,1,0)</f>
        <v>0</v>
      </c>
      <c r="AB742">
        <f>IF(AA742=1,"",E742)</f>
        <v>42.4</v>
      </c>
      <c r="AC742">
        <f>E742/3.6</f>
        <v>11.777777777777777</v>
      </c>
    </row>
    <row r="743" spans="2:29" x14ac:dyDescent="0.3">
      <c r="B743" s="4" t="s">
        <v>28</v>
      </c>
      <c r="C743" s="4">
        <v>735</v>
      </c>
      <c r="D743" s="4">
        <v>146</v>
      </c>
      <c r="E743" s="11">
        <v>42.7</v>
      </c>
      <c r="F743" s="23">
        <f t="shared" si="66"/>
        <v>11.861111111111112</v>
      </c>
      <c r="G743" s="17">
        <f t="shared" si="69"/>
        <v>9.7222222222222612E-2</v>
      </c>
      <c r="H743" s="17">
        <f t="shared" si="70"/>
        <v>0.35000000000000142</v>
      </c>
      <c r="I743" s="17" cm="1">
        <f t="array" ref="I743">Table1[Mass KG]*G743</f>
        <v>27.659722222222332</v>
      </c>
      <c r="J743" s="17" cm="1">
        <f t="array" ref="J743" xml:space="preserve"> IF(E743&gt;0,9.81*Table1[Mass KG]*Table1[Rolling ressistance coefficient],0)</f>
        <v>28.746733500000001</v>
      </c>
      <c r="K743" s="17" cm="1">
        <f t="array" ref="K743">0.5*Table1[Frontal area m^2]*Table1[Drag coefficient]*1.2*F743^2</f>
        <v>53.703163401222227</v>
      </c>
      <c r="L743" s="17">
        <f t="shared" si="67"/>
        <v>110.10961912344456</v>
      </c>
      <c r="M743" s="17">
        <f t="shared" si="68"/>
        <v>1306.022426825301</v>
      </c>
      <c r="N743" s="17">
        <f t="shared" si="71"/>
        <v>734.80792828954077</v>
      </c>
      <c r="O743" s="17" cm="1">
        <f t="array" ref="O743">(0.5*Table1[Mass KG]*E743^2)+O742</f>
        <v>76512808.367499962</v>
      </c>
      <c r="P743" s="17">
        <v>456.7317391817777</v>
      </c>
      <c r="AA743">
        <f>IF(E743&lt;1,1,0)</f>
        <v>0</v>
      </c>
      <c r="AB743">
        <f>IF(AA743=1,"",E743)</f>
        <v>42.7</v>
      </c>
      <c r="AC743">
        <f>E743/3.6</f>
        <v>11.861111111111112</v>
      </c>
    </row>
    <row r="744" spans="2:29" x14ac:dyDescent="0.3">
      <c r="B744" s="4" t="s">
        <v>28</v>
      </c>
      <c r="C744" s="4">
        <v>736</v>
      </c>
      <c r="D744" s="4">
        <v>147</v>
      </c>
      <c r="E744" s="11">
        <v>43.1</v>
      </c>
      <c r="F744" s="23">
        <f t="shared" si="66"/>
        <v>11.972222222222223</v>
      </c>
      <c r="G744" s="17">
        <f t="shared" si="69"/>
        <v>0.1388888888888889</v>
      </c>
      <c r="H744" s="17">
        <f t="shared" si="70"/>
        <v>0.5</v>
      </c>
      <c r="I744" s="17" cm="1">
        <f t="array" ref="I744">Table1[Mass KG]*G744</f>
        <v>39.513888888888893</v>
      </c>
      <c r="J744" s="17" cm="1">
        <f t="array" ref="J744" xml:space="preserve"> IF(E744&gt;0,9.81*Table1[Mass KG]*Table1[Rolling ressistance coefficient],0)</f>
        <v>28.746733500000001</v>
      </c>
      <c r="K744" s="17" cm="1">
        <f t="array" ref="K744">0.5*Table1[Frontal area m^2]*Table1[Drag coefficient]*1.2*F744^2</f>
        <v>54.714024299888891</v>
      </c>
      <c r="L744" s="17">
        <f t="shared" si="67"/>
        <v>122.9746466887778</v>
      </c>
      <c r="M744" s="17">
        <f t="shared" si="68"/>
        <v>1472.2797978573121</v>
      </c>
      <c r="N744" s="17">
        <f t="shared" si="71"/>
        <v>735.27554008522691</v>
      </c>
      <c r="O744" s="17" cm="1">
        <f t="array" ref="O744">(0.5*Table1[Mass KG]*E744^2)+O743</f>
        <v>76777053.389999956</v>
      </c>
      <c r="P744" s="17">
        <v>456.7317391817777</v>
      </c>
      <c r="AA744">
        <f>IF(E744&lt;1,1,0)</f>
        <v>0</v>
      </c>
      <c r="AB744">
        <f>IF(AA744=1,"",E744)</f>
        <v>43.1</v>
      </c>
      <c r="AC744">
        <f>E744/3.6</f>
        <v>11.972222222222223</v>
      </c>
    </row>
    <row r="745" spans="2:29" x14ac:dyDescent="0.3">
      <c r="B745" s="4" t="s">
        <v>28</v>
      </c>
      <c r="C745" s="4">
        <v>737</v>
      </c>
      <c r="D745" s="4">
        <v>148</v>
      </c>
      <c r="E745" s="11">
        <v>43.7</v>
      </c>
      <c r="F745" s="23">
        <f t="shared" si="66"/>
        <v>12.138888888888891</v>
      </c>
      <c r="G745" s="17">
        <f t="shared" si="69"/>
        <v>0.12499999999999981</v>
      </c>
      <c r="H745" s="17">
        <f t="shared" si="70"/>
        <v>0.44999999999999929</v>
      </c>
      <c r="I745" s="17" cm="1">
        <f t="array" ref="I745">Table1[Mass KG]*G745</f>
        <v>35.562499999999943</v>
      </c>
      <c r="J745" s="17" cm="1">
        <f t="array" ref="J745" xml:space="preserve"> IF(E745&gt;0,9.81*Table1[Mass KG]*Table1[Rolling ressistance coefficient],0)</f>
        <v>28.746733500000001</v>
      </c>
      <c r="K745" s="17" cm="1">
        <f t="array" ref="K745">0.5*Table1[Frontal area m^2]*Table1[Drag coefficient]*1.2*F745^2</f>
        <v>56.247988041222236</v>
      </c>
      <c r="L745" s="17">
        <f t="shared" si="67"/>
        <v>120.55722154122218</v>
      </c>
      <c r="M745" s="17">
        <f t="shared" si="68"/>
        <v>1463.4307170420582</v>
      </c>
      <c r="N745" s="17">
        <f t="shared" si="71"/>
        <v>735.74901824516587</v>
      </c>
      <c r="O745" s="17" cm="1">
        <f t="array" ref="O745">(0.5*Table1[Mass KG]*E745^2)+O744</f>
        <v>77048706.792499959</v>
      </c>
      <c r="P745" s="17">
        <v>461.72012845802857</v>
      </c>
      <c r="AA745">
        <f>IF(E745&lt;1,1,0)</f>
        <v>0</v>
      </c>
      <c r="AB745">
        <f>IF(AA745=1,"",E745)</f>
        <v>43.7</v>
      </c>
      <c r="AC745">
        <f>E745/3.6</f>
        <v>12.138888888888889</v>
      </c>
    </row>
    <row r="746" spans="2:29" x14ac:dyDescent="0.3">
      <c r="B746" s="4" t="s">
        <v>28</v>
      </c>
      <c r="C746" s="4">
        <v>738</v>
      </c>
      <c r="D746" s="4">
        <v>149</v>
      </c>
      <c r="E746" s="11">
        <v>44</v>
      </c>
      <c r="F746" s="23">
        <f t="shared" si="66"/>
        <v>12.222222222222223</v>
      </c>
      <c r="G746" s="17">
        <f t="shared" si="69"/>
        <v>5.5555555555555358E-2</v>
      </c>
      <c r="H746" s="17">
        <f t="shared" si="70"/>
        <v>0.19999999999999929</v>
      </c>
      <c r="I746" s="17" cm="1">
        <f t="array" ref="I746">Table1[Mass KG]*G746</f>
        <v>15.8055555555555</v>
      </c>
      <c r="J746" s="17" cm="1">
        <f t="array" ref="J746" xml:space="preserve"> IF(E746&gt;0,9.81*Table1[Mass KG]*Table1[Rolling ressistance coefficient],0)</f>
        <v>28.746733500000001</v>
      </c>
      <c r="K746" s="17" cm="1">
        <f t="array" ref="K746">0.5*Table1[Frontal area m^2]*Table1[Drag coefficient]*1.2*F746^2</f>
        <v>57.022922488888888</v>
      </c>
      <c r="L746" s="17">
        <f t="shared" si="67"/>
        <v>101.57521154444439</v>
      </c>
      <c r="M746" s="17">
        <f t="shared" si="68"/>
        <v>1241.4748077654313</v>
      </c>
      <c r="N746" s="17">
        <f t="shared" si="71"/>
        <v>736.22510085356691</v>
      </c>
      <c r="O746" s="17" cm="1">
        <f t="array" ref="O746">(0.5*Table1[Mass KG]*E746^2)+O745</f>
        <v>77324102.792499959</v>
      </c>
      <c r="P746" s="17">
        <v>466.20936259876777</v>
      </c>
      <c r="AA746">
        <f>IF(E746&lt;1,1,0)</f>
        <v>0</v>
      </c>
      <c r="AB746">
        <f>IF(AA746=1,"",E746)</f>
        <v>44</v>
      </c>
      <c r="AC746">
        <f>E746/3.6</f>
        <v>12.222222222222221</v>
      </c>
    </row>
    <row r="747" spans="2:29" x14ac:dyDescent="0.3">
      <c r="B747" s="4" t="s">
        <v>28</v>
      </c>
      <c r="C747" s="4">
        <v>739</v>
      </c>
      <c r="D747" s="4">
        <v>150</v>
      </c>
      <c r="E747" s="11">
        <v>44.1</v>
      </c>
      <c r="F747" s="23">
        <f t="shared" si="66"/>
        <v>12.250000000000002</v>
      </c>
      <c r="G747" s="17">
        <f t="shared" si="69"/>
        <v>0.18055555555555516</v>
      </c>
      <c r="H747" s="17">
        <f t="shared" si="70"/>
        <v>0.64999999999999858</v>
      </c>
      <c r="I747" s="17" cm="1">
        <f t="array" ref="I747">Table1[Mass KG]*G747</f>
        <v>51.368055555555443</v>
      </c>
      <c r="J747" s="17" cm="1">
        <f t="array" ref="J747" xml:space="preserve"> IF(E747&gt;0,9.81*Table1[Mass KG]*Table1[Rolling ressistance coefficient],0)</f>
        <v>28.746733500000001</v>
      </c>
      <c r="K747" s="17" cm="1">
        <f t="array" ref="K747">0.5*Table1[Frontal area m^2]*Table1[Drag coefficient]*1.2*F747^2</f>
        <v>57.282412131000015</v>
      </c>
      <c r="L747" s="17">
        <f t="shared" si="67"/>
        <v>137.39720118655546</v>
      </c>
      <c r="M747" s="17">
        <f t="shared" si="68"/>
        <v>1683.1157145353045</v>
      </c>
      <c r="N747" s="17">
        <f t="shared" si="71"/>
        <v>736.70161977829628</v>
      </c>
      <c r="O747" s="17" cm="1">
        <f t="array" ref="O747">(0.5*Table1[Mass KG]*E747^2)+O746</f>
        <v>77600752.014999956</v>
      </c>
      <c r="P747" s="17">
        <v>473.369196337787</v>
      </c>
      <c r="AA747">
        <f>IF(E747&lt;1,1,0)</f>
        <v>0</v>
      </c>
      <c r="AB747">
        <f>IF(AA747=1,"",E747)</f>
        <v>44.1</v>
      </c>
      <c r="AC747">
        <f>E747/3.6</f>
        <v>12.25</v>
      </c>
    </row>
    <row r="748" spans="2:29" x14ac:dyDescent="0.3">
      <c r="B748" s="4" t="s">
        <v>28</v>
      </c>
      <c r="C748" s="4">
        <v>740</v>
      </c>
      <c r="D748" s="4">
        <v>151</v>
      </c>
      <c r="E748" s="11">
        <v>45.3</v>
      </c>
      <c r="F748" s="23">
        <f t="shared" si="66"/>
        <v>12.583333333333334</v>
      </c>
      <c r="G748" s="17">
        <f t="shared" si="69"/>
        <v>0.31944444444444403</v>
      </c>
      <c r="H748" s="17">
        <f t="shared" si="70"/>
        <v>1.1499999999999986</v>
      </c>
      <c r="I748" s="17" cm="1">
        <f t="array" ref="I748">Table1[Mass KG]*G748</f>
        <v>90.881944444444329</v>
      </c>
      <c r="J748" s="17" cm="1">
        <f t="array" ref="J748" xml:space="preserve"> IF(E748&gt;0,9.81*Table1[Mass KG]*Table1[Rolling ressistance coefficient],0)</f>
        <v>28.746733500000001</v>
      </c>
      <c r="K748" s="17" cm="1">
        <f t="array" ref="K748">0.5*Table1[Frontal area m^2]*Table1[Drag coefficient]*1.2*F748^2</f>
        <v>60.442236059000003</v>
      </c>
      <c r="L748" s="17">
        <f t="shared" si="67"/>
        <v>180.07091400344433</v>
      </c>
      <c r="M748" s="17">
        <f t="shared" si="68"/>
        <v>2265.8923345433409</v>
      </c>
      <c r="N748" s="17">
        <f t="shared" si="71"/>
        <v>737.19044373758686</v>
      </c>
      <c r="O748" s="17" cm="1">
        <f t="array" ref="O748">(0.5*Table1[Mass KG]*E748^2)+O747</f>
        <v>77892661.817499951</v>
      </c>
      <c r="P748" s="17">
        <v>477.76258391280578</v>
      </c>
      <c r="AA748">
        <f>IF(E748&lt;1,1,0)</f>
        <v>0</v>
      </c>
      <c r="AB748">
        <f>IF(AA748=1,"",E748)</f>
        <v>45.3</v>
      </c>
      <c r="AC748">
        <f>E748/3.6</f>
        <v>12.583333333333332</v>
      </c>
    </row>
    <row r="749" spans="2:29" x14ac:dyDescent="0.3">
      <c r="B749" s="4" t="s">
        <v>28</v>
      </c>
      <c r="C749" s="4">
        <v>741</v>
      </c>
      <c r="D749" s="4">
        <v>152</v>
      </c>
      <c r="E749" s="11">
        <v>46.4</v>
      </c>
      <c r="F749" s="23">
        <f t="shared" si="66"/>
        <v>12.888888888888889</v>
      </c>
      <c r="G749" s="17">
        <f t="shared" si="69"/>
        <v>0.26388888888888967</v>
      </c>
      <c r="H749" s="17">
        <f t="shared" si="70"/>
        <v>0.95000000000000284</v>
      </c>
      <c r="I749" s="17" cm="1">
        <f t="array" ref="I749">Table1[Mass KG]*G749</f>
        <v>75.076388888889113</v>
      </c>
      <c r="J749" s="17" cm="1">
        <f t="array" ref="J749" xml:space="preserve"> IF(E749&gt;0,9.81*Table1[Mass KG]*Table1[Rolling ressistance coefficient],0)</f>
        <v>28.746733500000001</v>
      </c>
      <c r="K749" s="17" cm="1">
        <f t="array" ref="K749">0.5*Table1[Frontal area m^2]*Table1[Drag coefficient]*1.2*F749^2</f>
        <v>63.413259918222217</v>
      </c>
      <c r="L749" s="17">
        <f t="shared" si="67"/>
        <v>167.23638230711134</v>
      </c>
      <c r="M749" s="17">
        <f t="shared" si="68"/>
        <v>2155.4911497361013</v>
      </c>
      <c r="N749" s="17">
        <f t="shared" si="71"/>
        <v>737.69046189413211</v>
      </c>
      <c r="O749" s="17" cm="1">
        <f t="array" ref="O749">(0.5*Table1[Mass KG]*E749^2)+O748</f>
        <v>78198920.377499953</v>
      </c>
      <c r="P749" s="17">
        <v>488.86090669664196</v>
      </c>
      <c r="AA749">
        <f>IF(E749&lt;1,1,0)</f>
        <v>0</v>
      </c>
      <c r="AB749">
        <f>IF(AA749=1,"",E749)</f>
        <v>46.4</v>
      </c>
      <c r="AC749">
        <f>E749/3.6</f>
        <v>12.888888888888888</v>
      </c>
    </row>
    <row r="750" spans="2:29" x14ac:dyDescent="0.3">
      <c r="B750" s="4" t="s">
        <v>28</v>
      </c>
      <c r="C750" s="4">
        <v>742</v>
      </c>
      <c r="D750" s="4">
        <v>153</v>
      </c>
      <c r="E750" s="11">
        <v>47.2</v>
      </c>
      <c r="F750" s="23">
        <f t="shared" si="66"/>
        <v>13.111111111111112</v>
      </c>
      <c r="G750" s="17">
        <f t="shared" si="69"/>
        <v>0.12499999999999981</v>
      </c>
      <c r="H750" s="17">
        <f t="shared" si="70"/>
        <v>0.44999999999999929</v>
      </c>
      <c r="I750" s="17" cm="1">
        <f t="array" ref="I750">Table1[Mass KG]*G750</f>
        <v>35.562499999999943</v>
      </c>
      <c r="J750" s="17" cm="1">
        <f t="array" ref="J750" xml:space="preserve"> IF(E750&gt;0,9.81*Table1[Mass KG]*Table1[Rolling ressistance coefficient],0)</f>
        <v>28.746733500000001</v>
      </c>
      <c r="K750" s="17" cm="1">
        <f t="array" ref="K750">0.5*Table1[Frontal area m^2]*Table1[Drag coefficient]*1.2*F750^2</f>
        <v>65.618774606222232</v>
      </c>
      <c r="L750" s="17">
        <f t="shared" si="67"/>
        <v>129.92800810622219</v>
      </c>
      <c r="M750" s="17">
        <f t="shared" si="68"/>
        <v>1703.5005507260244</v>
      </c>
      <c r="N750" s="17">
        <f t="shared" si="71"/>
        <v>738.1984155558572</v>
      </c>
      <c r="O750" s="17" cm="1">
        <f t="array" ref="O750">(0.5*Table1[Mass KG]*E750^2)+O749</f>
        <v>78515830.617499948</v>
      </c>
      <c r="P750" s="17">
        <v>495.10708243552102</v>
      </c>
      <c r="AA750">
        <f>IF(E750&lt;1,1,0)</f>
        <v>0</v>
      </c>
      <c r="AB750">
        <f>IF(AA750=1,"",E750)</f>
        <v>47.2</v>
      </c>
      <c r="AC750">
        <f>E750/3.6</f>
        <v>13.111111111111111</v>
      </c>
    </row>
    <row r="751" spans="2:29" x14ac:dyDescent="0.3">
      <c r="B751" s="4" t="s">
        <v>28</v>
      </c>
      <c r="C751" s="4">
        <v>743</v>
      </c>
      <c r="D751" s="4">
        <v>154</v>
      </c>
      <c r="E751" s="11">
        <v>47.3</v>
      </c>
      <c r="F751" s="23">
        <f t="shared" si="66"/>
        <v>13.138888888888889</v>
      </c>
      <c r="G751" s="17">
        <f t="shared" si="69"/>
        <v>2.7777777777777186E-2</v>
      </c>
      <c r="H751" s="17">
        <f t="shared" si="70"/>
        <v>9.9999999999997868E-2</v>
      </c>
      <c r="I751" s="17" cm="1">
        <f t="array" ref="I751">Table1[Mass KG]*G751</f>
        <v>7.9027777777776098</v>
      </c>
      <c r="J751" s="17" cm="1">
        <f t="array" ref="J751" xml:space="preserve"> IF(E751&gt;0,9.81*Table1[Mass KG]*Table1[Rolling ressistance coefficient],0)</f>
        <v>28.746733500000001</v>
      </c>
      <c r="K751" s="17" cm="1">
        <f t="array" ref="K751">0.5*Table1[Frontal area m^2]*Table1[Drag coefficient]*1.2*F751^2</f>
        <v>65.897114801222216</v>
      </c>
      <c r="L751" s="17">
        <f t="shared" si="67"/>
        <v>102.54662607899984</v>
      </c>
      <c r="M751" s="17">
        <f t="shared" si="68"/>
        <v>1347.3487259824144</v>
      </c>
      <c r="N751" s="17">
        <f t="shared" si="71"/>
        <v>738.70676028987464</v>
      </c>
      <c r="O751" s="17" cm="1">
        <f t="array" ref="O751">(0.5*Table1[Mass KG]*E751^2)+O750</f>
        <v>78834085.119999945</v>
      </c>
      <c r="P751" s="17">
        <v>498.44766882320704</v>
      </c>
      <c r="AA751">
        <f>IF(E751&lt;1,1,0)</f>
        <v>0</v>
      </c>
      <c r="AB751">
        <f>IF(AA751=1,"",E751)</f>
        <v>47.3</v>
      </c>
      <c r="AC751">
        <f>E751/3.6</f>
        <v>13.138888888888888</v>
      </c>
    </row>
    <row r="752" spans="2:29" x14ac:dyDescent="0.3">
      <c r="B752" s="4" t="s">
        <v>28</v>
      </c>
      <c r="C752" s="4">
        <v>744</v>
      </c>
      <c r="D752" s="4">
        <v>155</v>
      </c>
      <c r="E752" s="11">
        <v>47.4</v>
      </c>
      <c r="F752" s="23">
        <f t="shared" si="66"/>
        <v>13.166666666666666</v>
      </c>
      <c r="G752" s="17">
        <f t="shared" si="69"/>
        <v>1.3888888888889086E-2</v>
      </c>
      <c r="H752" s="17">
        <f t="shared" si="70"/>
        <v>5.0000000000000711E-2</v>
      </c>
      <c r="I752" s="17" cm="1">
        <f t="array" ref="I752">Table1[Mass KG]*G752</f>
        <v>3.9513888888889448</v>
      </c>
      <c r="J752" s="17" cm="1">
        <f t="array" ref="J752" xml:space="preserve"> IF(E752&gt;0,9.81*Table1[Mass KG]*Table1[Rolling ressistance coefficient],0)</f>
        <v>28.746733500000001</v>
      </c>
      <c r="K752" s="17" cm="1">
        <f t="array" ref="K752">0.5*Table1[Frontal area m^2]*Table1[Drag coefficient]*1.2*F752^2</f>
        <v>66.176044075999982</v>
      </c>
      <c r="L752" s="17">
        <f t="shared" si="67"/>
        <v>98.87416646488893</v>
      </c>
      <c r="M752" s="17">
        <f t="shared" si="68"/>
        <v>1301.8431917877042</v>
      </c>
      <c r="N752" s="17">
        <f t="shared" si="71"/>
        <v>739.21549504491497</v>
      </c>
      <c r="O752" s="17" cm="1">
        <f t="array" ref="O752">(0.5*Table1[Mass KG]*E752^2)+O751</f>
        <v>79153686.729999945</v>
      </c>
      <c r="P752" s="17">
        <v>504.26660173456787</v>
      </c>
      <c r="AA752">
        <f>IF(E752&lt;1,1,0)</f>
        <v>0</v>
      </c>
      <c r="AB752">
        <f>IF(AA752=1,"",E752)</f>
        <v>47.4</v>
      </c>
      <c r="AC752">
        <f>E752/3.6</f>
        <v>13.166666666666666</v>
      </c>
    </row>
    <row r="753" spans="2:29" x14ac:dyDescent="0.3">
      <c r="B753" s="4" t="s">
        <v>28</v>
      </c>
      <c r="C753" s="4">
        <v>745</v>
      </c>
      <c r="D753" s="4">
        <v>156</v>
      </c>
      <c r="E753" s="11">
        <v>47.4</v>
      </c>
      <c r="F753" s="23">
        <f t="shared" si="66"/>
        <v>13.166666666666666</v>
      </c>
      <c r="G753" s="17">
        <f t="shared" si="69"/>
        <v>1.3888888888889086E-2</v>
      </c>
      <c r="H753" s="17">
        <f t="shared" si="70"/>
        <v>5.0000000000000711E-2</v>
      </c>
      <c r="I753" s="17" cm="1">
        <f t="array" ref="I753">Table1[Mass KG]*G753</f>
        <v>3.9513888888889448</v>
      </c>
      <c r="J753" s="17" cm="1">
        <f t="array" ref="J753" xml:space="preserve"> IF(E753&gt;0,9.81*Table1[Mass KG]*Table1[Rolling ressistance coefficient],0)</f>
        <v>28.746733500000001</v>
      </c>
      <c r="K753" s="17" cm="1">
        <f t="array" ref="K753">0.5*Table1[Frontal area m^2]*Table1[Drag coefficient]*1.2*F753^2</f>
        <v>66.176044075999982</v>
      </c>
      <c r="L753" s="17">
        <f t="shared" si="67"/>
        <v>98.87416646488893</v>
      </c>
      <c r="M753" s="17">
        <f t="shared" si="68"/>
        <v>1301.8431917877042</v>
      </c>
      <c r="N753" s="17">
        <f t="shared" si="71"/>
        <v>739.72354693451234</v>
      </c>
      <c r="O753" s="17" cm="1">
        <f t="array" ref="O753">(0.5*Table1[Mass KG]*E753^2)+O752</f>
        <v>79473288.339999944</v>
      </c>
      <c r="P753" s="17">
        <v>519.89271689051839</v>
      </c>
      <c r="AA753">
        <f>IF(E753&lt;1,1,0)</f>
        <v>0</v>
      </c>
      <c r="AB753">
        <f>IF(AA753=1,"",E753)</f>
        <v>47.4</v>
      </c>
      <c r="AC753">
        <f>E753/3.6</f>
        <v>13.166666666666666</v>
      </c>
    </row>
    <row r="754" spans="2:29" x14ac:dyDescent="0.3">
      <c r="B754" s="4" t="s">
        <v>28</v>
      </c>
      <c r="C754" s="4">
        <v>746</v>
      </c>
      <c r="D754" s="4">
        <v>157</v>
      </c>
      <c r="E754" s="11">
        <v>47.5</v>
      </c>
      <c r="F754" s="23">
        <f t="shared" si="66"/>
        <v>13.194444444444445</v>
      </c>
      <c r="G754" s="17">
        <f t="shared" si="69"/>
        <v>6.9444444444444448E-2</v>
      </c>
      <c r="H754" s="17">
        <f t="shared" si="70"/>
        <v>0.25</v>
      </c>
      <c r="I754" s="17" cm="1">
        <f t="array" ref="I754">Table1[Mass KG]*G754</f>
        <v>19.756944444444446</v>
      </c>
      <c r="J754" s="17" cm="1">
        <f t="array" ref="J754" xml:space="preserve"> IF(E754&gt;0,9.81*Table1[Mass KG]*Table1[Rolling ressistance coefficient],0)</f>
        <v>28.746733500000001</v>
      </c>
      <c r="K754" s="17" cm="1">
        <f t="array" ref="K754">0.5*Table1[Frontal area m^2]*Table1[Drag coefficient]*1.2*F754^2</f>
        <v>66.455562430555545</v>
      </c>
      <c r="L754" s="17">
        <f t="shared" si="67"/>
        <v>114.95924037499999</v>
      </c>
      <c r="M754" s="17">
        <f t="shared" si="68"/>
        <v>1516.8233105034722</v>
      </c>
      <c r="N754" s="17">
        <f t="shared" si="71"/>
        <v>740.23198819205254</v>
      </c>
      <c r="O754" s="17" cm="1">
        <f t="array" ref="O754">(0.5*Table1[Mass KG]*E754^2)+O753</f>
        <v>79794239.902499944</v>
      </c>
      <c r="P754" s="17">
        <v>530.42925105733343</v>
      </c>
      <c r="AA754">
        <f>IF(E754&lt;1,1,0)</f>
        <v>0</v>
      </c>
      <c r="AB754">
        <f>IF(AA754=1,"",E754)</f>
        <v>47.5</v>
      </c>
      <c r="AC754">
        <f>E754/3.6</f>
        <v>13.194444444444445</v>
      </c>
    </row>
    <row r="755" spans="2:29" x14ac:dyDescent="0.3">
      <c r="B755" s="4" t="s">
        <v>28</v>
      </c>
      <c r="C755" s="4">
        <v>747</v>
      </c>
      <c r="D755" s="4">
        <v>158</v>
      </c>
      <c r="E755" s="11">
        <v>47.9</v>
      </c>
      <c r="F755" s="23">
        <f t="shared" si="66"/>
        <v>13.305555555555555</v>
      </c>
      <c r="G755" s="17">
        <f t="shared" si="69"/>
        <v>0.15277777777777798</v>
      </c>
      <c r="H755" s="17">
        <f t="shared" si="70"/>
        <v>0.55000000000000071</v>
      </c>
      <c r="I755" s="17" cm="1">
        <f t="array" ref="I755">Table1[Mass KG]*G755</f>
        <v>43.465277777777835</v>
      </c>
      <c r="J755" s="17" cm="1">
        <f t="array" ref="J755" xml:space="preserve"> IF(E755&gt;0,9.81*Table1[Mass KG]*Table1[Rolling ressistance coefficient],0)</f>
        <v>28.746733500000001</v>
      </c>
      <c r="K755" s="17" cm="1">
        <f t="array" ref="K755">0.5*Table1[Frontal area m^2]*Table1[Drag coefficient]*1.2*F755^2</f>
        <v>67.57952664655555</v>
      </c>
      <c r="L755" s="17">
        <f t="shared" si="67"/>
        <v>139.7915379243334</v>
      </c>
      <c r="M755" s="17">
        <f t="shared" si="68"/>
        <v>1860.0040740487693</v>
      </c>
      <c r="N755" s="17">
        <f t="shared" si="71"/>
        <v>740.74402468418771</v>
      </c>
      <c r="O755" s="17" cm="1">
        <f t="array" ref="O755">(0.5*Table1[Mass KG]*E755^2)+O754</f>
        <v>80120619.724999949</v>
      </c>
      <c r="P755" s="17">
        <v>535.12051216933128</v>
      </c>
      <c r="AA755">
        <f>IF(E755&lt;1,1,0)</f>
        <v>0</v>
      </c>
      <c r="AB755">
        <f>IF(AA755=1,"",E755)</f>
        <v>47.9</v>
      </c>
      <c r="AC755">
        <f>E755/3.6</f>
        <v>13.305555555555555</v>
      </c>
    </row>
    <row r="756" spans="2:29" x14ac:dyDescent="0.3">
      <c r="B756" s="4" t="s">
        <v>28</v>
      </c>
      <c r="C756" s="4">
        <v>748</v>
      </c>
      <c r="D756" s="4">
        <v>159</v>
      </c>
      <c r="E756" s="11">
        <v>48.6</v>
      </c>
      <c r="F756" s="23">
        <f t="shared" si="66"/>
        <v>13.500000000000002</v>
      </c>
      <c r="G756" s="17">
        <f t="shared" si="69"/>
        <v>0.20833333333333331</v>
      </c>
      <c r="H756" s="17">
        <f t="shared" si="70"/>
        <v>0.75</v>
      </c>
      <c r="I756" s="17" cm="1">
        <f t="array" ref="I756">Table1[Mass KG]*G756</f>
        <v>59.270833333333329</v>
      </c>
      <c r="J756" s="17" cm="1">
        <f t="array" ref="J756" xml:space="preserve"> IF(E756&gt;0,9.81*Table1[Mass KG]*Table1[Rolling ressistance coefficient],0)</f>
        <v>28.746733500000001</v>
      </c>
      <c r="K756" s="17" cm="1">
        <f t="array" ref="K756">0.5*Table1[Frontal area m^2]*Table1[Drag coefficient]*1.2*F756^2</f>
        <v>69.569143596000018</v>
      </c>
      <c r="L756" s="17">
        <f t="shared" si="67"/>
        <v>157.58671042933335</v>
      </c>
      <c r="M756" s="17">
        <f t="shared" si="68"/>
        <v>2127.4205907960004</v>
      </c>
      <c r="N756" s="17">
        <f t="shared" si="71"/>
        <v>741.26284941981601</v>
      </c>
      <c r="O756" s="17" cm="1">
        <f t="array" ref="O756">(0.5*Table1[Mass KG]*E756^2)+O755</f>
        <v>80456608.534999952</v>
      </c>
      <c r="P756" s="17">
        <v>546.0156359216794</v>
      </c>
      <c r="AA756">
        <f>IF(E756&lt;1,1,0)</f>
        <v>0</v>
      </c>
      <c r="AB756">
        <f>IF(AA756=1,"",E756)</f>
        <v>48.6</v>
      </c>
      <c r="AC756">
        <f>E756/3.6</f>
        <v>13.5</v>
      </c>
    </row>
    <row r="757" spans="2:29" x14ac:dyDescent="0.3">
      <c r="B757" s="4" t="s">
        <v>28</v>
      </c>
      <c r="C757" s="4">
        <v>749</v>
      </c>
      <c r="D757" s="4">
        <v>160</v>
      </c>
      <c r="E757" s="11">
        <v>49.4</v>
      </c>
      <c r="F757" s="23">
        <f t="shared" si="66"/>
        <v>13.722222222222223</v>
      </c>
      <c r="G757" s="17">
        <f t="shared" si="69"/>
        <v>0.16666666666666607</v>
      </c>
      <c r="H757" s="17">
        <f t="shared" si="70"/>
        <v>0.59999999999999787</v>
      </c>
      <c r="I757" s="17" cm="1">
        <f t="array" ref="I757">Table1[Mass KG]*G757</f>
        <v>47.416666666666501</v>
      </c>
      <c r="J757" s="17" cm="1">
        <f t="array" ref="J757" xml:space="preserve"> IF(E757&gt;0,9.81*Table1[Mass KG]*Table1[Rolling ressistance coefficient],0)</f>
        <v>28.746733500000001</v>
      </c>
      <c r="K757" s="17" cm="1">
        <f t="array" ref="K757">0.5*Table1[Frontal area m^2]*Table1[Drag coefficient]*1.2*F757^2</f>
        <v>71.878336324888892</v>
      </c>
      <c r="L757" s="17">
        <f t="shared" si="67"/>
        <v>148.04173649155541</v>
      </c>
      <c r="M757" s="17">
        <f t="shared" si="68"/>
        <v>2031.4616063007879</v>
      </c>
      <c r="N757" s="17">
        <f t="shared" si="71"/>
        <v>741.78951038810703</v>
      </c>
      <c r="O757" s="17" cm="1">
        <f t="array" ref="O757">(0.5*Table1[Mass KG]*E757^2)+O756</f>
        <v>80803749.744999945</v>
      </c>
      <c r="P757" s="17">
        <v>547.6651349225109</v>
      </c>
      <c r="AA757">
        <f>IF(E757&lt;1,1,0)</f>
        <v>0</v>
      </c>
      <c r="AB757">
        <f>IF(AA757=1,"",E757)</f>
        <v>49.4</v>
      </c>
      <c r="AC757">
        <f>E757/3.6</f>
        <v>13.722222222222221</v>
      </c>
    </row>
    <row r="758" spans="2:29" x14ac:dyDescent="0.3">
      <c r="B758" s="4" t="s">
        <v>28</v>
      </c>
      <c r="C758" s="4">
        <v>750</v>
      </c>
      <c r="D758" s="4">
        <v>161</v>
      </c>
      <c r="E758" s="11">
        <v>49.8</v>
      </c>
      <c r="F758" s="23">
        <f t="shared" si="66"/>
        <v>13.833333333333334</v>
      </c>
      <c r="G758" s="17">
        <f t="shared" si="69"/>
        <v>5.5555555555555358E-2</v>
      </c>
      <c r="H758" s="17">
        <f t="shared" si="70"/>
        <v>0.19999999999999929</v>
      </c>
      <c r="I758" s="17" cm="1">
        <f t="array" ref="I758">Table1[Mass KG]*G758</f>
        <v>15.8055555555555</v>
      </c>
      <c r="J758" s="17" cm="1">
        <f t="array" ref="J758" xml:space="preserve"> IF(E758&gt;0,9.81*Table1[Mass KG]*Table1[Rolling ressistance coefficient],0)</f>
        <v>28.746733500000001</v>
      </c>
      <c r="K758" s="17" cm="1">
        <f t="array" ref="K758">0.5*Table1[Frontal area m^2]*Table1[Drag coefficient]*1.2*F758^2</f>
        <v>73.047070603999984</v>
      </c>
      <c r="L758" s="17">
        <f t="shared" si="67"/>
        <v>117.59935965955549</v>
      </c>
      <c r="M758" s="17">
        <f t="shared" si="68"/>
        <v>1626.7911419571842</v>
      </c>
      <c r="N758" s="17">
        <f t="shared" si="71"/>
        <v>742.319727917107</v>
      </c>
      <c r="O758" s="17" cm="1">
        <f t="array" ref="O758">(0.5*Table1[Mass KG]*E758^2)+O757</f>
        <v>81156535.434999943</v>
      </c>
      <c r="P758" s="17">
        <v>549.74302895046924</v>
      </c>
      <c r="AA758">
        <f>IF(E758&lt;1,1,0)</f>
        <v>0</v>
      </c>
      <c r="AB758">
        <f>IF(AA758=1,"",E758)</f>
        <v>49.8</v>
      </c>
      <c r="AC758">
        <f>E758/3.6</f>
        <v>13.833333333333332</v>
      </c>
    </row>
    <row r="759" spans="2:29" x14ac:dyDescent="0.3">
      <c r="B759" s="4" t="s">
        <v>28</v>
      </c>
      <c r="C759" s="4">
        <v>751</v>
      </c>
      <c r="D759" s="4">
        <v>162</v>
      </c>
      <c r="E759" s="11">
        <v>49.8</v>
      </c>
      <c r="F759" s="23">
        <f t="shared" si="66"/>
        <v>13.833333333333334</v>
      </c>
      <c r="G759" s="17">
        <f t="shared" si="69"/>
        <v>-1.3888888888888099E-2</v>
      </c>
      <c r="H759" s="17">
        <f t="shared" si="70"/>
        <v>-4.9999999999997158E-2</v>
      </c>
      <c r="I759" s="17" cm="1">
        <f t="array" ref="I759">Table1[Mass KG]*G759</f>
        <v>-3.9513888888886641</v>
      </c>
      <c r="J759" s="17" cm="1">
        <f t="array" ref="J759" xml:space="preserve"> IF(E759&gt;0,9.81*Table1[Mass KG]*Table1[Rolling ressistance coefficient],0)</f>
        <v>28.746733500000001</v>
      </c>
      <c r="K759" s="17" cm="1">
        <f t="array" ref="K759">0.5*Table1[Frontal area m^2]*Table1[Drag coefficient]*1.2*F759^2</f>
        <v>73.047070603999984</v>
      </c>
      <c r="L759" s="17">
        <f t="shared" si="67"/>
        <v>97.84241521511133</v>
      </c>
      <c r="M759" s="17">
        <f t="shared" si="68"/>
        <v>1353.48674380904</v>
      </c>
      <c r="N759" s="17">
        <f t="shared" si="71"/>
        <v>742.84923943075546</v>
      </c>
      <c r="O759" s="17" cm="1">
        <f t="array" ref="O759">(0.5*Table1[Mass KG]*E759^2)+O758</f>
        <v>81509321.12499994</v>
      </c>
      <c r="P759" s="17">
        <v>551.75446020332447</v>
      </c>
      <c r="AA759">
        <f>IF(E759&lt;1,1,0)</f>
        <v>0</v>
      </c>
      <c r="AB759">
        <f>IF(AA759=1,"",E759)</f>
        <v>49.8</v>
      </c>
      <c r="AC759">
        <f>E759/3.6</f>
        <v>13.833333333333332</v>
      </c>
    </row>
    <row r="760" spans="2:29" x14ac:dyDescent="0.3">
      <c r="B760" s="4" t="s">
        <v>28</v>
      </c>
      <c r="C760" s="4">
        <v>752</v>
      </c>
      <c r="D760" s="4">
        <v>163</v>
      </c>
      <c r="E760" s="11">
        <v>49.7</v>
      </c>
      <c r="F760" s="23">
        <f t="shared" si="66"/>
        <v>13.805555555555557</v>
      </c>
      <c r="G760" s="17">
        <f t="shared" si="69"/>
        <v>-6.9444444444444448E-2</v>
      </c>
      <c r="H760" s="17">
        <f t="shared" si="70"/>
        <v>-0.25</v>
      </c>
      <c r="I760" s="17" cm="1">
        <f t="array" ref="I760">Table1[Mass KG]*G760</f>
        <v>-19.756944444444446</v>
      </c>
      <c r="J760" s="17" cm="1">
        <f t="array" ref="J760" xml:space="preserve"> IF(E760&gt;0,9.81*Table1[Mass KG]*Table1[Rolling ressistance coefficient],0)</f>
        <v>28.746733500000001</v>
      </c>
      <c r="K760" s="17" cm="1">
        <f t="array" ref="K760">0.5*Table1[Frontal area m^2]*Table1[Drag coefficient]*1.2*F760^2</f>
        <v>72.754003414555569</v>
      </c>
      <c r="L760" s="17">
        <f t="shared" si="67"/>
        <v>81.743792470111131</v>
      </c>
      <c r="M760" s="17">
        <f t="shared" si="68"/>
        <v>1128.518468267923</v>
      </c>
      <c r="N760" s="17">
        <f t="shared" si="71"/>
        <v>743.37698494455196</v>
      </c>
      <c r="O760" s="17" cm="1">
        <f t="array" ref="O760">(0.5*Table1[Mass KG]*E760^2)+O759</f>
        <v>81860691.427499935</v>
      </c>
      <c r="P760" s="17">
        <v>558.99418009259261</v>
      </c>
      <c r="AA760">
        <f>IF(E760&lt;1,1,0)</f>
        <v>0</v>
      </c>
      <c r="AB760">
        <f>IF(AA760=1,"",E760)</f>
        <v>49.7</v>
      </c>
      <c r="AC760">
        <f>E760/3.6</f>
        <v>13.805555555555555</v>
      </c>
    </row>
    <row r="761" spans="2:29" x14ac:dyDescent="0.3">
      <c r="B761" s="4" t="s">
        <v>28</v>
      </c>
      <c r="C761" s="4">
        <v>753</v>
      </c>
      <c r="D761" s="4">
        <v>164</v>
      </c>
      <c r="E761" s="11">
        <v>49.3</v>
      </c>
      <c r="F761" s="23">
        <f t="shared" si="66"/>
        <v>13.694444444444445</v>
      </c>
      <c r="G761" s="17">
        <f t="shared" si="69"/>
        <v>-0.16666666666666705</v>
      </c>
      <c r="H761" s="17">
        <f t="shared" si="70"/>
        <v>-0.60000000000000142</v>
      </c>
      <c r="I761" s="17" cm="1">
        <f t="array" ref="I761">Table1[Mass KG]*G761</f>
        <v>-47.416666666666778</v>
      </c>
      <c r="J761" s="17" cm="1">
        <f t="array" ref="J761" xml:space="preserve"> IF(E761&gt;0,9.81*Table1[Mass KG]*Table1[Rolling ressistance coefficient],0)</f>
        <v>28.746733500000001</v>
      </c>
      <c r="K761" s="17" cm="1">
        <f t="array" ref="K761">0.5*Table1[Frontal area m^2]*Table1[Drag coefficient]*1.2*F761^2</f>
        <v>71.58762545455555</v>
      </c>
      <c r="L761" s="17">
        <f t="shared" si="67"/>
        <v>52.917692287888777</v>
      </c>
      <c r="M761" s="17">
        <f t="shared" si="68"/>
        <v>724.67839716469905</v>
      </c>
      <c r="N761" s="17">
        <f t="shared" si="71"/>
        <v>743.89978779299156</v>
      </c>
      <c r="O761" s="17" cm="1">
        <f t="array" ref="O761">(0.5*Table1[Mass KG]*E761^2)+O760</f>
        <v>82206428.629999936</v>
      </c>
      <c r="P761" s="17">
        <v>560.13323981086114</v>
      </c>
      <c r="AA761">
        <f>IF(E761&lt;1,1,0)</f>
        <v>0</v>
      </c>
      <c r="AB761">
        <f>IF(AA761=1,"",E761)</f>
        <v>49.3</v>
      </c>
      <c r="AC761">
        <f>E761/3.6</f>
        <v>13.694444444444443</v>
      </c>
    </row>
    <row r="762" spans="2:29" x14ac:dyDescent="0.3">
      <c r="B762" s="4" t="s">
        <v>28</v>
      </c>
      <c r="C762" s="4">
        <v>754</v>
      </c>
      <c r="D762" s="4">
        <v>165</v>
      </c>
      <c r="E762" s="11">
        <v>48.5</v>
      </c>
      <c r="F762" s="23">
        <f t="shared" si="66"/>
        <v>13.472222222222223</v>
      </c>
      <c r="G762" s="17">
        <f t="shared" si="69"/>
        <v>-0.23611111111111052</v>
      </c>
      <c r="H762" s="17">
        <f t="shared" si="70"/>
        <v>-0.84999999999999787</v>
      </c>
      <c r="I762" s="17" cm="1">
        <f t="array" ref="I762">Table1[Mass KG]*G762</f>
        <v>-67.173611111110944</v>
      </c>
      <c r="J762" s="17" cm="1">
        <f t="array" ref="J762" xml:space="preserve"> IF(E762&gt;0,9.81*Table1[Mass KG]*Table1[Rolling ressistance coefficient],0)</f>
        <v>28.746733500000001</v>
      </c>
      <c r="K762" s="17" cm="1">
        <f t="array" ref="K762">0.5*Table1[Frontal area m^2]*Table1[Drag coefficient]*1.2*F762^2</f>
        <v>69.283145363888892</v>
      </c>
      <c r="L762" s="17">
        <f t="shared" si="67"/>
        <v>30.856267752777953</v>
      </c>
      <c r="M762" s="17">
        <f t="shared" si="68"/>
        <v>415.70249611381405</v>
      </c>
      <c r="N762" s="17">
        <f t="shared" si="71"/>
        <v>744.41342490423165</v>
      </c>
      <c r="O762" s="17" cm="1">
        <f t="array" ref="O762">(0.5*Table1[Mass KG]*E762^2)+O761</f>
        <v>82541036.192499936</v>
      </c>
      <c r="P762" s="17">
        <v>561.31295657861722</v>
      </c>
      <c r="AA762">
        <f>IF(E762&lt;1,1,0)</f>
        <v>0</v>
      </c>
      <c r="AB762">
        <f>IF(AA762=1,"",E762)</f>
        <v>48.5</v>
      </c>
      <c r="AC762">
        <f>E762/3.6</f>
        <v>13.472222222222221</v>
      </c>
    </row>
    <row r="763" spans="2:29" x14ac:dyDescent="0.3">
      <c r="B763" s="4" t="s">
        <v>28</v>
      </c>
      <c r="C763" s="4">
        <v>755</v>
      </c>
      <c r="D763" s="4">
        <v>166</v>
      </c>
      <c r="E763" s="11">
        <v>47.6</v>
      </c>
      <c r="F763" s="23">
        <f t="shared" si="66"/>
        <v>13.222222222222223</v>
      </c>
      <c r="G763" s="17">
        <f t="shared" si="69"/>
        <v>-0.30555555555555597</v>
      </c>
      <c r="H763" s="17">
        <f t="shared" si="70"/>
        <v>-1.1000000000000014</v>
      </c>
      <c r="I763" s="17" cm="1">
        <f t="array" ref="I763">Table1[Mass KG]*G763</f>
        <v>-86.930555555555671</v>
      </c>
      <c r="J763" s="17" cm="1">
        <f t="array" ref="J763" xml:space="preserve"> IF(E763&gt;0,9.81*Table1[Mass KG]*Table1[Rolling ressistance coefficient],0)</f>
        <v>28.746733500000001</v>
      </c>
      <c r="K763" s="17" cm="1">
        <f t="array" ref="K763">0.5*Table1[Frontal area m^2]*Table1[Drag coefficient]*1.2*F763^2</f>
        <v>66.735669864888891</v>
      </c>
      <c r="L763" s="17">
        <f t="shared" si="67"/>
        <v>8.5518478093332249</v>
      </c>
      <c r="M763" s="17">
        <f t="shared" si="68"/>
        <v>113.07443214562819</v>
      </c>
      <c r="N763" s="17">
        <f t="shared" si="71"/>
        <v>744.9168629154899</v>
      </c>
      <c r="O763" s="17" cm="1">
        <f t="array" ref="O763">(0.5*Table1[Mass KG]*E763^2)+O762</f>
        <v>82863340.552499935</v>
      </c>
      <c r="P763" s="17">
        <v>564.25179577686151</v>
      </c>
      <c r="AA763">
        <f>IF(E763&lt;1,1,0)</f>
        <v>0</v>
      </c>
      <c r="AB763">
        <f>IF(AA763=1,"",E763)</f>
        <v>47.6</v>
      </c>
      <c r="AC763">
        <f>E763/3.6</f>
        <v>13.222222222222221</v>
      </c>
    </row>
    <row r="764" spans="2:29" x14ac:dyDescent="0.3">
      <c r="B764" s="4" t="s">
        <v>28</v>
      </c>
      <c r="C764" s="4">
        <v>756</v>
      </c>
      <c r="D764" s="4">
        <v>167</v>
      </c>
      <c r="E764" s="11">
        <v>46.3</v>
      </c>
      <c r="F764" s="23">
        <f t="shared" si="66"/>
        <v>12.861111111111111</v>
      </c>
      <c r="G764" s="17">
        <f t="shared" si="69"/>
        <v>-0.54166666666666641</v>
      </c>
      <c r="H764" s="17">
        <f t="shared" si="70"/>
        <v>-1.9499999999999993</v>
      </c>
      <c r="I764" s="17" cm="1">
        <f t="array" ref="I764">Table1[Mass KG]*G764</f>
        <v>-154.1041666666666</v>
      </c>
      <c r="J764" s="17" cm="1">
        <f t="array" ref="J764" xml:space="preserve"> IF(E764&gt;0,9.81*Table1[Mass KG]*Table1[Rolling ressistance coefficient],0)</f>
        <v>28.746733500000001</v>
      </c>
      <c r="K764" s="17" cm="1">
        <f t="array" ref="K764">0.5*Table1[Frontal area m^2]*Table1[Drag coefficient]*1.2*F764^2</f>
        <v>63.140221441222209</v>
      </c>
      <c r="L764" s="17">
        <f t="shared" si="67"/>
        <v>-62.217211725444386</v>
      </c>
      <c r="M764" s="17">
        <f t="shared" si="68"/>
        <v>-800.18247302446525</v>
      </c>
      <c r="N764" s="17">
        <f t="shared" si="71"/>
        <v>745.40590383298331</v>
      </c>
      <c r="O764" s="17" cm="1">
        <f t="array" ref="O764">(0.5*Table1[Mass KG]*E764^2)+O763</f>
        <v>83168280.454999939</v>
      </c>
      <c r="P764" s="17">
        <v>568.59583246389593</v>
      </c>
      <c r="AA764">
        <f>IF(E764&lt;1,1,0)</f>
        <v>0</v>
      </c>
      <c r="AB764">
        <f>IF(AA764=1,"",E764)</f>
        <v>46.3</v>
      </c>
      <c r="AC764">
        <f>E764/3.6</f>
        <v>12.861111111111111</v>
      </c>
    </row>
    <row r="765" spans="2:29" x14ac:dyDescent="0.3">
      <c r="B765" s="4" t="s">
        <v>28</v>
      </c>
      <c r="C765" s="4">
        <v>757</v>
      </c>
      <c r="D765" s="4">
        <v>168</v>
      </c>
      <c r="E765" s="11">
        <v>43.7</v>
      </c>
      <c r="F765" s="23">
        <f t="shared" si="66"/>
        <v>12.138888888888891</v>
      </c>
      <c r="G765" s="17">
        <f t="shared" si="69"/>
        <v>-0.97222222222222221</v>
      </c>
      <c r="H765" s="17">
        <f t="shared" si="70"/>
        <v>-3.5</v>
      </c>
      <c r="I765" s="17" cm="1">
        <f t="array" ref="I765">Table1[Mass KG]*G765</f>
        <v>-276.59722222222223</v>
      </c>
      <c r="J765" s="17" cm="1">
        <f t="array" ref="J765" xml:space="preserve"> IF(E765&gt;0,9.81*Table1[Mass KG]*Table1[Rolling ressistance coefficient],0)</f>
        <v>28.746733500000001</v>
      </c>
      <c r="K765" s="17" cm="1">
        <f t="array" ref="K765">0.5*Table1[Frontal area m^2]*Table1[Drag coefficient]*1.2*F765^2</f>
        <v>56.247988041222236</v>
      </c>
      <c r="L765" s="17">
        <f t="shared" si="67"/>
        <v>-191.60250068099998</v>
      </c>
      <c r="M765" s="17">
        <f t="shared" si="68"/>
        <v>-2325.8414665999167</v>
      </c>
      <c r="N765" s="17">
        <f t="shared" si="71"/>
        <v>745.8668726624087</v>
      </c>
      <c r="O765" s="17" cm="1">
        <f t="array" ref="O765">(0.5*Table1[Mass KG]*E765^2)+O764</f>
        <v>83439933.857499942</v>
      </c>
      <c r="P765" s="17">
        <v>570.44182017399669</v>
      </c>
      <c r="AA765">
        <f>IF(E765&lt;1,1,0)</f>
        <v>0</v>
      </c>
      <c r="AB765">
        <f>IF(AA765=1,"",E765)</f>
        <v>43.7</v>
      </c>
      <c r="AC765">
        <f>E765/3.6</f>
        <v>12.138888888888889</v>
      </c>
    </row>
    <row r="766" spans="2:29" x14ac:dyDescent="0.3">
      <c r="B766" s="4" t="s">
        <v>28</v>
      </c>
      <c r="C766" s="4">
        <v>758</v>
      </c>
      <c r="D766" s="4">
        <v>169</v>
      </c>
      <c r="E766" s="11">
        <v>39.299999999999997</v>
      </c>
      <c r="F766" s="23">
        <f t="shared" si="66"/>
        <v>10.916666666666666</v>
      </c>
      <c r="G766" s="17">
        <f t="shared" si="69"/>
        <v>-1.3333333333333335</v>
      </c>
      <c r="H766" s="17">
        <f t="shared" si="70"/>
        <v>-4.8000000000000007</v>
      </c>
      <c r="I766" s="17" cm="1">
        <f t="array" ref="I766">Table1[Mass KG]*G766</f>
        <v>-379.33333333333337</v>
      </c>
      <c r="J766" s="17" cm="1">
        <f t="array" ref="J766" xml:space="preserve"> IF(E766&gt;0,9.81*Table1[Mass KG]*Table1[Rolling ressistance coefficient],0)</f>
        <v>28.746733500000001</v>
      </c>
      <c r="K766" s="17" cm="1">
        <f t="array" ref="K766">0.5*Table1[Frontal area m^2]*Table1[Drag coefficient]*1.2*F766^2</f>
        <v>45.491391298999986</v>
      </c>
      <c r="L766" s="17">
        <f t="shared" si="67"/>
        <v>-305.09520853433338</v>
      </c>
      <c r="M766" s="17">
        <f t="shared" si="68"/>
        <v>-3330.6226931664723</v>
      </c>
      <c r="N766" s="17">
        <f t="shared" si="71"/>
        <v>746.28088124733608</v>
      </c>
      <c r="O766" s="17" cm="1">
        <f t="array" ref="O766">(0.5*Table1[Mass KG]*E766^2)+O765</f>
        <v>83659637.559999943</v>
      </c>
      <c r="P766" s="17">
        <v>570.76890963106257</v>
      </c>
      <c r="AA766">
        <f>IF(E766&lt;1,1,0)</f>
        <v>0</v>
      </c>
      <c r="AB766">
        <f>IF(AA766=1,"",E766)</f>
        <v>39.299999999999997</v>
      </c>
      <c r="AC766">
        <f>E766/3.6</f>
        <v>10.916666666666666</v>
      </c>
    </row>
    <row r="767" spans="2:29" x14ac:dyDescent="0.3">
      <c r="B767" s="4" t="s">
        <v>28</v>
      </c>
      <c r="C767" s="4">
        <v>759</v>
      </c>
      <c r="D767" s="4">
        <v>170</v>
      </c>
      <c r="E767" s="11">
        <v>34.1</v>
      </c>
      <c r="F767" s="23">
        <f t="shared" si="66"/>
        <v>9.4722222222222232</v>
      </c>
      <c r="G767" s="17">
        <f t="shared" si="69"/>
        <v>-1.4305555555555551</v>
      </c>
      <c r="H767" s="17">
        <f t="shared" si="70"/>
        <v>-5.1499999999999986</v>
      </c>
      <c r="I767" s="17" cm="1">
        <f t="array" ref="I767">Table1[Mass KG]*G767</f>
        <v>-406.99305555555543</v>
      </c>
      <c r="J767" s="17" cm="1">
        <f t="array" ref="J767" xml:space="preserve"> IF(E767&gt;0,9.81*Table1[Mass KG]*Table1[Rolling ressistance coefficient],0)</f>
        <v>28.746733500000001</v>
      </c>
      <c r="K767" s="17" cm="1">
        <f t="array" ref="K767">0.5*Table1[Frontal area m^2]*Table1[Drag coefficient]*1.2*F767^2</f>
        <v>34.24939281988889</v>
      </c>
      <c r="L767" s="17">
        <f t="shared" si="67"/>
        <v>-343.99692923566653</v>
      </c>
      <c r="M767" s="17">
        <f t="shared" si="68"/>
        <v>-3258.4153574822863</v>
      </c>
      <c r="N767" s="17">
        <f t="shared" si="71"/>
        <v>746.63963677813319</v>
      </c>
      <c r="O767" s="17" cm="1">
        <f t="array" ref="O767">(0.5*Table1[Mass KG]*E767^2)+O766</f>
        <v>83825047.282499939</v>
      </c>
      <c r="P767" s="17">
        <v>573.66520817700916</v>
      </c>
      <c r="AA767">
        <f>IF(E767&lt;1,1,0)</f>
        <v>0</v>
      </c>
      <c r="AB767">
        <f>IF(AA767=1,"",E767)</f>
        <v>34.1</v>
      </c>
      <c r="AC767">
        <f>E767/3.6</f>
        <v>9.4722222222222232</v>
      </c>
    </row>
    <row r="768" spans="2:29" x14ac:dyDescent="0.3">
      <c r="B768" s="4" t="s">
        <v>28</v>
      </c>
      <c r="C768" s="4">
        <v>760</v>
      </c>
      <c r="D768" s="4">
        <v>171</v>
      </c>
      <c r="E768" s="11">
        <v>29</v>
      </c>
      <c r="F768" s="23">
        <f t="shared" si="66"/>
        <v>8.0555555555555554</v>
      </c>
      <c r="G768" s="17">
        <f t="shared" si="69"/>
        <v>-1.4444444444444446</v>
      </c>
      <c r="H768" s="17">
        <f t="shared" si="70"/>
        <v>-5.2000000000000011</v>
      </c>
      <c r="I768" s="17" cm="1">
        <f t="array" ref="I768">Table1[Mass KG]*G768</f>
        <v>-410.94444444444451</v>
      </c>
      <c r="J768" s="17" cm="1">
        <f t="array" ref="J768" xml:space="preserve"> IF(E768&gt;0,9.81*Table1[Mass KG]*Table1[Rolling ressistance coefficient],0)</f>
        <v>28.746733500000001</v>
      </c>
      <c r="K768" s="17" cm="1">
        <f t="array" ref="K768">0.5*Table1[Frontal area m^2]*Table1[Drag coefficient]*1.2*F768^2</f>
        <v>24.770804655555551</v>
      </c>
      <c r="L768" s="17">
        <f t="shared" si="67"/>
        <v>-357.42690628888897</v>
      </c>
      <c r="M768" s="17">
        <f t="shared" si="68"/>
        <v>-2879.2723006604942</v>
      </c>
      <c r="N768" s="17">
        <f t="shared" si="71"/>
        <v>746.9443353422779</v>
      </c>
      <c r="O768" s="17" cm="1">
        <f t="array" ref="O768">(0.5*Table1[Mass KG]*E768^2)+O767</f>
        <v>83944679.532499939</v>
      </c>
      <c r="P768" s="17">
        <v>578.15713094324997</v>
      </c>
      <c r="AA768">
        <f>IF(E768&lt;1,1,0)</f>
        <v>0</v>
      </c>
      <c r="AB768">
        <f>IF(AA768=1,"",E768)</f>
        <v>29</v>
      </c>
      <c r="AC768">
        <f>E768/3.6</f>
        <v>8.0555555555555554</v>
      </c>
    </row>
    <row r="769" spans="2:29" x14ac:dyDescent="0.3">
      <c r="B769" s="4" t="s">
        <v>28</v>
      </c>
      <c r="C769" s="4">
        <v>761</v>
      </c>
      <c r="D769" s="4">
        <v>172</v>
      </c>
      <c r="E769" s="11">
        <v>23.7</v>
      </c>
      <c r="F769" s="23">
        <f t="shared" si="66"/>
        <v>6.583333333333333</v>
      </c>
      <c r="G769" s="17">
        <f t="shared" si="69"/>
        <v>-1.4722222222222223</v>
      </c>
      <c r="H769" s="17">
        <f t="shared" si="70"/>
        <v>-5.3000000000000007</v>
      </c>
      <c r="I769" s="17" cm="1">
        <f t="array" ref="I769">Table1[Mass KG]*G769</f>
        <v>-418.84722222222223</v>
      </c>
      <c r="J769" s="17" cm="1">
        <f t="array" ref="J769" xml:space="preserve"> IF(E769&gt;0,9.81*Table1[Mass KG]*Table1[Rolling ressistance coefficient],0)</f>
        <v>28.746733500000001</v>
      </c>
      <c r="K769" s="17" cm="1">
        <f t="array" ref="K769">0.5*Table1[Frontal area m^2]*Table1[Drag coefficient]*1.2*F769^2</f>
        <v>16.544011018999996</v>
      </c>
      <c r="L769" s="17">
        <f t="shared" si="67"/>
        <v>-373.55647770322224</v>
      </c>
      <c r="M769" s="17">
        <f t="shared" si="68"/>
        <v>-2459.2468115462129</v>
      </c>
      <c r="N769" s="17">
        <f t="shared" si="71"/>
        <v>747.19302039993227</v>
      </c>
      <c r="O769" s="17" cm="1">
        <f t="array" ref="O769">(0.5*Table1[Mass KG]*E769^2)+O768</f>
        <v>84024579.934999943</v>
      </c>
      <c r="P769" s="17">
        <v>579.01236266591673</v>
      </c>
      <c r="AA769">
        <f>IF(E769&lt;1,1,0)</f>
        <v>0</v>
      </c>
      <c r="AB769">
        <f>IF(AA769=1,"",E769)</f>
        <v>23.7</v>
      </c>
      <c r="AC769">
        <f>E769/3.6</f>
        <v>6.583333333333333</v>
      </c>
    </row>
    <row r="770" spans="2:29" x14ac:dyDescent="0.3">
      <c r="B770" s="4" t="s">
        <v>28</v>
      </c>
      <c r="C770" s="4">
        <v>762</v>
      </c>
      <c r="D770" s="4">
        <v>173</v>
      </c>
      <c r="E770" s="11">
        <v>18.399999999999999</v>
      </c>
      <c r="F770" s="23">
        <f t="shared" si="66"/>
        <v>5.1111111111111107</v>
      </c>
      <c r="G770" s="17">
        <f t="shared" si="69"/>
        <v>-1.3055555555555554</v>
      </c>
      <c r="H770" s="17">
        <f t="shared" si="70"/>
        <v>-4.6999999999999993</v>
      </c>
      <c r="I770" s="17" cm="1">
        <f t="array" ref="I770">Table1[Mass KG]*G770</f>
        <v>-371.43055555555549</v>
      </c>
      <c r="J770" s="17" cm="1">
        <f t="array" ref="J770" xml:space="preserve"> IF(E770&gt;0,9.81*Table1[Mass KG]*Table1[Rolling ressistance coefficient],0)</f>
        <v>28.746733500000001</v>
      </c>
      <c r="K770" s="17" cm="1">
        <f t="array" ref="K770">0.5*Table1[Frontal area m^2]*Table1[Drag coefficient]*1.2*F770^2</f>
        <v>9.9719424782222195</v>
      </c>
      <c r="L770" s="17">
        <f t="shared" si="67"/>
        <v>-332.71187957733326</v>
      </c>
      <c r="M770" s="17">
        <f t="shared" si="68"/>
        <v>-1700.5273845063698</v>
      </c>
      <c r="N770" s="17">
        <f t="shared" si="71"/>
        <v>747.38583896817374</v>
      </c>
      <c r="O770" s="17" cm="1">
        <f t="array" ref="O770">(0.5*Table1[Mass KG]*E770^2)+O769</f>
        <v>84072740.094999939</v>
      </c>
      <c r="P770" s="17">
        <v>583.68567346654265</v>
      </c>
      <c r="AA770">
        <f>IF(E770&lt;1,1,0)</f>
        <v>0</v>
      </c>
      <c r="AB770">
        <f>IF(AA770=1,"",E770)</f>
        <v>18.399999999999999</v>
      </c>
      <c r="AC770">
        <f>E770/3.6</f>
        <v>5.1111111111111107</v>
      </c>
    </row>
    <row r="771" spans="2:29" x14ac:dyDescent="0.3">
      <c r="B771" s="4" t="s">
        <v>28</v>
      </c>
      <c r="C771" s="4">
        <v>763</v>
      </c>
      <c r="D771" s="4">
        <v>174</v>
      </c>
      <c r="E771" s="11">
        <v>14.3</v>
      </c>
      <c r="F771" s="23">
        <f t="shared" si="66"/>
        <v>3.9722222222222228</v>
      </c>
      <c r="G771" s="17">
        <f t="shared" si="69"/>
        <v>-0.88888888888888862</v>
      </c>
      <c r="H771" s="17">
        <f t="shared" si="70"/>
        <v>-3.1999999999999993</v>
      </c>
      <c r="I771" s="17" cm="1">
        <f t="array" ref="I771">Table1[Mass KG]*G771</f>
        <v>-252.8888888888888</v>
      </c>
      <c r="J771" s="17" cm="1">
        <f t="array" ref="J771" xml:space="preserve"> IF(E771&gt;0,9.81*Table1[Mass KG]*Table1[Rolling ressistance coefficient],0)</f>
        <v>28.746733500000001</v>
      </c>
      <c r="K771" s="17" cm="1">
        <f t="array" ref="K771">0.5*Table1[Frontal area m^2]*Table1[Drag coefficient]*1.2*F771^2</f>
        <v>6.0230461878888901</v>
      </c>
      <c r="L771" s="17">
        <f t="shared" si="67"/>
        <v>-218.1191092009999</v>
      </c>
      <c r="M771" s="17">
        <f t="shared" si="68"/>
        <v>-866.41757265952742</v>
      </c>
      <c r="N771" s="17">
        <f t="shared" si="71"/>
        <v>747.53549612888798</v>
      </c>
      <c r="O771" s="17" cm="1">
        <f t="array" ref="O771">(0.5*Table1[Mass KG]*E771^2)+O770</f>
        <v>84101828.79749994</v>
      </c>
      <c r="P771" s="17">
        <v>596.15159071839787</v>
      </c>
      <c r="AA771">
        <f>IF(E771&lt;1,1,0)</f>
        <v>0</v>
      </c>
      <c r="AB771">
        <f>IF(AA771=1,"",E771)</f>
        <v>14.3</v>
      </c>
      <c r="AC771">
        <f>E771/3.6</f>
        <v>3.9722222222222223</v>
      </c>
    </row>
    <row r="772" spans="2:29" x14ac:dyDescent="0.3">
      <c r="B772" s="4" t="s">
        <v>28</v>
      </c>
      <c r="C772" s="4">
        <v>764</v>
      </c>
      <c r="D772" s="4">
        <v>175</v>
      </c>
      <c r="E772" s="11">
        <v>12</v>
      </c>
      <c r="F772" s="23">
        <f t="shared" si="66"/>
        <v>3.3333333333333335</v>
      </c>
      <c r="G772" s="17">
        <f t="shared" si="69"/>
        <v>-0.20833333333333331</v>
      </c>
      <c r="H772" s="17">
        <f t="shared" si="70"/>
        <v>-0.75</v>
      </c>
      <c r="I772" s="17" cm="1">
        <f t="array" ref="I772">Table1[Mass KG]*G772</f>
        <v>-59.270833333333329</v>
      </c>
      <c r="J772" s="17" cm="1">
        <f t="array" ref="J772" xml:space="preserve"> IF(E772&gt;0,9.81*Table1[Mass KG]*Table1[Rolling ressistance coefficient],0)</f>
        <v>28.746733500000001</v>
      </c>
      <c r="K772" s="17" cm="1">
        <f t="array" ref="K772">0.5*Table1[Frontal area m^2]*Table1[Drag coefficient]*1.2*F772^2</f>
        <v>4.2413743999999998</v>
      </c>
      <c r="L772" s="17">
        <f t="shared" si="67"/>
        <v>-26.282725433333326</v>
      </c>
      <c r="M772" s="17">
        <f t="shared" si="68"/>
        <v>-87.609084777777738</v>
      </c>
      <c r="N772" s="17">
        <f t="shared" si="71"/>
        <v>747.66091817731728</v>
      </c>
      <c r="O772" s="17" cm="1">
        <f t="array" ref="O772">(0.5*Table1[Mass KG]*E772^2)+O771</f>
        <v>84122312.79749994</v>
      </c>
      <c r="P772" s="17">
        <v>597.33835046228671</v>
      </c>
      <c r="AA772">
        <f>IF(E772&lt;1,1,0)</f>
        <v>0</v>
      </c>
      <c r="AB772">
        <f>IF(AA772=1,"",E772)</f>
        <v>12</v>
      </c>
      <c r="AC772">
        <f>E772/3.6</f>
        <v>3.333333333333333</v>
      </c>
    </row>
    <row r="773" spans="2:29" x14ac:dyDescent="0.3">
      <c r="B773" s="4" t="s">
        <v>28</v>
      </c>
      <c r="C773" s="4">
        <v>765</v>
      </c>
      <c r="D773" s="4">
        <v>176</v>
      </c>
      <c r="E773" s="11">
        <v>12.8</v>
      </c>
      <c r="F773" s="23">
        <f t="shared" si="66"/>
        <v>3.5555555555555558</v>
      </c>
      <c r="G773" s="17">
        <f t="shared" si="69"/>
        <v>0.55555555555555558</v>
      </c>
      <c r="H773" s="17">
        <f t="shared" si="70"/>
        <v>2</v>
      </c>
      <c r="I773" s="17" cm="1">
        <f t="array" ref="I773">Table1[Mass KG]*G773</f>
        <v>158.05555555555557</v>
      </c>
      <c r="J773" s="17" cm="1">
        <f t="array" ref="J773" xml:space="preserve"> IF(E773&gt;0,9.81*Table1[Mass KG]*Table1[Rolling ressistance coefficient],0)</f>
        <v>28.746733500000001</v>
      </c>
      <c r="K773" s="17" cm="1">
        <f t="array" ref="K773">0.5*Table1[Frontal area m^2]*Table1[Drag coefficient]*1.2*F773^2</f>
        <v>4.8257415395555556</v>
      </c>
      <c r="L773" s="17">
        <f t="shared" si="67"/>
        <v>191.62803059511111</v>
      </c>
      <c r="M773" s="17">
        <f t="shared" si="68"/>
        <v>681.34410878261735</v>
      </c>
      <c r="N773" s="17">
        <f t="shared" si="71"/>
        <v>747.79452681522582</v>
      </c>
      <c r="O773" s="17" cm="1">
        <f t="array" ref="O773">(0.5*Table1[Mass KG]*E773^2)+O772</f>
        <v>84145619.037499934</v>
      </c>
      <c r="P773" s="17">
        <v>600.35145348327285</v>
      </c>
      <c r="AA773">
        <f>IF(E773&lt;1,1,0)</f>
        <v>0</v>
      </c>
      <c r="AB773">
        <f>IF(AA773=1,"",E773)</f>
        <v>12.8</v>
      </c>
      <c r="AC773">
        <f>E773/3.6</f>
        <v>3.5555555555555558</v>
      </c>
    </row>
    <row r="774" spans="2:29" x14ac:dyDescent="0.3">
      <c r="B774" s="4" t="s">
        <v>28</v>
      </c>
      <c r="C774" s="4">
        <v>766</v>
      </c>
      <c r="D774" s="4">
        <v>177</v>
      </c>
      <c r="E774" s="11">
        <v>16</v>
      </c>
      <c r="F774" s="23">
        <f t="shared" si="66"/>
        <v>4.4444444444444446</v>
      </c>
      <c r="G774" s="17">
        <f t="shared" si="69"/>
        <v>0.87500000000000011</v>
      </c>
      <c r="H774" s="17">
        <f t="shared" si="70"/>
        <v>3.1500000000000004</v>
      </c>
      <c r="I774" s="17" cm="1">
        <f t="array" ref="I774">Table1[Mass KG]*G774</f>
        <v>248.93750000000003</v>
      </c>
      <c r="J774" s="17" cm="1">
        <f t="array" ref="J774" xml:space="preserve"> IF(E774&gt;0,9.81*Table1[Mass KG]*Table1[Rolling ressistance coefficient],0)</f>
        <v>28.746733500000001</v>
      </c>
      <c r="K774" s="17" cm="1">
        <f t="array" ref="K774">0.5*Table1[Frontal area m^2]*Table1[Drag coefficient]*1.2*F774^2</f>
        <v>7.5402211555555558</v>
      </c>
      <c r="L774" s="17">
        <f t="shared" si="67"/>
        <v>285.22445465555558</v>
      </c>
      <c r="M774" s="17">
        <f t="shared" si="68"/>
        <v>1267.6642429135804</v>
      </c>
      <c r="N774" s="17">
        <f t="shared" si="71"/>
        <v>747.9613195828498</v>
      </c>
      <c r="O774" s="17" cm="1">
        <f t="array" ref="O774">(0.5*Table1[Mass KG]*E774^2)+O773</f>
        <v>84182035.037499934</v>
      </c>
      <c r="P774" s="17">
        <v>611.09719520237036</v>
      </c>
      <c r="AA774">
        <f>IF(E774&lt;1,1,0)</f>
        <v>0</v>
      </c>
      <c r="AB774">
        <f>IF(AA774=1,"",E774)</f>
        <v>16</v>
      </c>
      <c r="AC774">
        <f>E774/3.6</f>
        <v>4.4444444444444446</v>
      </c>
    </row>
    <row r="775" spans="2:29" x14ac:dyDescent="0.3">
      <c r="B775" s="4" t="s">
        <v>28</v>
      </c>
      <c r="C775" s="4">
        <v>767</v>
      </c>
      <c r="D775" s="4">
        <v>178</v>
      </c>
      <c r="E775" s="11">
        <v>19.100000000000001</v>
      </c>
      <c r="F775" s="23">
        <f t="shared" si="66"/>
        <v>5.3055555555555562</v>
      </c>
      <c r="G775" s="17">
        <f t="shared" si="69"/>
        <v>0.88888888888888862</v>
      </c>
      <c r="H775" s="17">
        <f t="shared" si="70"/>
        <v>3.1999999999999993</v>
      </c>
      <c r="I775" s="17" cm="1">
        <f t="array" ref="I775">Table1[Mass KG]*G775</f>
        <v>252.8888888888888</v>
      </c>
      <c r="J775" s="17" cm="1">
        <f t="array" ref="J775" xml:space="preserve"> IF(E775&gt;0,9.81*Table1[Mass KG]*Table1[Rolling ressistance coefficient],0)</f>
        <v>28.746733500000001</v>
      </c>
      <c r="K775" s="17" cm="1">
        <f t="array" ref="K775">0.5*Table1[Frontal area m^2]*Table1[Drag coefficient]*1.2*F775^2</f>
        <v>10.745109686555557</v>
      </c>
      <c r="L775" s="17">
        <f t="shared" si="67"/>
        <v>292.38073207544437</v>
      </c>
      <c r="M775" s="17">
        <f t="shared" si="68"/>
        <v>1551.2422174002745</v>
      </c>
      <c r="N775" s="17">
        <f t="shared" si="71"/>
        <v>748.16016885485112</v>
      </c>
      <c r="O775" s="17" cm="1">
        <f t="array" ref="O775">(0.5*Table1[Mass KG]*E775^2)+O774</f>
        <v>84233929.259999931</v>
      </c>
      <c r="P775" s="17">
        <v>611.23883383392683</v>
      </c>
      <c r="AA775">
        <f>IF(E775&lt;1,1,0)</f>
        <v>0</v>
      </c>
      <c r="AB775">
        <f>IF(AA775=1,"",E775)</f>
        <v>19.100000000000001</v>
      </c>
      <c r="AC775">
        <f>E775/3.6</f>
        <v>5.3055555555555562</v>
      </c>
    </row>
    <row r="776" spans="2:29" x14ac:dyDescent="0.3">
      <c r="B776" s="4" t="s">
        <v>28</v>
      </c>
      <c r="C776" s="4">
        <v>768</v>
      </c>
      <c r="D776" s="4">
        <v>179</v>
      </c>
      <c r="E776" s="11">
        <v>22.4</v>
      </c>
      <c r="F776" s="23">
        <f t="shared" si="66"/>
        <v>6.2222222222222223</v>
      </c>
      <c r="G776" s="17">
        <f t="shared" si="69"/>
        <v>0.90277777777777779</v>
      </c>
      <c r="H776" s="17">
        <f t="shared" si="70"/>
        <v>3.25</v>
      </c>
      <c r="I776" s="17" cm="1">
        <f t="array" ref="I776">Table1[Mass KG]*G776</f>
        <v>256.84027777777777</v>
      </c>
      <c r="J776" s="17" cm="1">
        <f t="array" ref="J776" xml:space="preserve"> IF(E776&gt;0,9.81*Table1[Mass KG]*Table1[Rolling ressistance coefficient],0)</f>
        <v>28.746733500000001</v>
      </c>
      <c r="K776" s="17" cm="1">
        <f t="array" ref="K776">0.5*Table1[Frontal area m^2]*Table1[Drag coefficient]*1.2*F776^2</f>
        <v>14.778833464888887</v>
      </c>
      <c r="L776" s="17">
        <f t="shared" si="67"/>
        <v>300.36584474266664</v>
      </c>
      <c r="M776" s="17">
        <f t="shared" si="68"/>
        <v>1868.9430339543699</v>
      </c>
      <c r="N776" s="17">
        <f t="shared" si="71"/>
        <v>748.39307063089279</v>
      </c>
      <c r="O776" s="17" cm="1">
        <f t="array" ref="O776">(0.5*Table1[Mass KG]*E776^2)+O775</f>
        <v>84305304.61999993</v>
      </c>
      <c r="P776" s="17">
        <v>621.27222757060167</v>
      </c>
      <c r="AA776">
        <f>IF(E776&lt;1,1,0)</f>
        <v>0</v>
      </c>
      <c r="AB776">
        <f>IF(AA776=1,"",E776)</f>
        <v>22.4</v>
      </c>
      <c r="AC776">
        <f>E776/3.6</f>
        <v>6.2222222222222214</v>
      </c>
    </row>
    <row r="777" spans="2:29" x14ac:dyDescent="0.3">
      <c r="B777" s="4" t="s">
        <v>28</v>
      </c>
      <c r="C777" s="4">
        <v>769</v>
      </c>
      <c r="D777" s="4">
        <v>180</v>
      </c>
      <c r="E777" s="11">
        <v>25.6</v>
      </c>
      <c r="F777" s="23">
        <f t="shared" ref="F777:F840" si="72">E777*(1000/60^2)</f>
        <v>7.1111111111111116</v>
      </c>
      <c r="G777" s="17">
        <f t="shared" si="69"/>
        <v>1.0694444444444449</v>
      </c>
      <c r="H777" s="17">
        <f t="shared" si="70"/>
        <v>3.8500000000000014</v>
      </c>
      <c r="I777" s="17" cm="1">
        <f t="array" ref="I777">Table1[Mass KG]*G777</f>
        <v>304.25694444444457</v>
      </c>
      <c r="J777" s="17" cm="1">
        <f t="array" ref="J777" xml:space="preserve"> IF(E777&gt;0,9.81*Table1[Mass KG]*Table1[Rolling ressistance coefficient],0)</f>
        <v>28.746733500000001</v>
      </c>
      <c r="K777" s="17" cm="1">
        <f t="array" ref="K777">0.5*Table1[Frontal area m^2]*Table1[Drag coefficient]*1.2*F777^2</f>
        <v>19.302966158222223</v>
      </c>
      <c r="L777" s="17">
        <f t="shared" ref="L777:L840" si="73">K777+J777+I777</f>
        <v>352.30664410266678</v>
      </c>
      <c r="M777" s="17">
        <f t="shared" ref="M777:M840" si="74">(L777*AC777)/1</f>
        <v>2505.2916913967415</v>
      </c>
      <c r="N777" s="17">
        <f t="shared" si="71"/>
        <v>748.65889795989153</v>
      </c>
      <c r="O777" s="17" cm="1">
        <f t="array" ref="O777">(0.5*Table1[Mass KG]*E777^2)+O776</f>
        <v>84398529.579999924</v>
      </c>
      <c r="P777" s="17">
        <v>623.52032259837802</v>
      </c>
      <c r="AA777">
        <f>IF(E777&lt;1,1,0)</f>
        <v>0</v>
      </c>
      <c r="AB777">
        <f>IF(AA777=1,"",E777)</f>
        <v>25.6</v>
      </c>
      <c r="AC777">
        <f>E777/3.6</f>
        <v>7.1111111111111116</v>
      </c>
    </row>
    <row r="778" spans="2:29" x14ac:dyDescent="0.3">
      <c r="B778" s="4" t="s">
        <v>28</v>
      </c>
      <c r="C778" s="4">
        <v>770</v>
      </c>
      <c r="D778" s="4">
        <v>181</v>
      </c>
      <c r="E778" s="11">
        <v>30.1</v>
      </c>
      <c r="F778" s="23">
        <f t="shared" si="72"/>
        <v>8.3611111111111125</v>
      </c>
      <c r="G778" s="17">
        <f t="shared" ref="G778:G841" si="75">($E779-$E777)/2/3.6</f>
        <v>1.3472222222222217</v>
      </c>
      <c r="H778" s="17">
        <f t="shared" ref="H778:H841" si="76">($E779-$E777)/2</f>
        <v>4.8499999999999979</v>
      </c>
      <c r="I778" s="17" cm="1">
        <f t="array" ref="I778">Table1[Mass KG]*G778</f>
        <v>383.28472222222206</v>
      </c>
      <c r="J778" s="17" cm="1">
        <f t="array" ref="J778" xml:space="preserve"> IF(E778&gt;0,9.81*Table1[Mass KG]*Table1[Rolling ressistance coefficient],0)</f>
        <v>28.746733500000001</v>
      </c>
      <c r="K778" s="17" cm="1">
        <f t="array" ref="K778">0.5*Table1[Frontal area m^2]*Table1[Drag coefficient]*1.2*F778^2</f>
        <v>26.685608473222224</v>
      </c>
      <c r="L778" s="17">
        <f t="shared" si="73"/>
        <v>438.71706419544427</v>
      </c>
      <c r="M778" s="17">
        <f t="shared" si="74"/>
        <v>3668.1621200785753</v>
      </c>
      <c r="N778" s="17">
        <f t="shared" ref="N778:N841" si="77">((J778*AC778)/C778)+N777</f>
        <v>748.97104683375517</v>
      </c>
      <c r="O778" s="17" cm="1">
        <f t="array" ref="O778">(0.5*Table1[Mass KG]*E778^2)+O777</f>
        <v>84527409.502499923</v>
      </c>
      <c r="P778" s="17">
        <v>628.85635083374359</v>
      </c>
      <c r="AA778">
        <f>IF(E778&lt;1,1,0)</f>
        <v>0</v>
      </c>
      <c r="AB778">
        <f>IF(AA778=1,"",E778)</f>
        <v>30.1</v>
      </c>
      <c r="AC778">
        <f>E778/3.6</f>
        <v>8.3611111111111107</v>
      </c>
    </row>
    <row r="779" spans="2:29" x14ac:dyDescent="0.3">
      <c r="B779" s="4" t="s">
        <v>28</v>
      </c>
      <c r="C779" s="4">
        <v>771</v>
      </c>
      <c r="D779" s="4">
        <v>182</v>
      </c>
      <c r="E779" s="11">
        <v>35.299999999999997</v>
      </c>
      <c r="F779" s="23">
        <f t="shared" si="72"/>
        <v>9.8055555555555554</v>
      </c>
      <c r="G779" s="17">
        <f t="shared" si="75"/>
        <v>1.3611111111111107</v>
      </c>
      <c r="H779" s="17">
        <f t="shared" si="76"/>
        <v>4.8999999999999986</v>
      </c>
      <c r="I779" s="17" cm="1">
        <f t="array" ref="I779">Table1[Mass KG]*G779</f>
        <v>387.23611111111097</v>
      </c>
      <c r="J779" s="17" cm="1">
        <f t="array" ref="J779" xml:space="preserve"> IF(E779&gt;0,9.81*Table1[Mass KG]*Table1[Rolling ressistance coefficient],0)</f>
        <v>28.746733500000001</v>
      </c>
      <c r="K779" s="17" cm="1">
        <f t="array" ref="K779">0.5*Table1[Frontal area m^2]*Table1[Drag coefficient]*1.2*F779^2</f>
        <v>36.702321014555551</v>
      </c>
      <c r="L779" s="17">
        <f t="shared" si="73"/>
        <v>452.68516562566651</v>
      </c>
      <c r="M779" s="17">
        <f t="shared" si="74"/>
        <v>4438.8295407183414</v>
      </c>
      <c r="N779" s="17">
        <f t="shared" si="77"/>
        <v>749.33664695356708</v>
      </c>
      <c r="O779" s="17" cm="1">
        <f t="array" ref="O779">(0.5*Table1[Mass KG]*E779^2)+O778</f>
        <v>84704665.804999918</v>
      </c>
      <c r="P779" s="17">
        <v>638.38755858963316</v>
      </c>
      <c r="AA779">
        <f>IF(E779&lt;1,1,0)</f>
        <v>0</v>
      </c>
      <c r="AB779">
        <f>IF(AA779=1,"",E779)</f>
        <v>35.299999999999997</v>
      </c>
      <c r="AC779">
        <f>E779/3.6</f>
        <v>9.8055555555555554</v>
      </c>
    </row>
    <row r="780" spans="2:29" x14ac:dyDescent="0.3">
      <c r="B780" s="4" t="s">
        <v>28</v>
      </c>
      <c r="C780" s="4">
        <v>772</v>
      </c>
      <c r="D780" s="4">
        <v>183</v>
      </c>
      <c r="E780" s="11">
        <v>39.9</v>
      </c>
      <c r="F780" s="23">
        <f t="shared" si="72"/>
        <v>11.083333333333334</v>
      </c>
      <c r="G780" s="17">
        <f t="shared" si="75"/>
        <v>1.2777777777777781</v>
      </c>
      <c r="H780" s="17">
        <f t="shared" si="76"/>
        <v>4.6000000000000014</v>
      </c>
      <c r="I780" s="17" cm="1">
        <f t="array" ref="I780">Table1[Mass KG]*G780</f>
        <v>363.52777777777789</v>
      </c>
      <c r="J780" s="17" cm="1">
        <f t="array" ref="J780" xml:space="preserve"> IF(E780&gt;0,9.81*Table1[Mass KG]*Table1[Rolling ressistance coefficient],0)</f>
        <v>28.746733500000001</v>
      </c>
      <c r="K780" s="17" cm="1">
        <f t="array" ref="K780">0.5*Table1[Frontal area m^2]*Table1[Drag coefficient]*1.2*F780^2</f>
        <v>46.891044850999997</v>
      </c>
      <c r="L780" s="17">
        <f t="shared" si="73"/>
        <v>439.16555612877789</v>
      </c>
      <c r="M780" s="17">
        <f t="shared" si="74"/>
        <v>4867.4182470939541</v>
      </c>
      <c r="N780" s="17">
        <f t="shared" si="77"/>
        <v>749.74935372769278</v>
      </c>
      <c r="O780" s="17" cm="1">
        <f t="array" ref="O780">(0.5*Table1[Mass KG]*E780^2)+O779</f>
        <v>84931129.227499917</v>
      </c>
      <c r="P780" s="17">
        <v>642.20718339486405</v>
      </c>
      <c r="AA780">
        <f>IF(E780&lt;1,1,0)</f>
        <v>0</v>
      </c>
      <c r="AB780">
        <f>IF(AA780=1,"",E780)</f>
        <v>39.9</v>
      </c>
      <c r="AC780">
        <f>E780/3.6</f>
        <v>11.083333333333332</v>
      </c>
    </row>
    <row r="781" spans="2:29" x14ac:dyDescent="0.3">
      <c r="B781" s="4" t="s">
        <v>28</v>
      </c>
      <c r="C781" s="4">
        <v>773</v>
      </c>
      <c r="D781" s="4">
        <v>184</v>
      </c>
      <c r="E781" s="11">
        <v>44.5</v>
      </c>
      <c r="F781" s="23">
        <f t="shared" si="72"/>
        <v>12.361111111111112</v>
      </c>
      <c r="G781" s="17">
        <f t="shared" si="75"/>
        <v>1.0555555555555558</v>
      </c>
      <c r="H781" s="17">
        <f t="shared" si="76"/>
        <v>3.8000000000000007</v>
      </c>
      <c r="I781" s="17" cm="1">
        <f t="array" ref="I781">Table1[Mass KG]*G781</f>
        <v>300.3055555555556</v>
      </c>
      <c r="J781" s="17" cm="1">
        <f t="array" ref="J781" xml:space="preserve"> IF(E781&gt;0,9.81*Table1[Mass KG]*Table1[Rolling ressistance coefficient],0)</f>
        <v>28.746733500000001</v>
      </c>
      <c r="K781" s="17" cm="1">
        <f t="array" ref="K781">0.5*Table1[Frontal area m^2]*Table1[Drag coefficient]*1.2*F781^2</f>
        <v>58.326261497222234</v>
      </c>
      <c r="L781" s="17">
        <f t="shared" si="73"/>
        <v>387.37855055277782</v>
      </c>
      <c r="M781" s="17">
        <f t="shared" si="74"/>
        <v>4788.4293054440586</v>
      </c>
      <c r="N781" s="17">
        <f t="shared" si="77"/>
        <v>750.20904527604341</v>
      </c>
      <c r="O781" s="17" cm="1">
        <f t="array" ref="O781">(0.5*Table1[Mass KG]*E781^2)+O780</f>
        <v>85212819.789999917</v>
      </c>
      <c r="P781" s="17">
        <v>645.66804414928231</v>
      </c>
      <c r="AA781">
        <f>IF(E781&lt;1,1,0)</f>
        <v>0</v>
      </c>
      <c r="AB781">
        <f>IF(AA781=1,"",E781)</f>
        <v>44.5</v>
      </c>
      <c r="AC781">
        <f>E781/3.6</f>
        <v>12.361111111111111</v>
      </c>
    </row>
    <row r="782" spans="2:29" x14ac:dyDescent="0.3">
      <c r="B782" s="4" t="s">
        <v>28</v>
      </c>
      <c r="C782" s="4">
        <v>774</v>
      </c>
      <c r="D782" s="4">
        <v>185</v>
      </c>
      <c r="E782" s="11">
        <v>47.5</v>
      </c>
      <c r="F782" s="23">
        <f t="shared" si="72"/>
        <v>13.194444444444445</v>
      </c>
      <c r="G782" s="17">
        <f t="shared" si="75"/>
        <v>0.88888888888888862</v>
      </c>
      <c r="H782" s="17">
        <f t="shared" si="76"/>
        <v>3.1999999999999993</v>
      </c>
      <c r="I782" s="17" cm="1">
        <f t="array" ref="I782">Table1[Mass KG]*G782</f>
        <v>252.8888888888888</v>
      </c>
      <c r="J782" s="17" cm="1">
        <f t="array" ref="J782" xml:space="preserve"> IF(E782&gt;0,9.81*Table1[Mass KG]*Table1[Rolling ressistance coefficient],0)</f>
        <v>28.746733500000001</v>
      </c>
      <c r="K782" s="17" cm="1">
        <f t="array" ref="K782">0.5*Table1[Frontal area m^2]*Table1[Drag coefficient]*1.2*F782^2</f>
        <v>66.455562430555545</v>
      </c>
      <c r="L782" s="17">
        <f t="shared" si="73"/>
        <v>348.09118481944438</v>
      </c>
      <c r="M782" s="17">
        <f t="shared" si="74"/>
        <v>4592.8697997010022</v>
      </c>
      <c r="N782" s="17">
        <f t="shared" si="77"/>
        <v>750.69909330979669</v>
      </c>
      <c r="O782" s="17" cm="1">
        <f t="array" ref="O782">(0.5*Table1[Mass KG]*E782^2)+O781</f>
        <v>85533771.352499917</v>
      </c>
      <c r="P782" s="17">
        <v>647.16497849884195</v>
      </c>
      <c r="AA782">
        <f>IF(E782&lt;1,1,0)</f>
        <v>0</v>
      </c>
      <c r="AB782">
        <f>IF(AA782=1,"",E782)</f>
        <v>47.5</v>
      </c>
      <c r="AC782">
        <f>E782/3.6</f>
        <v>13.194444444444445</v>
      </c>
    </row>
    <row r="783" spans="2:29" x14ac:dyDescent="0.3">
      <c r="B783" s="4" t="s">
        <v>28</v>
      </c>
      <c r="C783" s="4">
        <v>775</v>
      </c>
      <c r="D783" s="4">
        <v>186</v>
      </c>
      <c r="E783" s="11">
        <v>50.9</v>
      </c>
      <c r="F783" s="23">
        <f t="shared" si="72"/>
        <v>14.138888888888889</v>
      </c>
      <c r="G783" s="17">
        <f t="shared" si="75"/>
        <v>0.91666666666666685</v>
      </c>
      <c r="H783" s="17">
        <f t="shared" si="76"/>
        <v>3.3000000000000007</v>
      </c>
      <c r="I783" s="17" cm="1">
        <f t="array" ref="I783">Table1[Mass KG]*G783</f>
        <v>260.79166666666674</v>
      </c>
      <c r="J783" s="17" cm="1">
        <f t="array" ref="J783" xml:space="preserve"> IF(E783&gt;0,9.81*Table1[Mass KG]*Table1[Rolling ressistance coefficient],0)</f>
        <v>28.746733500000001</v>
      </c>
      <c r="K783" s="17" cm="1">
        <f t="array" ref="K783">0.5*Table1[Frontal area m^2]*Table1[Drag coefficient]*1.2*F783^2</f>
        <v>76.309688953222221</v>
      </c>
      <c r="L783" s="17">
        <f t="shared" si="73"/>
        <v>365.84808911988898</v>
      </c>
      <c r="M783" s="17">
        <f t="shared" si="74"/>
        <v>5172.6854822784298</v>
      </c>
      <c r="N783" s="17">
        <f t="shared" si="77"/>
        <v>751.22354088511929</v>
      </c>
      <c r="O783" s="17" cm="1">
        <f t="array" ref="O783">(0.5*Table1[Mass KG]*E783^2)+O782</f>
        <v>85902314.074999914</v>
      </c>
      <c r="P783" s="17">
        <v>652.31794543489821</v>
      </c>
      <c r="AA783">
        <f>IF(E783&lt;1,1,0)</f>
        <v>0</v>
      </c>
      <c r="AB783">
        <f>IF(AA783=1,"",E783)</f>
        <v>50.9</v>
      </c>
      <c r="AC783">
        <f>E783/3.6</f>
        <v>14.138888888888888</v>
      </c>
    </row>
    <row r="784" spans="2:29" x14ac:dyDescent="0.3">
      <c r="B784" s="4" t="s">
        <v>28</v>
      </c>
      <c r="C784" s="4">
        <v>776</v>
      </c>
      <c r="D784" s="4">
        <v>187</v>
      </c>
      <c r="E784" s="11">
        <v>54.1</v>
      </c>
      <c r="F784" s="23">
        <f t="shared" si="72"/>
        <v>15.027777777777779</v>
      </c>
      <c r="G784" s="17">
        <f t="shared" si="75"/>
        <v>0.74999999999999978</v>
      </c>
      <c r="H784" s="17">
        <f t="shared" si="76"/>
        <v>2.6999999999999993</v>
      </c>
      <c r="I784" s="17" cm="1">
        <f t="array" ref="I784">Table1[Mass KG]*G784</f>
        <v>213.37499999999994</v>
      </c>
      <c r="J784" s="17" cm="1">
        <f t="array" ref="J784" xml:space="preserve"> IF(E784&gt;0,9.81*Table1[Mass KG]*Table1[Rolling ressistance coefficient],0)</f>
        <v>28.746733500000001</v>
      </c>
      <c r="K784" s="17" cm="1">
        <f t="array" ref="K784">0.5*Table1[Frontal area m^2]*Table1[Drag coefficient]*1.2*F784^2</f>
        <v>86.206229219888883</v>
      </c>
      <c r="L784" s="17">
        <f t="shared" si="73"/>
        <v>328.32796271988883</v>
      </c>
      <c r="M784" s="17">
        <f t="shared" si="74"/>
        <v>4934.0396619849962</v>
      </c>
      <c r="N784" s="17">
        <f t="shared" si="77"/>
        <v>751.78024130119536</v>
      </c>
      <c r="O784" s="17" cm="1">
        <f t="array" ref="O784">(0.5*Table1[Mass KG]*E784^2)+O783</f>
        <v>86318652.79749991</v>
      </c>
      <c r="P784" s="17">
        <v>652.66159629234289</v>
      </c>
      <c r="AA784">
        <f>IF(E784&lt;1,1,0)</f>
        <v>0</v>
      </c>
      <c r="AB784">
        <f>IF(AA784=1,"",E784)</f>
        <v>54.1</v>
      </c>
      <c r="AC784">
        <f>E784/3.6</f>
        <v>15.027777777777779</v>
      </c>
    </row>
    <row r="785" spans="2:29" x14ac:dyDescent="0.3">
      <c r="B785" s="4" t="s">
        <v>28</v>
      </c>
      <c r="C785" s="4">
        <v>777</v>
      </c>
      <c r="D785" s="4">
        <v>188</v>
      </c>
      <c r="E785" s="11">
        <v>56.3</v>
      </c>
      <c r="F785" s="23">
        <f t="shared" si="72"/>
        <v>15.638888888888889</v>
      </c>
      <c r="G785" s="17">
        <f t="shared" si="75"/>
        <v>0.55555555555555558</v>
      </c>
      <c r="H785" s="17">
        <f t="shared" si="76"/>
        <v>2</v>
      </c>
      <c r="I785" s="17" cm="1">
        <f t="array" ref="I785">Table1[Mass KG]*G785</f>
        <v>158.05555555555557</v>
      </c>
      <c r="J785" s="17" cm="1">
        <f t="array" ref="J785" xml:space="preserve"> IF(E785&gt;0,9.81*Table1[Mass KG]*Table1[Rolling ressistance coefficient],0)</f>
        <v>28.746733500000001</v>
      </c>
      <c r="K785" s="17" cm="1">
        <f t="array" ref="K785">0.5*Table1[Frontal area m^2]*Table1[Drag coefficient]*1.2*F785^2</f>
        <v>93.360014041222215</v>
      </c>
      <c r="L785" s="17">
        <f t="shared" si="73"/>
        <v>280.1623030967778</v>
      </c>
      <c r="M785" s="17">
        <f t="shared" si="74"/>
        <v>4381.4271289857188</v>
      </c>
      <c r="N785" s="17">
        <f t="shared" si="77"/>
        <v>752.35883457162652</v>
      </c>
      <c r="O785" s="17" cm="1">
        <f t="array" ref="O785">(0.5*Table1[Mass KG]*E785^2)+O784</f>
        <v>86769541.199999914</v>
      </c>
      <c r="P785" s="17">
        <v>656.75099459876526</v>
      </c>
      <c r="AA785">
        <f>IF(E785&lt;1,1,0)</f>
        <v>0</v>
      </c>
      <c r="AB785">
        <f>IF(AA785=1,"",E785)</f>
        <v>56.3</v>
      </c>
      <c r="AC785">
        <f>E785/3.6</f>
        <v>15.638888888888888</v>
      </c>
    </row>
    <row r="786" spans="2:29" x14ac:dyDescent="0.3">
      <c r="B786" s="4" t="s">
        <v>28</v>
      </c>
      <c r="C786" s="4">
        <v>778</v>
      </c>
      <c r="D786" s="4">
        <v>189</v>
      </c>
      <c r="E786" s="11">
        <v>58.1</v>
      </c>
      <c r="F786" s="23">
        <f t="shared" si="72"/>
        <v>16.138888888888889</v>
      </c>
      <c r="G786" s="17">
        <f t="shared" si="75"/>
        <v>0.4861111111111111</v>
      </c>
      <c r="H786" s="17">
        <f t="shared" si="76"/>
        <v>1.75</v>
      </c>
      <c r="I786" s="17" cm="1">
        <f t="array" ref="I786">Table1[Mass KG]*G786</f>
        <v>138.29861111111111</v>
      </c>
      <c r="J786" s="17" cm="1">
        <f t="array" ref="J786" xml:space="preserve"> IF(E786&gt;0,9.81*Table1[Mass KG]*Table1[Rolling ressistance coefficient],0)</f>
        <v>28.746733500000001</v>
      </c>
      <c r="K786" s="17" cm="1">
        <f t="array" ref="K786">0.5*Table1[Frontal area m^2]*Table1[Drag coefficient]*1.2*F786^2</f>
        <v>99.425179433222226</v>
      </c>
      <c r="L786" s="17">
        <f t="shared" si="73"/>
        <v>266.47052404433333</v>
      </c>
      <c r="M786" s="17">
        <f t="shared" si="74"/>
        <v>4300.5381797154905</v>
      </c>
      <c r="N786" s="17">
        <f t="shared" si="77"/>
        <v>752.95515891336811</v>
      </c>
      <c r="O786" s="17" cm="1">
        <f t="array" ref="O786">(0.5*Table1[Mass KG]*E786^2)+O785</f>
        <v>87249721.722499907</v>
      </c>
      <c r="P786" s="17">
        <v>678.30528924088912</v>
      </c>
      <c r="AA786">
        <f>IF(E786&lt;1,1,0)</f>
        <v>0</v>
      </c>
      <c r="AB786">
        <f>IF(AA786=1,"",E786)</f>
        <v>58.1</v>
      </c>
      <c r="AC786">
        <f>E786/3.6</f>
        <v>16.138888888888889</v>
      </c>
    </row>
    <row r="787" spans="2:29" x14ac:dyDescent="0.3">
      <c r="B787" s="4" t="s">
        <v>28</v>
      </c>
      <c r="C787" s="4">
        <v>779</v>
      </c>
      <c r="D787" s="4">
        <v>190</v>
      </c>
      <c r="E787" s="11">
        <v>59.8</v>
      </c>
      <c r="F787" s="23">
        <f t="shared" si="72"/>
        <v>16.611111111111111</v>
      </c>
      <c r="G787" s="17">
        <f t="shared" si="75"/>
        <v>0.41666666666666663</v>
      </c>
      <c r="H787" s="17">
        <f t="shared" si="76"/>
        <v>1.5</v>
      </c>
      <c r="I787" s="17" cm="1">
        <f t="array" ref="I787">Table1[Mass KG]*G787</f>
        <v>118.54166666666666</v>
      </c>
      <c r="J787" s="17" cm="1">
        <f t="array" ref="J787" xml:space="preserve"> IF(E787&gt;0,9.81*Table1[Mass KG]*Table1[Rolling ressistance coefficient],0)</f>
        <v>28.746733500000001</v>
      </c>
      <c r="K787" s="17" cm="1">
        <f t="array" ref="K787">0.5*Table1[Frontal area m^2]*Table1[Drag coefficient]*1.2*F787^2</f>
        <v>105.3286424262222</v>
      </c>
      <c r="L787" s="17">
        <f t="shared" si="73"/>
        <v>252.61704259288885</v>
      </c>
      <c r="M787" s="17">
        <f t="shared" si="74"/>
        <v>4196.2497630707649</v>
      </c>
      <c r="N787" s="17">
        <f t="shared" si="77"/>
        <v>753.56814374552471</v>
      </c>
      <c r="O787" s="17" cm="1">
        <f t="array" ref="O787">(0.5*Table1[Mass KG]*E787^2)+O786</f>
        <v>87758413.412499905</v>
      </c>
      <c r="P787" s="17">
        <v>680.09526474103734</v>
      </c>
      <c r="AA787">
        <f>IF(E787&lt;1,1,0)</f>
        <v>0</v>
      </c>
      <c r="AB787">
        <f>IF(AA787=1,"",E787)</f>
        <v>59.8</v>
      </c>
      <c r="AC787">
        <f>E787/3.6</f>
        <v>16.611111111111111</v>
      </c>
    </row>
    <row r="788" spans="2:29" x14ac:dyDescent="0.3">
      <c r="B788" s="4" t="s">
        <v>28</v>
      </c>
      <c r="C788" s="4">
        <v>780</v>
      </c>
      <c r="D788" s="4">
        <v>191</v>
      </c>
      <c r="E788" s="11">
        <v>61.1</v>
      </c>
      <c r="F788" s="23">
        <f t="shared" si="72"/>
        <v>16.972222222222225</v>
      </c>
      <c r="G788" s="17">
        <f t="shared" si="75"/>
        <v>0.31944444444444503</v>
      </c>
      <c r="H788" s="17">
        <f t="shared" si="76"/>
        <v>1.1500000000000021</v>
      </c>
      <c r="I788" s="17" cm="1">
        <f t="array" ref="I788">Table1[Mass KG]*G788</f>
        <v>90.881944444444613</v>
      </c>
      <c r="J788" s="17" cm="1">
        <f t="array" ref="J788" xml:space="preserve"> IF(E788&gt;0,9.81*Table1[Mass KG]*Table1[Rolling ressistance coefficient],0)</f>
        <v>28.746733500000001</v>
      </c>
      <c r="K788" s="17" cm="1">
        <f t="array" ref="K788">0.5*Table1[Frontal area m^2]*Table1[Drag coefficient]*1.2*F788^2</f>
        <v>109.95792585988892</v>
      </c>
      <c r="L788" s="17">
        <f t="shared" si="73"/>
        <v>229.58660380433355</v>
      </c>
      <c r="M788" s="17">
        <f t="shared" si="74"/>
        <v>3896.5948590124385</v>
      </c>
      <c r="N788" s="17">
        <f t="shared" si="77"/>
        <v>754.19365137260809</v>
      </c>
      <c r="O788" s="17" cm="1">
        <f t="array" ref="O788">(0.5*Table1[Mass KG]*E788^2)+O787</f>
        <v>88289462.534999907</v>
      </c>
      <c r="P788" s="17">
        <v>681.34410878261735</v>
      </c>
      <c r="AA788">
        <f>IF(E788&lt;1,1,0)</f>
        <v>0</v>
      </c>
      <c r="AB788">
        <f>IF(AA788=1,"",E788)</f>
        <v>61.1</v>
      </c>
      <c r="AC788">
        <f>E788/3.6</f>
        <v>16.972222222222221</v>
      </c>
    </row>
    <row r="789" spans="2:29" x14ac:dyDescent="0.3">
      <c r="B789" s="4" t="s">
        <v>28</v>
      </c>
      <c r="C789" s="4">
        <v>781</v>
      </c>
      <c r="D789" s="4">
        <v>192</v>
      </c>
      <c r="E789" s="11">
        <v>62.1</v>
      </c>
      <c r="F789" s="23">
        <f t="shared" si="72"/>
        <v>17.25</v>
      </c>
      <c r="G789" s="17">
        <f t="shared" si="75"/>
        <v>0.23611111111111052</v>
      </c>
      <c r="H789" s="17">
        <f t="shared" si="76"/>
        <v>0.84999999999999787</v>
      </c>
      <c r="I789" s="17" cm="1">
        <f t="array" ref="I789">Table1[Mass KG]*G789</f>
        <v>67.173611111110944</v>
      </c>
      <c r="J789" s="17" cm="1">
        <f t="array" ref="J789" xml:space="preserve"> IF(E789&gt;0,9.81*Table1[Mass KG]*Table1[Rolling ressistance coefficient],0)</f>
        <v>28.746733500000001</v>
      </c>
      <c r="K789" s="17" cm="1">
        <f t="array" ref="K789">0.5*Table1[Frontal area m^2]*Table1[Drag coefficient]*1.2*F789^2</f>
        <v>113.58665729099998</v>
      </c>
      <c r="L789" s="17">
        <f t="shared" si="73"/>
        <v>209.50700190211091</v>
      </c>
      <c r="M789" s="17">
        <f t="shared" si="74"/>
        <v>3613.9957828114134</v>
      </c>
      <c r="N789" s="17">
        <f t="shared" si="77"/>
        <v>754.82858242622524</v>
      </c>
      <c r="O789" s="17" cm="1">
        <f t="array" ref="O789">(0.5*Table1[Mass KG]*E789^2)+O788</f>
        <v>88838036.857499912</v>
      </c>
      <c r="P789" s="17">
        <v>682.5997705822947</v>
      </c>
      <c r="AA789">
        <f>IF(E789&lt;1,1,0)</f>
        <v>0</v>
      </c>
      <c r="AB789">
        <f>IF(AA789=1,"",E789)</f>
        <v>62.1</v>
      </c>
      <c r="AC789">
        <f>E789/3.6</f>
        <v>17.25</v>
      </c>
    </row>
    <row r="790" spans="2:29" x14ac:dyDescent="0.3">
      <c r="B790" s="4" t="s">
        <v>28</v>
      </c>
      <c r="C790" s="4">
        <v>782</v>
      </c>
      <c r="D790" s="4">
        <v>193</v>
      </c>
      <c r="E790" s="11">
        <v>62.8</v>
      </c>
      <c r="F790" s="23">
        <f t="shared" si="72"/>
        <v>17.444444444444443</v>
      </c>
      <c r="G790" s="17">
        <f t="shared" si="75"/>
        <v>0.16666666666666607</v>
      </c>
      <c r="H790" s="17">
        <f t="shared" si="76"/>
        <v>0.59999999999999787</v>
      </c>
      <c r="I790" s="17" cm="1">
        <f t="array" ref="I790">Table1[Mass KG]*G790</f>
        <v>47.416666666666501</v>
      </c>
      <c r="J790" s="17" cm="1">
        <f t="array" ref="J790" xml:space="preserve"> IF(E790&gt;0,9.81*Table1[Mass KG]*Table1[Rolling ressistance coefficient],0)</f>
        <v>28.746733500000001</v>
      </c>
      <c r="K790" s="17" cm="1">
        <f t="array" ref="K790">0.5*Table1[Frontal area m^2]*Table1[Drag coefficient]*1.2*F790^2</f>
        <v>116.16181953955552</v>
      </c>
      <c r="L790" s="17">
        <f t="shared" si="73"/>
        <v>192.32521970622201</v>
      </c>
      <c r="M790" s="17">
        <f t="shared" si="74"/>
        <v>3355.0066104307616</v>
      </c>
      <c r="N790" s="17">
        <f t="shared" si="77"/>
        <v>755.46984942814345</v>
      </c>
      <c r="O790" s="17" cm="1">
        <f t="array" ref="O790">(0.5*Table1[Mass KG]*E790^2)+O789</f>
        <v>89399048.097499907</v>
      </c>
      <c r="P790" s="17">
        <v>685.72589402696042</v>
      </c>
      <c r="AA790">
        <f>IF(E790&lt;1,1,0)</f>
        <v>0</v>
      </c>
      <c r="AB790">
        <f>IF(AA790=1,"",E790)</f>
        <v>62.8</v>
      </c>
      <c r="AC790">
        <f>E790/3.6</f>
        <v>17.444444444444443</v>
      </c>
    </row>
    <row r="791" spans="2:29" x14ac:dyDescent="0.3">
      <c r="B791" s="4" t="s">
        <v>28</v>
      </c>
      <c r="C791" s="4">
        <v>783</v>
      </c>
      <c r="D791" s="4">
        <v>194</v>
      </c>
      <c r="E791" s="11">
        <v>63.3</v>
      </c>
      <c r="F791" s="23">
        <f t="shared" si="72"/>
        <v>17.583333333333332</v>
      </c>
      <c r="G791" s="17">
        <f t="shared" si="75"/>
        <v>0.1111111111111117</v>
      </c>
      <c r="H791" s="17">
        <f t="shared" si="76"/>
        <v>0.40000000000000213</v>
      </c>
      <c r="I791" s="17" cm="1">
        <f t="array" ref="I791">Table1[Mass KG]*G791</f>
        <v>31.611111111111278</v>
      </c>
      <c r="J791" s="17" cm="1">
        <f t="array" ref="J791" xml:space="preserve"> IF(E791&gt;0,9.81*Table1[Mass KG]*Table1[Rolling ressistance coefficient],0)</f>
        <v>28.746733500000001</v>
      </c>
      <c r="K791" s="17" cm="1">
        <f t="array" ref="K791">0.5*Table1[Frontal area m^2]*Table1[Drag coefficient]*1.2*F791^2</f>
        <v>118.01889353899998</v>
      </c>
      <c r="L791" s="17">
        <f t="shared" si="73"/>
        <v>178.37673815011127</v>
      </c>
      <c r="M791" s="17">
        <f t="shared" si="74"/>
        <v>3136.4576458061229</v>
      </c>
      <c r="N791" s="17">
        <f t="shared" si="77"/>
        <v>756.11539655122772</v>
      </c>
      <c r="O791" s="17" cm="1">
        <f t="array" ref="O791">(0.5*Table1[Mass KG]*E791^2)+O790</f>
        <v>89969028.199999914</v>
      </c>
      <c r="P791" s="17">
        <v>688.70664084824739</v>
      </c>
      <c r="AA791">
        <f>IF(E791&lt;1,1,0)</f>
        <v>0</v>
      </c>
      <c r="AB791">
        <f>IF(AA791=1,"",E791)</f>
        <v>63.3</v>
      </c>
      <c r="AC791">
        <f>E791/3.6</f>
        <v>17.583333333333332</v>
      </c>
    </row>
    <row r="792" spans="2:29" x14ac:dyDescent="0.3">
      <c r="B792" s="4" t="s">
        <v>28</v>
      </c>
      <c r="C792" s="4">
        <v>784</v>
      </c>
      <c r="D792" s="4">
        <v>195</v>
      </c>
      <c r="E792" s="11">
        <v>63.6</v>
      </c>
      <c r="F792" s="23">
        <f t="shared" si="72"/>
        <v>17.666666666666668</v>
      </c>
      <c r="G792" s="17">
        <f t="shared" si="75"/>
        <v>9.7222222222222612E-2</v>
      </c>
      <c r="H792" s="17">
        <f t="shared" si="76"/>
        <v>0.35000000000000142</v>
      </c>
      <c r="I792" s="17" cm="1">
        <f t="array" ref="I792">Table1[Mass KG]*G792</f>
        <v>27.659722222222332</v>
      </c>
      <c r="J792" s="17" cm="1">
        <f t="array" ref="J792" xml:space="preserve"> IF(E792&gt;0,9.81*Table1[Mass KG]*Table1[Rolling ressistance coefficient],0)</f>
        <v>28.746733500000001</v>
      </c>
      <c r="K792" s="17" cm="1">
        <f t="array" ref="K792">0.5*Table1[Frontal area m^2]*Table1[Drag coefficient]*1.2*F792^2</f>
        <v>119.140206896</v>
      </c>
      <c r="L792" s="17">
        <f t="shared" si="73"/>
        <v>175.54666261822234</v>
      </c>
      <c r="M792" s="17">
        <f t="shared" si="74"/>
        <v>3101.3243729219284</v>
      </c>
      <c r="N792" s="17">
        <f t="shared" si="77"/>
        <v>756.76317583502873</v>
      </c>
      <c r="O792" s="17" cm="1">
        <f t="array" ref="O792">(0.5*Table1[Mass KG]*E792^2)+O791</f>
        <v>90544423.759999916</v>
      </c>
      <c r="P792" s="17">
        <v>689.5839009417449</v>
      </c>
      <c r="AA792">
        <f>IF(E792&lt;1,1,0)</f>
        <v>0</v>
      </c>
      <c r="AB792">
        <f>IF(AA792=1,"",E792)</f>
        <v>63.6</v>
      </c>
      <c r="AC792">
        <f>E792/3.6</f>
        <v>17.666666666666668</v>
      </c>
    </row>
    <row r="793" spans="2:29" x14ac:dyDescent="0.3">
      <c r="B793" s="4" t="s">
        <v>28</v>
      </c>
      <c r="C793" s="4">
        <v>785</v>
      </c>
      <c r="D793" s="4">
        <v>196</v>
      </c>
      <c r="E793" s="11">
        <v>64</v>
      </c>
      <c r="F793" s="23">
        <f t="shared" si="72"/>
        <v>17.777777777777779</v>
      </c>
      <c r="G793" s="17">
        <f t="shared" si="75"/>
        <v>0.15277777777777798</v>
      </c>
      <c r="H793" s="17">
        <f t="shared" si="76"/>
        <v>0.55000000000000071</v>
      </c>
      <c r="I793" s="17" cm="1">
        <f t="array" ref="I793">Table1[Mass KG]*G793</f>
        <v>43.465277777777835</v>
      </c>
      <c r="J793" s="17" cm="1">
        <f t="array" ref="J793" xml:space="preserve"> IF(E793&gt;0,9.81*Table1[Mass KG]*Table1[Rolling ressistance coefficient],0)</f>
        <v>28.746733500000001</v>
      </c>
      <c r="K793" s="17" cm="1">
        <f t="array" ref="K793">0.5*Table1[Frontal area m^2]*Table1[Drag coefficient]*1.2*F793^2</f>
        <v>120.64353848888889</v>
      </c>
      <c r="L793" s="17">
        <f t="shared" si="73"/>
        <v>192.85554976666671</v>
      </c>
      <c r="M793" s="17">
        <f t="shared" si="74"/>
        <v>3428.543106962964</v>
      </c>
      <c r="N793" s="17">
        <f t="shared" si="77"/>
        <v>757.41419881592049</v>
      </c>
      <c r="O793" s="17" cm="1">
        <f t="array" ref="O793">(0.5*Table1[Mass KG]*E793^2)+O792</f>
        <v>91127079.759999916</v>
      </c>
      <c r="P793" s="17">
        <v>692.43761166319405</v>
      </c>
      <c r="AA793">
        <f>IF(E793&lt;1,1,0)</f>
        <v>0</v>
      </c>
      <c r="AB793">
        <f>IF(AA793=1,"",E793)</f>
        <v>64</v>
      </c>
      <c r="AC793">
        <f>E793/3.6</f>
        <v>17.777777777777779</v>
      </c>
    </row>
    <row r="794" spans="2:29" x14ac:dyDescent="0.3">
      <c r="B794" s="4" t="s">
        <v>28</v>
      </c>
      <c r="C794" s="4">
        <v>786</v>
      </c>
      <c r="D794" s="4">
        <v>197</v>
      </c>
      <c r="E794" s="11">
        <v>64.7</v>
      </c>
      <c r="F794" s="23">
        <f t="shared" si="72"/>
        <v>17.972222222222225</v>
      </c>
      <c r="G794" s="17">
        <f t="shared" si="75"/>
        <v>0.16666666666666705</v>
      </c>
      <c r="H794" s="17">
        <f t="shared" si="76"/>
        <v>0.60000000000000142</v>
      </c>
      <c r="I794" s="17" cm="1">
        <f t="array" ref="I794">Table1[Mass KG]*G794</f>
        <v>47.416666666666778</v>
      </c>
      <c r="J794" s="17" cm="1">
        <f t="array" ref="J794" xml:space="preserve"> IF(E794&gt;0,9.81*Table1[Mass KG]*Table1[Rolling ressistance coefficient],0)</f>
        <v>28.746733500000001</v>
      </c>
      <c r="K794" s="17" cm="1">
        <f t="array" ref="K794">0.5*Table1[Frontal area m^2]*Table1[Drag coefficient]*1.2*F794^2</f>
        <v>123.29704834788892</v>
      </c>
      <c r="L794" s="17">
        <f t="shared" si="73"/>
        <v>199.46044851455568</v>
      </c>
      <c r="M794" s="17">
        <f t="shared" si="74"/>
        <v>3584.7475052477089</v>
      </c>
      <c r="N794" s="17">
        <f t="shared" si="77"/>
        <v>758.0715050279116</v>
      </c>
      <c r="O794" s="17" cm="1">
        <f t="array" ref="O794">(0.5*Table1[Mass KG]*E794^2)+O793</f>
        <v>91722551.062499911</v>
      </c>
      <c r="P794" s="17">
        <v>692.53893647530867</v>
      </c>
      <c r="AA794">
        <f>IF(E794&lt;1,1,0)</f>
        <v>0</v>
      </c>
      <c r="AB794">
        <f>IF(AA794=1,"",E794)</f>
        <v>64.7</v>
      </c>
      <c r="AC794">
        <f>E794/3.6</f>
        <v>17.972222222222221</v>
      </c>
    </row>
    <row r="795" spans="2:29" x14ac:dyDescent="0.3">
      <c r="B795" s="4" t="s">
        <v>28</v>
      </c>
      <c r="C795" s="4">
        <v>787</v>
      </c>
      <c r="D795" s="4">
        <v>198</v>
      </c>
      <c r="E795" s="11">
        <v>65.2</v>
      </c>
      <c r="F795" s="23">
        <f t="shared" si="72"/>
        <v>18.111111111111114</v>
      </c>
      <c r="G795" s="17">
        <f t="shared" si="75"/>
        <v>8.3333333333332538E-2</v>
      </c>
      <c r="H795" s="17">
        <f t="shared" si="76"/>
        <v>0.29999999999999716</v>
      </c>
      <c r="I795" s="17" cm="1">
        <f t="array" ref="I795">Table1[Mass KG]*G795</f>
        <v>23.708333333333108</v>
      </c>
      <c r="J795" s="17" cm="1">
        <f t="array" ref="J795" xml:space="preserve"> IF(E795&gt;0,9.81*Table1[Mass KG]*Table1[Rolling ressistance coefficient],0)</f>
        <v>28.746733500000001</v>
      </c>
      <c r="K795" s="17" cm="1">
        <f t="array" ref="K795">0.5*Table1[Frontal area m^2]*Table1[Drag coefficient]*1.2*F795^2</f>
        <v>125.21008492622225</v>
      </c>
      <c r="L795" s="17">
        <f t="shared" si="73"/>
        <v>177.66515175955536</v>
      </c>
      <c r="M795" s="17">
        <f t="shared" si="74"/>
        <v>3217.7133040897247</v>
      </c>
      <c r="N795" s="17">
        <f t="shared" si="77"/>
        <v>758.733049226768</v>
      </c>
      <c r="O795" s="17" cm="1">
        <f t="array" ref="O795">(0.5*Table1[Mass KG]*E795^2)+O794</f>
        <v>92327261.502499908</v>
      </c>
      <c r="P795" s="17">
        <v>699.12009627761415</v>
      </c>
      <c r="AA795">
        <f>IF(E795&lt;1,1,0)</f>
        <v>0</v>
      </c>
      <c r="AB795">
        <f>IF(AA795=1,"",E795)</f>
        <v>65.2</v>
      </c>
      <c r="AC795">
        <f>E795/3.6</f>
        <v>18.111111111111111</v>
      </c>
    </row>
    <row r="796" spans="2:29" x14ac:dyDescent="0.3">
      <c r="B796" s="4" t="s">
        <v>28</v>
      </c>
      <c r="C796" s="4">
        <v>788</v>
      </c>
      <c r="D796" s="4">
        <v>199</v>
      </c>
      <c r="E796" s="11">
        <v>65.3</v>
      </c>
      <c r="F796" s="23">
        <f t="shared" si="72"/>
        <v>18.138888888888889</v>
      </c>
      <c r="G796" s="17">
        <f t="shared" si="75"/>
        <v>1.3888888888888099E-2</v>
      </c>
      <c r="H796" s="17">
        <f t="shared" si="76"/>
        <v>4.9999999999997158E-2</v>
      </c>
      <c r="I796" s="17" cm="1">
        <f t="array" ref="I796">Table1[Mass KG]*G796</f>
        <v>3.9513888888886641</v>
      </c>
      <c r="J796" s="17" cm="1">
        <f t="array" ref="J796" xml:space="preserve"> IF(E796&gt;0,9.81*Table1[Mass KG]*Table1[Rolling ressistance coefficient],0)</f>
        <v>28.746733500000001</v>
      </c>
      <c r="K796" s="17" cm="1">
        <f t="array" ref="K796">0.5*Table1[Frontal area m^2]*Table1[Drag coefficient]*1.2*F796^2</f>
        <v>125.59445948122222</v>
      </c>
      <c r="L796" s="17">
        <f t="shared" si="73"/>
        <v>158.29258187011087</v>
      </c>
      <c r="M796" s="17">
        <f t="shared" si="74"/>
        <v>2871.2515544772887</v>
      </c>
      <c r="N796" s="17">
        <f t="shared" si="77"/>
        <v>759.39476725325915</v>
      </c>
      <c r="O796" s="17" cm="1">
        <f t="array" ref="O796">(0.5*Table1[Mass KG]*E796^2)+O795</f>
        <v>92933828.304999903</v>
      </c>
      <c r="P796" s="17">
        <v>704.03196257275033</v>
      </c>
      <c r="AA796">
        <f>IF(E796&lt;1,1,0)</f>
        <v>0</v>
      </c>
      <c r="AB796">
        <f>IF(AA796=1,"",E796)</f>
        <v>65.3</v>
      </c>
      <c r="AC796">
        <f>E796/3.6</f>
        <v>18.138888888888889</v>
      </c>
    </row>
    <row r="797" spans="2:29" x14ac:dyDescent="0.3">
      <c r="B797" s="4" t="s">
        <v>28</v>
      </c>
      <c r="C797" s="4">
        <v>789</v>
      </c>
      <c r="D797" s="4">
        <v>200</v>
      </c>
      <c r="E797" s="11">
        <v>65.3</v>
      </c>
      <c r="F797" s="23">
        <f t="shared" si="72"/>
        <v>18.138888888888889</v>
      </c>
      <c r="G797" s="17">
        <f t="shared" si="75"/>
        <v>1.3888888888890073E-2</v>
      </c>
      <c r="H797" s="17">
        <f t="shared" si="76"/>
        <v>5.0000000000004263E-2</v>
      </c>
      <c r="I797" s="17" cm="1">
        <f t="array" ref="I797">Table1[Mass KG]*G797</f>
        <v>3.9513888888892259</v>
      </c>
      <c r="J797" s="17" cm="1">
        <f t="array" ref="J797" xml:space="preserve"> IF(E797&gt;0,9.81*Table1[Mass KG]*Table1[Rolling ressistance coefficient],0)</f>
        <v>28.746733500000001</v>
      </c>
      <c r="K797" s="17" cm="1">
        <f t="array" ref="K797">0.5*Table1[Frontal area m^2]*Table1[Drag coefficient]*1.2*F797^2</f>
        <v>125.59445948122222</v>
      </c>
      <c r="L797" s="17">
        <f t="shared" si="73"/>
        <v>158.29258187011143</v>
      </c>
      <c r="M797" s="17">
        <f t="shared" si="74"/>
        <v>2871.2515544772991</v>
      </c>
      <c r="N797" s="17">
        <f t="shared" si="77"/>
        <v>760.05564660037578</v>
      </c>
      <c r="O797" s="17" cm="1">
        <f t="array" ref="O797">(0.5*Table1[Mass KG]*E797^2)+O796</f>
        <v>93540395.107499897</v>
      </c>
      <c r="P797" s="17">
        <v>706.43162318965676</v>
      </c>
      <c r="AA797">
        <f>IF(E797&lt;1,1,0)</f>
        <v>0</v>
      </c>
      <c r="AB797">
        <f>IF(AA797=1,"",E797)</f>
        <v>65.3</v>
      </c>
      <c r="AC797">
        <f>E797/3.6</f>
        <v>18.138888888888889</v>
      </c>
    </row>
    <row r="798" spans="2:29" x14ac:dyDescent="0.3">
      <c r="B798" s="4" t="s">
        <v>28</v>
      </c>
      <c r="C798" s="4">
        <v>790</v>
      </c>
      <c r="D798" s="4">
        <v>201</v>
      </c>
      <c r="E798" s="11">
        <v>65.400000000000006</v>
      </c>
      <c r="F798" s="23">
        <f t="shared" si="72"/>
        <v>18.166666666666668</v>
      </c>
      <c r="G798" s="17">
        <f t="shared" si="75"/>
        <v>5.5555555555556344E-2</v>
      </c>
      <c r="H798" s="17">
        <f t="shared" si="76"/>
        <v>0.20000000000000284</v>
      </c>
      <c r="I798" s="17" cm="1">
        <f t="array" ref="I798">Table1[Mass KG]*G798</f>
        <v>15.805555555555779</v>
      </c>
      <c r="J798" s="17" cm="1">
        <f t="array" ref="J798" xml:space="preserve"> IF(E798&gt;0,9.81*Table1[Mass KG]*Table1[Rolling ressistance coefficient],0)</f>
        <v>28.746733500000001</v>
      </c>
      <c r="K798" s="17" cm="1">
        <f t="array" ref="K798">0.5*Table1[Frontal area m^2]*Table1[Drag coefficient]*1.2*F798^2</f>
        <v>125.97942311600001</v>
      </c>
      <c r="L798" s="17">
        <f t="shared" si="73"/>
        <v>170.53171217155577</v>
      </c>
      <c r="M798" s="17">
        <f t="shared" si="74"/>
        <v>3097.9927711165965</v>
      </c>
      <c r="N798" s="17">
        <f t="shared" si="77"/>
        <v>760.71670017664155</v>
      </c>
      <c r="O798" s="17" cm="1">
        <f t="array" ref="O798">(0.5*Table1[Mass KG]*E798^2)+O797</f>
        <v>94148821.117499903</v>
      </c>
      <c r="P798" s="17">
        <v>706.71690221660174</v>
      </c>
      <c r="AA798">
        <f>IF(E798&lt;1,1,0)</f>
        <v>0</v>
      </c>
      <c r="AB798">
        <f>IF(AA798=1,"",E798)</f>
        <v>65.400000000000006</v>
      </c>
      <c r="AC798">
        <f>E798/3.6</f>
        <v>18.166666666666668</v>
      </c>
    </row>
    <row r="799" spans="2:29" x14ac:dyDescent="0.3">
      <c r="B799" s="4" t="s">
        <v>28</v>
      </c>
      <c r="C799" s="4">
        <v>791</v>
      </c>
      <c r="D799" s="4">
        <v>202</v>
      </c>
      <c r="E799" s="11">
        <v>65.7</v>
      </c>
      <c r="F799" s="23">
        <f t="shared" si="72"/>
        <v>18.25</v>
      </c>
      <c r="G799" s="17">
        <f t="shared" si="75"/>
        <v>8.3333333333332538E-2</v>
      </c>
      <c r="H799" s="17">
        <f t="shared" si="76"/>
        <v>0.29999999999999716</v>
      </c>
      <c r="I799" s="17" cm="1">
        <f t="array" ref="I799">Table1[Mass KG]*G799</f>
        <v>23.708333333333108</v>
      </c>
      <c r="J799" s="17" cm="1">
        <f t="array" ref="J799" xml:space="preserve"> IF(E799&gt;0,9.81*Table1[Mass KG]*Table1[Rolling ressistance coefficient],0)</f>
        <v>28.746733500000001</v>
      </c>
      <c r="K799" s="17" cm="1">
        <f t="array" ref="K799">0.5*Table1[Frontal area m^2]*Table1[Drag coefficient]*1.2*F799^2</f>
        <v>127.13784849899999</v>
      </c>
      <c r="L799" s="17">
        <f t="shared" si="73"/>
        <v>179.59291533233309</v>
      </c>
      <c r="M799" s="17">
        <f t="shared" si="74"/>
        <v>3277.5707048150789</v>
      </c>
      <c r="N799" s="17">
        <f t="shared" si="77"/>
        <v>761.37994655638238</v>
      </c>
      <c r="O799" s="17" cm="1">
        <f t="array" ref="O799">(0.5*Table1[Mass KG]*E799^2)+O798</f>
        <v>94762841.819999903</v>
      </c>
      <c r="P799" s="17">
        <v>710.65813125239515</v>
      </c>
      <c r="AA799">
        <f>IF(E799&lt;1,1,0)</f>
        <v>0</v>
      </c>
      <c r="AB799">
        <f>IF(AA799=1,"",E799)</f>
        <v>65.7</v>
      </c>
      <c r="AC799">
        <f>E799/3.6</f>
        <v>18.25</v>
      </c>
    </row>
    <row r="800" spans="2:29" x14ac:dyDescent="0.3">
      <c r="B800" s="4" t="s">
        <v>28</v>
      </c>
      <c r="C800" s="4">
        <v>792</v>
      </c>
      <c r="D800" s="4">
        <v>203</v>
      </c>
      <c r="E800" s="11">
        <v>66</v>
      </c>
      <c r="F800" s="23">
        <f t="shared" si="72"/>
        <v>18.333333333333336</v>
      </c>
      <c r="G800" s="17">
        <f t="shared" si="75"/>
        <v>-1.3888888888890073E-2</v>
      </c>
      <c r="H800" s="17">
        <f t="shared" si="76"/>
        <v>-5.0000000000004263E-2</v>
      </c>
      <c r="I800" s="17" cm="1">
        <f t="array" ref="I800">Table1[Mass KG]*G800</f>
        <v>-3.9513888888892259</v>
      </c>
      <c r="J800" s="17" cm="1">
        <f t="array" ref="J800" xml:space="preserve"> IF(E800&gt;0,9.81*Table1[Mass KG]*Table1[Rolling ressistance coefficient],0)</f>
        <v>28.746733500000001</v>
      </c>
      <c r="K800" s="17" cm="1">
        <f t="array" ref="K800">0.5*Table1[Frontal area m^2]*Table1[Drag coefficient]*1.2*F800^2</f>
        <v>128.30157560000001</v>
      </c>
      <c r="L800" s="17">
        <f t="shared" si="73"/>
        <v>153.09692021111078</v>
      </c>
      <c r="M800" s="17">
        <f t="shared" si="74"/>
        <v>2806.7768705370308</v>
      </c>
      <c r="N800" s="17">
        <f t="shared" si="77"/>
        <v>762.04538020221571</v>
      </c>
      <c r="O800" s="17" cm="1">
        <f t="array" ref="O800">(0.5*Table1[Mass KG]*E800^2)+O799</f>
        <v>95382482.819999903</v>
      </c>
      <c r="P800" s="17">
        <v>716.79837498029599</v>
      </c>
      <c r="AA800">
        <f>IF(E800&lt;1,1,0)</f>
        <v>0</v>
      </c>
      <c r="AB800">
        <f>IF(AA800=1,"",E800)</f>
        <v>66</v>
      </c>
      <c r="AC800">
        <f>E800/3.6</f>
        <v>18.333333333333332</v>
      </c>
    </row>
    <row r="801" spans="2:29" x14ac:dyDescent="0.3">
      <c r="B801" s="4" t="s">
        <v>28</v>
      </c>
      <c r="C801" s="4">
        <v>793</v>
      </c>
      <c r="D801" s="4">
        <v>204</v>
      </c>
      <c r="E801" s="11">
        <v>65.599999999999994</v>
      </c>
      <c r="F801" s="23">
        <f t="shared" si="72"/>
        <v>18.222222222222221</v>
      </c>
      <c r="G801" s="17">
        <f t="shared" si="75"/>
        <v>-0.34722222222222221</v>
      </c>
      <c r="H801" s="17">
        <f t="shared" si="76"/>
        <v>-1.25</v>
      </c>
      <c r="I801" s="17" cm="1">
        <f t="array" ref="I801">Table1[Mass KG]*G801</f>
        <v>-98.784722222222214</v>
      </c>
      <c r="J801" s="17" cm="1">
        <f t="array" ref="J801" xml:space="preserve"> IF(E801&gt;0,9.81*Table1[Mass KG]*Table1[Rolling ressistance coefficient],0)</f>
        <v>28.746733500000001</v>
      </c>
      <c r="K801" s="17" cm="1">
        <f t="array" ref="K801">0.5*Table1[Frontal area m^2]*Table1[Drag coefficient]*1.2*F801^2</f>
        <v>126.75111762488886</v>
      </c>
      <c r="L801" s="17">
        <f t="shared" si="73"/>
        <v>56.713128902666639</v>
      </c>
      <c r="M801" s="17">
        <f t="shared" si="74"/>
        <v>1033.4392377819254</v>
      </c>
      <c r="N801" s="17">
        <f t="shared" si="77"/>
        <v>762.70594686804168</v>
      </c>
      <c r="O801" s="17" cm="1">
        <f t="array" ref="O801">(0.5*Table1[Mass KG]*E801^2)+O800</f>
        <v>95994635.779999897</v>
      </c>
      <c r="P801" s="17">
        <v>724.67839716469905</v>
      </c>
      <c r="AA801">
        <f>IF(E801&lt;1,1,0)</f>
        <v>0</v>
      </c>
      <c r="AB801">
        <f>IF(AA801=1,"",E801)</f>
        <v>65.599999999999994</v>
      </c>
      <c r="AC801">
        <f>E801/3.6</f>
        <v>18.222222222222221</v>
      </c>
    </row>
    <row r="802" spans="2:29" x14ac:dyDescent="0.3">
      <c r="B802" s="4" t="s">
        <v>28</v>
      </c>
      <c r="C802" s="4">
        <v>794</v>
      </c>
      <c r="D802" s="4">
        <v>205</v>
      </c>
      <c r="E802" s="11">
        <v>63.5</v>
      </c>
      <c r="F802" s="23">
        <f t="shared" si="72"/>
        <v>17.638888888888889</v>
      </c>
      <c r="G802" s="17">
        <f t="shared" si="75"/>
        <v>-0.8194444444444432</v>
      </c>
      <c r="H802" s="17">
        <f t="shared" si="76"/>
        <v>-2.9499999999999957</v>
      </c>
      <c r="I802" s="17" cm="1">
        <f t="array" ref="I802">Table1[Mass KG]*G802</f>
        <v>-233.13194444444409</v>
      </c>
      <c r="J802" s="17" cm="1">
        <f t="array" ref="J802" xml:space="preserve"> IF(E802&gt;0,9.81*Table1[Mass KG]*Table1[Rolling ressistance coefficient],0)</f>
        <v>28.746733500000001</v>
      </c>
      <c r="K802" s="17" cm="1">
        <f t="array" ref="K802">0.5*Table1[Frontal area m^2]*Table1[Drag coefficient]*1.2*F802^2</f>
        <v>118.7658466972222</v>
      </c>
      <c r="L802" s="17">
        <f t="shared" si="73"/>
        <v>-85.619364247221881</v>
      </c>
      <c r="M802" s="17">
        <f t="shared" si="74"/>
        <v>-1510.2304526940527</v>
      </c>
      <c r="N802" s="17">
        <f t="shared" si="77"/>
        <v>763.34456202940817</v>
      </c>
      <c r="O802" s="17" cm="1">
        <f t="array" ref="O802">(0.5*Table1[Mass KG]*E802^2)+O801</f>
        <v>96568223.342499897</v>
      </c>
      <c r="P802" s="17">
        <v>727.56129483264158</v>
      </c>
      <c r="AA802">
        <f>IF(E802&lt;1,1,0)</f>
        <v>0</v>
      </c>
      <c r="AB802">
        <f>IF(AA802=1,"",E802)</f>
        <v>63.5</v>
      </c>
      <c r="AC802">
        <f>E802/3.6</f>
        <v>17.638888888888889</v>
      </c>
    </row>
    <row r="803" spans="2:29" x14ac:dyDescent="0.3">
      <c r="B803" s="4" t="s">
        <v>28</v>
      </c>
      <c r="C803" s="4">
        <v>795</v>
      </c>
      <c r="D803" s="4">
        <v>206</v>
      </c>
      <c r="E803" s="11">
        <v>59.7</v>
      </c>
      <c r="F803" s="23">
        <f t="shared" si="72"/>
        <v>16.583333333333336</v>
      </c>
      <c r="G803" s="17">
        <f t="shared" si="75"/>
        <v>-1.2361111111111109</v>
      </c>
      <c r="H803" s="17">
        <f t="shared" si="76"/>
        <v>-4.4499999999999993</v>
      </c>
      <c r="I803" s="17" cm="1">
        <f t="array" ref="I803">Table1[Mass KG]*G803</f>
        <v>-351.67361111111109</v>
      </c>
      <c r="J803" s="17" cm="1">
        <f t="array" ref="J803" xml:space="preserve"> IF(E803&gt;0,9.81*Table1[Mass KG]*Table1[Rolling ressistance coefficient],0)</f>
        <v>28.746733500000001</v>
      </c>
      <c r="K803" s="17" cm="1">
        <f t="array" ref="K803">0.5*Table1[Frontal area m^2]*Table1[Drag coefficient]*1.2*F803^2</f>
        <v>104.97666725900001</v>
      </c>
      <c r="L803" s="17">
        <f t="shared" si="73"/>
        <v>-217.95021035211107</v>
      </c>
      <c r="M803" s="17">
        <f t="shared" si="74"/>
        <v>-3614.3409883391751</v>
      </c>
      <c r="N803" s="17">
        <f t="shared" si="77"/>
        <v>763.94420563176664</v>
      </c>
      <c r="O803" s="17" cm="1">
        <f t="array" ref="O803">(0.5*Table1[Mass KG]*E803^2)+O802</f>
        <v>97075215.144999892</v>
      </c>
      <c r="P803" s="17">
        <v>728.76634585822228</v>
      </c>
      <c r="AA803">
        <f>IF(E803&lt;1,1,0)</f>
        <v>0</v>
      </c>
      <c r="AB803">
        <f>IF(AA803=1,"",E803)</f>
        <v>59.7</v>
      </c>
      <c r="AC803">
        <f>E803/3.6</f>
        <v>16.583333333333332</v>
      </c>
    </row>
    <row r="804" spans="2:29" x14ac:dyDescent="0.3">
      <c r="B804" s="4" t="s">
        <v>28</v>
      </c>
      <c r="C804" s="4">
        <v>796</v>
      </c>
      <c r="D804" s="4">
        <v>207</v>
      </c>
      <c r="E804" s="11">
        <v>54.6</v>
      </c>
      <c r="F804" s="23">
        <f t="shared" si="72"/>
        <v>15.166666666666668</v>
      </c>
      <c r="G804" s="17">
        <f t="shared" si="75"/>
        <v>-1.4444444444444453</v>
      </c>
      <c r="H804" s="17">
        <f t="shared" si="76"/>
        <v>-5.2000000000000028</v>
      </c>
      <c r="I804" s="17" cm="1">
        <f t="array" ref="I804">Table1[Mass KG]*G804</f>
        <v>-410.94444444444468</v>
      </c>
      <c r="J804" s="17" cm="1">
        <f t="array" ref="J804" xml:space="preserve"> IF(E804&gt;0,9.81*Table1[Mass KG]*Table1[Rolling ressistance coefficient],0)</f>
        <v>28.746733500000001</v>
      </c>
      <c r="K804" s="17" cm="1">
        <f t="array" ref="K804">0.5*Table1[Frontal area m^2]*Table1[Drag coefficient]*1.2*F804^2</f>
        <v>87.807053515999996</v>
      </c>
      <c r="L804" s="17">
        <f t="shared" si="73"/>
        <v>-294.39065742844468</v>
      </c>
      <c r="M804" s="17">
        <f t="shared" si="74"/>
        <v>-4464.9249709980777</v>
      </c>
      <c r="N804" s="17">
        <f t="shared" si="77"/>
        <v>764.49193443170384</v>
      </c>
      <c r="O804" s="17" cm="1">
        <f t="array" ref="O804">(0.5*Table1[Mass KG]*E804^2)+O803</f>
        <v>97499285.154999897</v>
      </c>
      <c r="P804" s="17">
        <v>735.06946917451921</v>
      </c>
      <c r="AA804">
        <f>IF(E804&lt;1,1,0)</f>
        <v>0</v>
      </c>
      <c r="AB804">
        <f>IF(AA804=1,"",E804)</f>
        <v>54.6</v>
      </c>
      <c r="AC804">
        <f>E804/3.6</f>
        <v>15.166666666666666</v>
      </c>
    </row>
    <row r="805" spans="2:29" x14ac:dyDescent="0.3">
      <c r="B805" s="4" t="s">
        <v>28</v>
      </c>
      <c r="C805" s="4">
        <v>797</v>
      </c>
      <c r="D805" s="4">
        <v>208</v>
      </c>
      <c r="E805" s="11">
        <v>49.3</v>
      </c>
      <c r="F805" s="23">
        <f t="shared" si="72"/>
        <v>13.694444444444445</v>
      </c>
      <c r="G805" s="17">
        <f t="shared" si="75"/>
        <v>-1.3472222222222225</v>
      </c>
      <c r="H805" s="17">
        <f t="shared" si="76"/>
        <v>-4.8500000000000014</v>
      </c>
      <c r="I805" s="17" cm="1">
        <f t="array" ref="I805">Table1[Mass KG]*G805</f>
        <v>-383.28472222222229</v>
      </c>
      <c r="J805" s="17" cm="1">
        <f t="array" ref="J805" xml:space="preserve"> IF(E805&gt;0,9.81*Table1[Mass KG]*Table1[Rolling ressistance coefficient],0)</f>
        <v>28.746733500000001</v>
      </c>
      <c r="K805" s="17" cm="1">
        <f t="array" ref="K805">0.5*Table1[Frontal area m^2]*Table1[Drag coefficient]*1.2*F805^2</f>
        <v>71.58762545455555</v>
      </c>
      <c r="L805" s="17">
        <f t="shared" si="73"/>
        <v>-282.95036326766672</v>
      </c>
      <c r="M805" s="17">
        <f t="shared" si="74"/>
        <v>-3874.8480303044353</v>
      </c>
      <c r="N805" s="17">
        <f t="shared" si="77"/>
        <v>764.98587488951443</v>
      </c>
      <c r="O805" s="17" cm="1">
        <f t="array" ref="O805">(0.5*Table1[Mass KG]*E805^2)+O804</f>
        <v>97845022.357499897</v>
      </c>
      <c r="P805" s="17">
        <v>752.31093693094135</v>
      </c>
      <c r="AA805">
        <f>IF(E805&lt;1,1,0)</f>
        <v>0</v>
      </c>
      <c r="AB805">
        <f>IF(AA805=1,"",E805)</f>
        <v>49.3</v>
      </c>
      <c r="AC805">
        <f>E805/3.6</f>
        <v>13.694444444444443</v>
      </c>
    </row>
    <row r="806" spans="2:29" x14ac:dyDescent="0.3">
      <c r="B806" s="4" t="s">
        <v>28</v>
      </c>
      <c r="C806" s="4">
        <v>798</v>
      </c>
      <c r="D806" s="4">
        <v>209</v>
      </c>
      <c r="E806" s="11">
        <v>44.9</v>
      </c>
      <c r="F806" s="23">
        <f t="shared" si="72"/>
        <v>12.472222222222223</v>
      </c>
      <c r="G806" s="17">
        <f t="shared" si="75"/>
        <v>-0.97222222222222221</v>
      </c>
      <c r="H806" s="17">
        <f t="shared" si="76"/>
        <v>-3.5</v>
      </c>
      <c r="I806" s="17" cm="1">
        <f t="array" ref="I806">Table1[Mass KG]*G806</f>
        <v>-276.59722222222223</v>
      </c>
      <c r="J806" s="17" cm="1">
        <f t="array" ref="J806" xml:space="preserve"> IF(E806&gt;0,9.81*Table1[Mass KG]*Table1[Rolling ressistance coefficient],0)</f>
        <v>28.746733500000001</v>
      </c>
      <c r="K806" s="17" cm="1">
        <f t="array" ref="K806">0.5*Table1[Frontal area m^2]*Table1[Drag coefficient]*1.2*F806^2</f>
        <v>59.379536139888891</v>
      </c>
      <c r="L806" s="17">
        <f t="shared" si="73"/>
        <v>-188.47095258233333</v>
      </c>
      <c r="M806" s="17">
        <f t="shared" si="74"/>
        <v>-2350.6516030407684</v>
      </c>
      <c r="N806" s="17">
        <f t="shared" si="77"/>
        <v>765.43516768196434</v>
      </c>
      <c r="O806" s="17" cm="1">
        <f t="array" ref="O806">(0.5*Table1[Mass KG]*E806^2)+O805</f>
        <v>98131799.779999897</v>
      </c>
      <c r="P806" s="17">
        <v>754.21635536892916</v>
      </c>
      <c r="AA806">
        <f>IF(E806&lt;1,1,0)</f>
        <v>0</v>
      </c>
      <c r="AB806">
        <f>IF(AA806=1,"",E806)</f>
        <v>44.9</v>
      </c>
      <c r="AC806">
        <f>E806/3.6</f>
        <v>12.472222222222221</v>
      </c>
    </row>
    <row r="807" spans="2:29" x14ac:dyDescent="0.3">
      <c r="B807" s="4" t="s">
        <v>28</v>
      </c>
      <c r="C807" s="4">
        <v>799</v>
      </c>
      <c r="D807" s="4">
        <v>210</v>
      </c>
      <c r="E807" s="11">
        <v>42.3</v>
      </c>
      <c r="F807" s="23">
        <f t="shared" si="72"/>
        <v>11.75</v>
      </c>
      <c r="G807" s="17">
        <f t="shared" si="75"/>
        <v>-0.4861111111111111</v>
      </c>
      <c r="H807" s="17">
        <f t="shared" si="76"/>
        <v>-1.75</v>
      </c>
      <c r="I807" s="17" cm="1">
        <f t="array" ref="I807">Table1[Mass KG]*G807</f>
        <v>-138.29861111111111</v>
      </c>
      <c r="J807" s="17" cm="1">
        <f t="array" ref="J807" xml:space="preserve"> IF(E807&gt;0,9.81*Table1[Mass KG]*Table1[Rolling ressistance coefficient],0)</f>
        <v>28.746733500000001</v>
      </c>
      <c r="K807" s="17" cm="1">
        <f t="array" ref="K807">0.5*Table1[Frontal area m^2]*Table1[Drag coefficient]*1.2*F807^2</f>
        <v>52.701727778999995</v>
      </c>
      <c r="L807" s="17">
        <f t="shared" si="73"/>
        <v>-56.850149832111114</v>
      </c>
      <c r="M807" s="17">
        <f t="shared" si="74"/>
        <v>-667.98926052730553</v>
      </c>
      <c r="N807" s="17">
        <f t="shared" si="77"/>
        <v>765.85791376284669</v>
      </c>
      <c r="O807" s="17" cm="1">
        <f t="array" ref="O807">(0.5*Table1[Mass KG]*E807^2)+O806</f>
        <v>98386326.282499894</v>
      </c>
      <c r="P807" s="17">
        <v>759.46026645312043</v>
      </c>
      <c r="AA807">
        <f>IF(E807&lt;1,1,0)</f>
        <v>0</v>
      </c>
      <c r="AB807">
        <f>IF(AA807=1,"",E807)</f>
        <v>42.3</v>
      </c>
      <c r="AC807">
        <f>E807/3.6</f>
        <v>11.749999999999998</v>
      </c>
    </row>
    <row r="808" spans="2:29" x14ac:dyDescent="0.3">
      <c r="B808" s="4" t="s">
        <v>28</v>
      </c>
      <c r="C808" s="4">
        <v>800</v>
      </c>
      <c r="D808" s="4">
        <v>211</v>
      </c>
      <c r="E808" s="11">
        <v>41.4</v>
      </c>
      <c r="F808" s="23">
        <f t="shared" si="72"/>
        <v>11.5</v>
      </c>
      <c r="G808" s="17">
        <f t="shared" si="75"/>
        <v>-0.1388888888888889</v>
      </c>
      <c r="H808" s="17">
        <f t="shared" si="76"/>
        <v>-0.5</v>
      </c>
      <c r="I808" s="17" cm="1">
        <f t="array" ref="I808">Table1[Mass KG]*G808</f>
        <v>-39.513888888888893</v>
      </c>
      <c r="J808" s="17" cm="1">
        <f t="array" ref="J808" xml:space="preserve"> IF(E808&gt;0,9.81*Table1[Mass KG]*Table1[Rolling ressistance coefficient],0)</f>
        <v>28.746733500000001</v>
      </c>
      <c r="K808" s="17" cm="1">
        <f t="array" ref="K808">0.5*Table1[Frontal area m^2]*Table1[Drag coefficient]*1.2*F808^2</f>
        <v>50.482958795999991</v>
      </c>
      <c r="L808" s="17">
        <f t="shared" si="73"/>
        <v>39.715803407111103</v>
      </c>
      <c r="M808" s="17">
        <f t="shared" si="74"/>
        <v>456.7317391817777</v>
      </c>
      <c r="N808" s="17">
        <f t="shared" si="77"/>
        <v>766.27114805690917</v>
      </c>
      <c r="O808" s="17" cm="1">
        <f t="array" ref="O808">(0.5*Table1[Mass KG]*E808^2)+O807</f>
        <v>98630137.092499897</v>
      </c>
      <c r="P808" s="17">
        <v>772.01987082750611</v>
      </c>
      <c r="AA808">
        <f>IF(E808&lt;1,1,0)</f>
        <v>0</v>
      </c>
      <c r="AB808">
        <f>IF(AA808=1,"",E808)</f>
        <v>41.4</v>
      </c>
      <c r="AC808">
        <f>E808/3.6</f>
        <v>11.5</v>
      </c>
    </row>
    <row r="809" spans="2:29" x14ac:dyDescent="0.3">
      <c r="B809" s="4" t="s">
        <v>28</v>
      </c>
      <c r="C809" s="4">
        <v>801</v>
      </c>
      <c r="D809" s="4">
        <v>212</v>
      </c>
      <c r="E809" s="11">
        <v>41.3</v>
      </c>
      <c r="F809" s="23">
        <f t="shared" si="72"/>
        <v>11.472222222222221</v>
      </c>
      <c r="G809" s="17">
        <f t="shared" si="75"/>
        <v>9.7222222222222612E-2</v>
      </c>
      <c r="H809" s="17">
        <f t="shared" si="76"/>
        <v>0.35000000000000142</v>
      </c>
      <c r="I809" s="17" cm="1">
        <f t="array" ref="I809">Table1[Mass KG]*G809</f>
        <v>27.659722222222332</v>
      </c>
      <c r="J809" s="17" cm="1">
        <f t="array" ref="J809" xml:space="preserve"> IF(E809&gt;0,9.81*Table1[Mass KG]*Table1[Rolling ressistance coefficient],0)</f>
        <v>28.746733500000001</v>
      </c>
      <c r="K809" s="17" cm="1">
        <f t="array" ref="K809">0.5*Table1[Frontal area m^2]*Table1[Drag coefficient]*1.2*F809^2</f>
        <v>50.239374307888873</v>
      </c>
      <c r="L809" s="17">
        <f t="shared" si="73"/>
        <v>106.6458300301112</v>
      </c>
      <c r="M809" s="17">
        <f t="shared" si="74"/>
        <v>1223.4646611787757</v>
      </c>
      <c r="N809" s="17">
        <f t="shared" si="77"/>
        <v>766.68286954863822</v>
      </c>
      <c r="O809" s="17" cm="1">
        <f t="array" ref="O809">(0.5*Table1[Mass KG]*E809^2)+O808</f>
        <v>98872771.4949999</v>
      </c>
      <c r="P809" s="17">
        <v>778.01495664576873</v>
      </c>
      <c r="AA809">
        <f>IF(E809&lt;1,1,0)</f>
        <v>0</v>
      </c>
      <c r="AB809">
        <f>IF(AA809=1,"",E809)</f>
        <v>41.3</v>
      </c>
      <c r="AC809">
        <f>E809/3.6</f>
        <v>11.472222222222221</v>
      </c>
    </row>
    <row r="810" spans="2:29" x14ac:dyDescent="0.3">
      <c r="B810" s="4" t="s">
        <v>28</v>
      </c>
      <c r="C810" s="4">
        <v>802</v>
      </c>
      <c r="D810" s="4">
        <v>213</v>
      </c>
      <c r="E810" s="11">
        <v>42.1</v>
      </c>
      <c r="F810" s="23">
        <f t="shared" si="72"/>
        <v>11.694444444444445</v>
      </c>
      <c r="G810" s="17">
        <f t="shared" si="75"/>
        <v>0.47222222222222299</v>
      </c>
      <c r="H810" s="17">
        <f t="shared" si="76"/>
        <v>1.7000000000000028</v>
      </c>
      <c r="I810" s="17" cm="1">
        <f t="array" ref="I810">Table1[Mass KG]*G810</f>
        <v>134.34722222222243</v>
      </c>
      <c r="J810" s="17" cm="1">
        <f t="array" ref="J810" xml:space="preserve"> IF(E810&gt;0,9.81*Table1[Mass KG]*Table1[Rolling ressistance coefficient],0)</f>
        <v>28.746733500000001</v>
      </c>
      <c r="K810" s="17" cm="1">
        <f t="array" ref="K810">0.5*Table1[Frontal area m^2]*Table1[Drag coefficient]*1.2*F810^2</f>
        <v>52.204544446555552</v>
      </c>
      <c r="L810" s="17">
        <f t="shared" si="73"/>
        <v>215.29850016877799</v>
      </c>
      <c r="M810" s="17">
        <f t="shared" si="74"/>
        <v>2517.7963491959872</v>
      </c>
      <c r="N810" s="17">
        <f t="shared" si="77"/>
        <v>767.1020429624474</v>
      </c>
      <c r="O810" s="17" cm="1">
        <f t="array" ref="O810">(0.5*Table1[Mass KG]*E810^2)+O809</f>
        <v>99124896.817499906</v>
      </c>
      <c r="P810" s="17">
        <v>778.26806033288801</v>
      </c>
      <c r="AA810">
        <f>IF(E810&lt;1,1,0)</f>
        <v>0</v>
      </c>
      <c r="AB810">
        <f>IF(AA810=1,"",E810)</f>
        <v>42.1</v>
      </c>
      <c r="AC810">
        <f>E810/3.6</f>
        <v>11.694444444444445</v>
      </c>
    </row>
    <row r="811" spans="2:29" x14ac:dyDescent="0.3">
      <c r="B811" s="4" t="s">
        <v>28</v>
      </c>
      <c r="C811" s="4">
        <v>803</v>
      </c>
      <c r="D811" s="4">
        <v>214</v>
      </c>
      <c r="E811" s="11">
        <v>44.7</v>
      </c>
      <c r="F811" s="23">
        <f t="shared" si="72"/>
        <v>12.416666666666668</v>
      </c>
      <c r="G811" s="17">
        <f t="shared" si="75"/>
        <v>0.87499999999999956</v>
      </c>
      <c r="H811" s="17">
        <f t="shared" si="76"/>
        <v>3.1499999999999986</v>
      </c>
      <c r="I811" s="17" cm="1">
        <f t="array" ref="I811">Table1[Mass KG]*G811</f>
        <v>248.93749999999989</v>
      </c>
      <c r="J811" s="17" cm="1">
        <f t="array" ref="J811" xml:space="preserve"> IF(E811&gt;0,9.81*Table1[Mass KG]*Table1[Rolling ressistance coefficient],0)</f>
        <v>28.746733500000001</v>
      </c>
      <c r="K811" s="17" cm="1">
        <f t="array" ref="K811">0.5*Table1[Frontal area m^2]*Table1[Drag coefficient]*1.2*F811^2</f>
        <v>58.851720659000001</v>
      </c>
      <c r="L811" s="17">
        <f t="shared" si="73"/>
        <v>336.53595415899986</v>
      </c>
      <c r="M811" s="17">
        <f t="shared" si="74"/>
        <v>4178.6547641409152</v>
      </c>
      <c r="N811" s="17">
        <f t="shared" si="77"/>
        <v>767.5465493231261</v>
      </c>
      <c r="O811" s="17" cm="1">
        <f t="array" ref="O811">(0.5*Table1[Mass KG]*E811^2)+O810</f>
        <v>99409125.1199999</v>
      </c>
      <c r="P811" s="17">
        <v>789.54446310785056</v>
      </c>
      <c r="AA811">
        <f>IF(E811&lt;1,1,0)</f>
        <v>0</v>
      </c>
      <c r="AB811">
        <f>IF(AA811=1,"",E811)</f>
        <v>44.7</v>
      </c>
      <c r="AC811">
        <f>E811/3.6</f>
        <v>12.416666666666668</v>
      </c>
    </row>
    <row r="812" spans="2:29" x14ac:dyDescent="0.3">
      <c r="B812" s="4" t="s">
        <v>28</v>
      </c>
      <c r="C812" s="4">
        <v>804</v>
      </c>
      <c r="D812" s="4">
        <v>215</v>
      </c>
      <c r="E812" s="11">
        <v>48.4</v>
      </c>
      <c r="F812" s="23">
        <f t="shared" si="72"/>
        <v>13.444444444444445</v>
      </c>
      <c r="G812" s="17">
        <f t="shared" si="75"/>
        <v>0.93055555555555491</v>
      </c>
      <c r="H812" s="17">
        <f t="shared" si="76"/>
        <v>3.3499999999999979</v>
      </c>
      <c r="I812" s="17" cm="1">
        <f t="array" ref="I812">Table1[Mass KG]*G812</f>
        <v>264.74305555555537</v>
      </c>
      <c r="J812" s="17" cm="1">
        <f t="array" ref="J812" xml:space="preserve"> IF(E812&gt;0,9.81*Table1[Mass KG]*Table1[Rolling ressistance coefficient],0)</f>
        <v>28.746733500000001</v>
      </c>
      <c r="K812" s="17" cm="1">
        <f t="array" ref="K812">0.5*Table1[Frontal area m^2]*Table1[Drag coefficient]*1.2*F812^2</f>
        <v>68.997736211555548</v>
      </c>
      <c r="L812" s="17">
        <f t="shared" si="73"/>
        <v>362.48752526711093</v>
      </c>
      <c r="M812" s="17">
        <f t="shared" si="74"/>
        <v>4873.4433952578238</v>
      </c>
      <c r="N812" s="17">
        <f t="shared" si="77"/>
        <v>768.02725064339973</v>
      </c>
      <c r="O812" s="17" cm="1">
        <f t="array" ref="O812">(0.5*Table1[Mass KG]*E812^2)+O811</f>
        <v>99742354.279999897</v>
      </c>
      <c r="P812" s="17">
        <v>793.31317326111264</v>
      </c>
      <c r="AA812">
        <f>IF(E812&lt;1,1,0)</f>
        <v>0</v>
      </c>
      <c r="AB812">
        <f>IF(AA812=1,"",E812)</f>
        <v>48.4</v>
      </c>
      <c r="AC812">
        <f>E812/3.6</f>
        <v>13.444444444444443</v>
      </c>
    </row>
    <row r="813" spans="2:29" x14ac:dyDescent="0.3">
      <c r="B813" s="4" t="s">
        <v>28</v>
      </c>
      <c r="C813" s="4">
        <v>805</v>
      </c>
      <c r="D813" s="4">
        <v>216</v>
      </c>
      <c r="E813" s="11">
        <v>51.4</v>
      </c>
      <c r="F813" s="23">
        <f t="shared" si="72"/>
        <v>14.277777777777779</v>
      </c>
      <c r="G813" s="17">
        <f t="shared" si="75"/>
        <v>0.59722222222222276</v>
      </c>
      <c r="H813" s="17">
        <f t="shared" si="76"/>
        <v>2.1500000000000021</v>
      </c>
      <c r="I813" s="17" cm="1">
        <f t="array" ref="I813">Table1[Mass KG]*G813</f>
        <v>169.90972222222237</v>
      </c>
      <c r="J813" s="17" cm="1">
        <f t="array" ref="J813" xml:space="preserve"> IF(E813&gt;0,9.81*Table1[Mass KG]*Table1[Rolling ressistance coefficient],0)</f>
        <v>28.746733500000001</v>
      </c>
      <c r="K813" s="17" cm="1">
        <f t="array" ref="K813">0.5*Table1[Frontal area m^2]*Table1[Drag coefficient]*1.2*F813^2</f>
        <v>77.816260484888886</v>
      </c>
      <c r="L813" s="17">
        <f t="shared" si="73"/>
        <v>276.47271620711126</v>
      </c>
      <c r="M813" s="17">
        <f t="shared" si="74"/>
        <v>3947.4160036237549</v>
      </c>
      <c r="N813" s="17">
        <f t="shared" si="77"/>
        <v>768.53711334246805</v>
      </c>
      <c r="O813" s="17" cm="1">
        <f t="array" ref="O813">(0.5*Table1[Mass KG]*E813^2)+O812</f>
        <v>100118173.0899999</v>
      </c>
      <c r="P813" s="17">
        <v>801.66665319422611</v>
      </c>
      <c r="AA813">
        <f>IF(E813&lt;1,1,0)</f>
        <v>0</v>
      </c>
      <c r="AB813">
        <f>IF(AA813=1,"",E813)</f>
        <v>51.4</v>
      </c>
      <c r="AC813">
        <f>E813/3.6</f>
        <v>14.277777777777777</v>
      </c>
    </row>
    <row r="814" spans="2:29" x14ac:dyDescent="0.3">
      <c r="B814" s="4" t="s">
        <v>28</v>
      </c>
      <c r="C814" s="4">
        <v>806</v>
      </c>
      <c r="D814" s="4">
        <v>217</v>
      </c>
      <c r="E814" s="11">
        <v>52.7</v>
      </c>
      <c r="F814" s="23">
        <f t="shared" si="72"/>
        <v>14.638888888888891</v>
      </c>
      <c r="G814" s="17">
        <f t="shared" si="75"/>
        <v>0.2222222222222224</v>
      </c>
      <c r="H814" s="17">
        <f t="shared" si="76"/>
        <v>0.80000000000000071</v>
      </c>
      <c r="I814" s="17" cm="1">
        <f t="array" ref="I814">Table1[Mass KG]*G814</f>
        <v>63.222222222222271</v>
      </c>
      <c r="J814" s="17" cm="1">
        <f t="array" ref="J814" xml:space="preserve"> IF(E814&gt;0,9.81*Table1[Mass KG]*Table1[Rolling ressistance coefficient],0)</f>
        <v>28.746733500000001</v>
      </c>
      <c r="K814" s="17" cm="1">
        <f t="array" ref="K814">0.5*Table1[Frontal area m^2]*Table1[Drag coefficient]*1.2*F814^2</f>
        <v>81.80226880122224</v>
      </c>
      <c r="L814" s="17">
        <f t="shared" si="73"/>
        <v>173.77122452344452</v>
      </c>
      <c r="M814" s="17">
        <f t="shared" si="74"/>
        <v>2543.8176478848686</v>
      </c>
      <c r="N814" s="17">
        <f t="shared" si="77"/>
        <v>769.05922281842959</v>
      </c>
      <c r="O814" s="17" cm="1">
        <f t="array" ref="O814">(0.5*Table1[Mass KG]*E814^2)+O813</f>
        <v>100513242.5924999</v>
      </c>
      <c r="P814" s="17">
        <v>804.25674767600026</v>
      </c>
      <c r="AA814">
        <f>IF(E814&lt;1,1,0)</f>
        <v>0</v>
      </c>
      <c r="AB814">
        <f>IF(AA814=1,"",E814)</f>
        <v>52.7</v>
      </c>
      <c r="AC814">
        <f>E814/3.6</f>
        <v>14.638888888888889</v>
      </c>
    </row>
    <row r="815" spans="2:29" x14ac:dyDescent="0.3">
      <c r="B815" s="4" t="s">
        <v>28</v>
      </c>
      <c r="C815" s="4">
        <v>807</v>
      </c>
      <c r="D815" s="4">
        <v>218</v>
      </c>
      <c r="E815" s="11">
        <v>53</v>
      </c>
      <c r="F815" s="23">
        <f t="shared" si="72"/>
        <v>14.722222222222223</v>
      </c>
      <c r="G815" s="17">
        <f t="shared" si="75"/>
        <v>-2.7777777777778172E-2</v>
      </c>
      <c r="H815" s="17">
        <f t="shared" si="76"/>
        <v>-0.10000000000000142</v>
      </c>
      <c r="I815" s="17" cm="1">
        <f t="array" ref="I815">Table1[Mass KG]*G815</f>
        <v>-7.9027777777778896</v>
      </c>
      <c r="J815" s="17" cm="1">
        <f t="array" ref="J815" xml:space="preserve"> IF(E815&gt;0,9.81*Table1[Mass KG]*Table1[Rolling ressistance coefficient],0)</f>
        <v>28.746733500000001</v>
      </c>
      <c r="K815" s="17" cm="1">
        <f t="array" ref="K815">0.5*Table1[Frontal area m^2]*Table1[Drag coefficient]*1.2*F815^2</f>
        <v>82.736254788888886</v>
      </c>
      <c r="L815" s="17">
        <f t="shared" si="73"/>
        <v>103.58021051111101</v>
      </c>
      <c r="M815" s="17">
        <f t="shared" si="74"/>
        <v>1524.9308769691343</v>
      </c>
      <c r="N815" s="17">
        <f t="shared" si="77"/>
        <v>769.58365379581494</v>
      </c>
      <c r="O815" s="17" cm="1">
        <f t="array" ref="O815">(0.5*Table1[Mass KG]*E815^2)+O814</f>
        <v>100912822.8424999</v>
      </c>
      <c r="P815" s="17">
        <v>804.90009414739802</v>
      </c>
      <c r="AA815">
        <f>IF(E815&lt;1,1,0)</f>
        <v>0</v>
      </c>
      <c r="AB815">
        <f>IF(AA815=1,"",E815)</f>
        <v>53</v>
      </c>
      <c r="AC815">
        <f>E815/3.6</f>
        <v>14.722222222222221</v>
      </c>
    </row>
    <row r="816" spans="2:29" x14ac:dyDescent="0.3">
      <c r="B816" s="4" t="s">
        <v>28</v>
      </c>
      <c r="C816" s="4">
        <v>808</v>
      </c>
      <c r="D816" s="4">
        <v>219</v>
      </c>
      <c r="E816" s="11">
        <v>52.5</v>
      </c>
      <c r="F816" s="23">
        <f t="shared" si="72"/>
        <v>14.583333333333334</v>
      </c>
      <c r="G816" s="17">
        <f t="shared" si="75"/>
        <v>-0.23611111111111149</v>
      </c>
      <c r="H816" s="17">
        <f t="shared" si="76"/>
        <v>-0.85000000000000142</v>
      </c>
      <c r="I816" s="17" cm="1">
        <f t="array" ref="I816">Table1[Mass KG]*G816</f>
        <v>-67.173611111111214</v>
      </c>
      <c r="J816" s="17" cm="1">
        <f t="array" ref="J816" xml:space="preserve"> IF(E816&gt;0,9.81*Table1[Mass KG]*Table1[Rolling ressistance coefficient],0)</f>
        <v>28.746733500000001</v>
      </c>
      <c r="K816" s="17" cm="1">
        <f t="array" ref="K816">0.5*Table1[Frontal area m^2]*Table1[Drag coefficient]*1.2*F816^2</f>
        <v>81.182556874999989</v>
      </c>
      <c r="L816" s="17">
        <f t="shared" si="73"/>
        <v>42.75567926388878</v>
      </c>
      <c r="M816" s="17">
        <f t="shared" si="74"/>
        <v>623.52032259837802</v>
      </c>
      <c r="N816" s="17">
        <f t="shared" si="77"/>
        <v>770.10249438600681</v>
      </c>
      <c r="O816" s="17" cm="1">
        <f t="array" ref="O816">(0.5*Table1[Mass KG]*E816^2)+O815</f>
        <v>101304899.4049999</v>
      </c>
      <c r="P816" s="17">
        <v>812.72935416261726</v>
      </c>
      <c r="AA816">
        <f>IF(E816&lt;1,1,0)</f>
        <v>0</v>
      </c>
      <c r="AB816">
        <f>IF(AA816=1,"",E816)</f>
        <v>52.5</v>
      </c>
      <c r="AC816">
        <f>E816/3.6</f>
        <v>14.583333333333332</v>
      </c>
    </row>
    <row r="817" spans="2:29" x14ac:dyDescent="0.3">
      <c r="B817" s="4" t="s">
        <v>28</v>
      </c>
      <c r="C817" s="4">
        <v>809</v>
      </c>
      <c r="D817" s="4">
        <v>220</v>
      </c>
      <c r="E817" s="11">
        <v>51.3</v>
      </c>
      <c r="F817" s="23">
        <f t="shared" si="72"/>
        <v>14.25</v>
      </c>
      <c r="G817" s="17">
        <f t="shared" si="75"/>
        <v>-0.38888888888888851</v>
      </c>
      <c r="H817" s="17">
        <f t="shared" si="76"/>
        <v>-1.3999999999999986</v>
      </c>
      <c r="I817" s="17" cm="1">
        <f t="array" ref="I817">Table1[Mass KG]*G817</f>
        <v>-110.63888888888879</v>
      </c>
      <c r="J817" s="17" cm="1">
        <f t="array" ref="J817" xml:space="preserve"> IF(E817&gt;0,9.81*Table1[Mass KG]*Table1[Rolling ressistance coefficient],0)</f>
        <v>28.746733500000001</v>
      </c>
      <c r="K817" s="17" cm="1">
        <f t="array" ref="K817">0.5*Table1[Frontal area m^2]*Table1[Drag coefficient]*1.2*F817^2</f>
        <v>77.513768018999983</v>
      </c>
      <c r="L817" s="17">
        <f t="shared" si="73"/>
        <v>-4.3783873698887987</v>
      </c>
      <c r="M817" s="17">
        <f t="shared" si="74"/>
        <v>-62.392020020915375</v>
      </c>
      <c r="N817" s="17">
        <f t="shared" si="77"/>
        <v>770.60884908609955</v>
      </c>
      <c r="O817" s="17" cm="1">
        <f t="array" ref="O817">(0.5*Table1[Mass KG]*E817^2)+O816</f>
        <v>101679257.3074999</v>
      </c>
      <c r="P817" s="17">
        <v>822.69890125956499</v>
      </c>
      <c r="AA817">
        <f>IF(E817&lt;1,1,0)</f>
        <v>0</v>
      </c>
      <c r="AB817">
        <f>IF(AA817=1,"",E817)</f>
        <v>51.3</v>
      </c>
      <c r="AC817">
        <f>E817/3.6</f>
        <v>14.249999999999998</v>
      </c>
    </row>
    <row r="818" spans="2:29" x14ac:dyDescent="0.3">
      <c r="B818" s="4" t="s">
        <v>28</v>
      </c>
      <c r="C818" s="4">
        <v>810</v>
      </c>
      <c r="D818" s="4">
        <v>221</v>
      </c>
      <c r="E818" s="11">
        <v>49.7</v>
      </c>
      <c r="F818" s="23">
        <f t="shared" si="72"/>
        <v>13.805555555555557</v>
      </c>
      <c r="G818" s="17">
        <f t="shared" si="75"/>
        <v>-0.54166666666666641</v>
      </c>
      <c r="H818" s="17">
        <f t="shared" si="76"/>
        <v>-1.9499999999999993</v>
      </c>
      <c r="I818" s="17" cm="1">
        <f t="array" ref="I818">Table1[Mass KG]*G818</f>
        <v>-154.1041666666666</v>
      </c>
      <c r="J818" s="17" cm="1">
        <f t="array" ref="J818" xml:space="preserve"> IF(E818&gt;0,9.81*Table1[Mass KG]*Table1[Rolling ressistance coefficient],0)</f>
        <v>28.746733500000001</v>
      </c>
      <c r="K818" s="17" cm="1">
        <f t="array" ref="K818">0.5*Table1[Frontal area m^2]*Table1[Drag coefficient]*1.2*F818^2</f>
        <v>72.754003414555569</v>
      </c>
      <c r="L818" s="17">
        <f t="shared" si="73"/>
        <v>-52.603429752111026</v>
      </c>
      <c r="M818" s="17">
        <f t="shared" si="74"/>
        <v>-726.21957185553276</v>
      </c>
      <c r="N818" s="17">
        <f t="shared" si="77"/>
        <v>771.09880541495761</v>
      </c>
      <c r="O818" s="17" cm="1">
        <f t="array" ref="O818">(0.5*Table1[Mass KG]*E818^2)+O817</f>
        <v>102030627.6099999</v>
      </c>
      <c r="P818" s="17">
        <v>830.03336222799919</v>
      </c>
      <c r="AA818">
        <f>IF(E818&lt;1,1,0)</f>
        <v>0</v>
      </c>
      <c r="AB818">
        <f>IF(AA818=1,"",E818)</f>
        <v>49.7</v>
      </c>
      <c r="AC818">
        <f>E818/3.6</f>
        <v>13.805555555555555</v>
      </c>
    </row>
    <row r="819" spans="2:29" x14ac:dyDescent="0.3">
      <c r="B819" s="4" t="s">
        <v>28</v>
      </c>
      <c r="C819" s="4">
        <v>811</v>
      </c>
      <c r="D819" s="4">
        <v>222</v>
      </c>
      <c r="E819" s="11">
        <v>47.4</v>
      </c>
      <c r="F819" s="23">
        <f t="shared" si="72"/>
        <v>13.166666666666666</v>
      </c>
      <c r="G819" s="17">
        <f t="shared" si="75"/>
        <v>-0.83333333333333326</v>
      </c>
      <c r="H819" s="17">
        <f t="shared" si="76"/>
        <v>-3</v>
      </c>
      <c r="I819" s="17" cm="1">
        <f t="array" ref="I819">Table1[Mass KG]*G819</f>
        <v>-237.08333333333331</v>
      </c>
      <c r="J819" s="17" cm="1">
        <f t="array" ref="J819" xml:space="preserve"> IF(E819&gt;0,9.81*Table1[Mass KG]*Table1[Rolling ressistance coefficient],0)</f>
        <v>28.746733500000001</v>
      </c>
      <c r="K819" s="17" cm="1">
        <f t="array" ref="K819">0.5*Table1[Frontal area m^2]*Table1[Drag coefficient]*1.2*F819^2</f>
        <v>66.176044075999982</v>
      </c>
      <c r="L819" s="17">
        <f t="shared" si="73"/>
        <v>-142.16055575733333</v>
      </c>
      <c r="M819" s="17">
        <f t="shared" si="74"/>
        <v>-1871.7806508048886</v>
      </c>
      <c r="N819" s="17">
        <f t="shared" si="77"/>
        <v>771.56551152808959</v>
      </c>
      <c r="O819" s="17" cm="1">
        <f t="array" ref="O819">(0.5*Table1[Mass KG]*E819^2)+O818</f>
        <v>102350229.21999989</v>
      </c>
      <c r="P819" s="17">
        <v>835.80019635184999</v>
      </c>
      <c r="AA819">
        <f>IF(E819&lt;1,1,0)</f>
        <v>0</v>
      </c>
      <c r="AB819">
        <f>IF(AA819=1,"",E819)</f>
        <v>47.4</v>
      </c>
      <c r="AC819">
        <f>E819/3.6</f>
        <v>13.166666666666666</v>
      </c>
    </row>
    <row r="820" spans="2:29" x14ac:dyDescent="0.3">
      <c r="B820" s="4" t="s">
        <v>28</v>
      </c>
      <c r="C820" s="4">
        <v>812</v>
      </c>
      <c r="D820" s="4">
        <v>223</v>
      </c>
      <c r="E820" s="11">
        <v>43.7</v>
      </c>
      <c r="F820" s="23">
        <f t="shared" si="72"/>
        <v>12.138888888888891</v>
      </c>
      <c r="G820" s="17">
        <f t="shared" si="75"/>
        <v>-1.0694444444444438</v>
      </c>
      <c r="H820" s="17">
        <f t="shared" si="76"/>
        <v>-3.8499999999999979</v>
      </c>
      <c r="I820" s="17" cm="1">
        <f t="array" ref="I820">Table1[Mass KG]*G820</f>
        <v>-304.25694444444423</v>
      </c>
      <c r="J820" s="17" cm="1">
        <f t="array" ref="J820" xml:space="preserve"> IF(E820&gt;0,9.81*Table1[Mass KG]*Table1[Rolling ressistance coefficient],0)</f>
        <v>28.746733500000001</v>
      </c>
      <c r="K820" s="17" cm="1">
        <f t="array" ref="K820">0.5*Table1[Frontal area m^2]*Table1[Drag coefficient]*1.2*F820^2</f>
        <v>56.247988041222236</v>
      </c>
      <c r="L820" s="17">
        <f t="shared" si="73"/>
        <v>-219.26222290322198</v>
      </c>
      <c r="M820" s="17">
        <f t="shared" si="74"/>
        <v>-2661.5997613530003</v>
      </c>
      <c r="N820" s="17">
        <f t="shared" si="77"/>
        <v>771.99525709936427</v>
      </c>
      <c r="O820" s="17" cm="1">
        <f t="array" ref="O820">(0.5*Table1[Mass KG]*E820^2)+O819</f>
        <v>102621882.6224999</v>
      </c>
      <c r="P820" s="17">
        <v>836.77866661462667</v>
      </c>
      <c r="AA820">
        <f>IF(E820&lt;1,1,0)</f>
        <v>0</v>
      </c>
      <c r="AB820">
        <f>IF(AA820=1,"",E820)</f>
        <v>43.7</v>
      </c>
      <c r="AC820">
        <f>E820/3.6</f>
        <v>12.138888888888889</v>
      </c>
    </row>
    <row r="821" spans="2:29" x14ac:dyDescent="0.3">
      <c r="B821" s="4" t="s">
        <v>28</v>
      </c>
      <c r="C821" s="4">
        <v>813</v>
      </c>
      <c r="D821" s="4">
        <v>224</v>
      </c>
      <c r="E821" s="11">
        <v>39.700000000000003</v>
      </c>
      <c r="F821" s="23">
        <f t="shared" si="72"/>
        <v>11.027777777777779</v>
      </c>
      <c r="G821" s="17">
        <f t="shared" si="75"/>
        <v>-1.1388888888888893</v>
      </c>
      <c r="H821" s="17">
        <f t="shared" si="76"/>
        <v>-4.1000000000000014</v>
      </c>
      <c r="I821" s="17" cm="1">
        <f t="array" ref="I821">Table1[Mass KG]*G821</f>
        <v>-324.01388888888903</v>
      </c>
      <c r="J821" s="17" cm="1">
        <f t="array" ref="J821" xml:space="preserve"> IF(E821&gt;0,9.81*Table1[Mass KG]*Table1[Rolling ressistance coefficient],0)</f>
        <v>28.746733500000001</v>
      </c>
      <c r="K821" s="17" cm="1">
        <f t="array" ref="K821">0.5*Table1[Frontal area m^2]*Table1[Drag coefficient]*1.2*F821^2</f>
        <v>46.422137347888885</v>
      </c>
      <c r="L821" s="17">
        <f t="shared" si="73"/>
        <v>-248.84501804100015</v>
      </c>
      <c r="M821" s="17">
        <f t="shared" si="74"/>
        <v>-2744.207560063252</v>
      </c>
      <c r="N821" s="17">
        <f t="shared" si="77"/>
        <v>772.3851864829744</v>
      </c>
      <c r="O821" s="17" cm="1">
        <f t="array" ref="O821">(0.5*Table1[Mass KG]*E821^2)+O820</f>
        <v>102846081.42499989</v>
      </c>
      <c r="P821" s="17">
        <v>847.43494885289806</v>
      </c>
      <c r="AA821">
        <f>IF(E821&lt;1,1,0)</f>
        <v>0</v>
      </c>
      <c r="AB821">
        <f>IF(AA821=1,"",E821)</f>
        <v>39.700000000000003</v>
      </c>
      <c r="AC821">
        <f>E821/3.6</f>
        <v>11.027777777777779</v>
      </c>
    </row>
    <row r="822" spans="2:29" x14ac:dyDescent="0.3">
      <c r="B822" s="4" t="s">
        <v>28</v>
      </c>
      <c r="C822" s="4">
        <v>814</v>
      </c>
      <c r="D822" s="4">
        <v>225</v>
      </c>
      <c r="E822" s="11">
        <v>35.5</v>
      </c>
      <c r="F822" s="23">
        <f t="shared" si="72"/>
        <v>9.8611111111111107</v>
      </c>
      <c r="G822" s="17">
        <f t="shared" si="75"/>
        <v>-1.1944444444444446</v>
      </c>
      <c r="H822" s="17">
        <f t="shared" si="76"/>
        <v>-4.3000000000000007</v>
      </c>
      <c r="I822" s="17" cm="1">
        <f t="array" ref="I822">Table1[Mass KG]*G822</f>
        <v>-339.81944444444451</v>
      </c>
      <c r="J822" s="17" cm="1">
        <f t="array" ref="J822" xml:space="preserve"> IF(E822&gt;0,9.81*Table1[Mass KG]*Table1[Rolling ressistance coefficient],0)</f>
        <v>28.746733500000001</v>
      </c>
      <c r="K822" s="17" cm="1">
        <f t="array" ref="K822">0.5*Table1[Frontal area m^2]*Table1[Drag coefficient]*1.2*F822^2</f>
        <v>37.119389497222208</v>
      </c>
      <c r="L822" s="17">
        <f t="shared" si="73"/>
        <v>-273.95332144722232</v>
      </c>
      <c r="M822" s="17">
        <f t="shared" si="74"/>
        <v>-2701.4841420489979</v>
      </c>
      <c r="N822" s="17">
        <f t="shared" si="77"/>
        <v>772.7334355408675</v>
      </c>
      <c r="O822" s="17" cm="1">
        <f t="array" ref="O822">(0.5*Table1[Mass KG]*E822^2)+O821</f>
        <v>103025351.98749989</v>
      </c>
      <c r="P822" s="17">
        <v>861.29624412692885</v>
      </c>
      <c r="AA822">
        <f>IF(E822&lt;1,1,0)</f>
        <v>0</v>
      </c>
      <c r="AB822">
        <f>IF(AA822=1,"",E822)</f>
        <v>35.5</v>
      </c>
      <c r="AC822">
        <f>E822/3.6</f>
        <v>9.8611111111111107</v>
      </c>
    </row>
    <row r="823" spans="2:29" x14ac:dyDescent="0.3">
      <c r="B823" s="4" t="s">
        <v>28</v>
      </c>
      <c r="C823" s="4">
        <v>815</v>
      </c>
      <c r="D823" s="4">
        <v>226</v>
      </c>
      <c r="E823" s="11">
        <v>31.1</v>
      </c>
      <c r="F823" s="23">
        <f t="shared" si="72"/>
        <v>8.6388888888888893</v>
      </c>
      <c r="G823" s="17">
        <f t="shared" si="75"/>
        <v>-1.2777777777777777</v>
      </c>
      <c r="H823" s="17">
        <f t="shared" si="76"/>
        <v>-4.5999999999999996</v>
      </c>
      <c r="I823" s="17" cm="1">
        <f t="array" ref="I823">Table1[Mass KG]*G823</f>
        <v>-363.52777777777777</v>
      </c>
      <c r="J823" s="17" cm="1">
        <f t="array" ref="J823" xml:space="preserve"> IF(E823&gt;0,9.81*Table1[Mass KG]*Table1[Rolling ressistance coefficient],0)</f>
        <v>28.746733500000001</v>
      </c>
      <c r="K823" s="17" cm="1">
        <f t="array" ref="K823">0.5*Table1[Frontal area m^2]*Table1[Drag coefficient]*1.2*F823^2</f>
        <v>28.488192593222223</v>
      </c>
      <c r="L823" s="17">
        <f t="shared" si="73"/>
        <v>-306.29285168455556</v>
      </c>
      <c r="M823" s="17">
        <f t="shared" si="74"/>
        <v>-2646.0299131637994</v>
      </c>
      <c r="N823" s="17">
        <f t="shared" si="77"/>
        <v>773.03814699684915</v>
      </c>
      <c r="O823" s="17" cm="1">
        <f t="array" ref="O823">(0.5*Table1[Mass KG]*E823^2)+O822</f>
        <v>103162937.6099999</v>
      </c>
      <c r="P823" s="17">
        <v>862.49012121069904</v>
      </c>
      <c r="AA823">
        <f>IF(E823&lt;1,1,0)</f>
        <v>0</v>
      </c>
      <c r="AB823">
        <f>IF(AA823=1,"",E823)</f>
        <v>31.1</v>
      </c>
      <c r="AC823">
        <f>E823/3.6</f>
        <v>8.6388888888888893</v>
      </c>
    </row>
    <row r="824" spans="2:29" x14ac:dyDescent="0.3">
      <c r="B824" s="4" t="s">
        <v>28</v>
      </c>
      <c r="C824" s="4">
        <v>816</v>
      </c>
      <c r="D824" s="4">
        <v>227</v>
      </c>
      <c r="E824" s="11">
        <v>26.3</v>
      </c>
      <c r="F824" s="23">
        <f t="shared" si="72"/>
        <v>7.3055555555555562</v>
      </c>
      <c r="G824" s="17">
        <f t="shared" si="75"/>
        <v>-1.2777777777777781</v>
      </c>
      <c r="H824" s="17">
        <f t="shared" si="76"/>
        <v>-4.6000000000000014</v>
      </c>
      <c r="I824" s="17" cm="1">
        <f t="array" ref="I824">Table1[Mass KG]*G824</f>
        <v>-363.52777777777789</v>
      </c>
      <c r="J824" s="17" cm="1">
        <f t="array" ref="J824" xml:space="preserve"> IF(E824&gt;0,9.81*Table1[Mass KG]*Table1[Rolling ressistance coefficient],0)</f>
        <v>28.746733500000001</v>
      </c>
      <c r="K824" s="17" cm="1">
        <f t="array" ref="K824">0.5*Table1[Frontal area m^2]*Table1[Drag coefficient]*1.2*F824^2</f>
        <v>20.373029574555556</v>
      </c>
      <c r="L824" s="17">
        <f t="shared" si="73"/>
        <v>-314.40801470322231</v>
      </c>
      <c r="M824" s="17">
        <f t="shared" si="74"/>
        <v>-2296.9252185263185</v>
      </c>
      <c r="N824" s="17">
        <f t="shared" si="77"/>
        <v>773.2955132451641</v>
      </c>
      <c r="O824" s="17" cm="1">
        <f t="array" ref="O824">(0.5*Table1[Mass KG]*E824^2)+O823</f>
        <v>103261330.5124999</v>
      </c>
      <c r="P824" s="17">
        <v>863.13197614355568</v>
      </c>
      <c r="AA824">
        <f>IF(E824&lt;1,1,0)</f>
        <v>0</v>
      </c>
      <c r="AB824">
        <f>IF(AA824=1,"",E824)</f>
        <v>26.3</v>
      </c>
      <c r="AC824">
        <f>E824/3.6</f>
        <v>7.3055555555555554</v>
      </c>
    </row>
    <row r="825" spans="2:29" x14ac:dyDescent="0.3">
      <c r="B825" s="4" t="s">
        <v>28</v>
      </c>
      <c r="C825" s="4">
        <v>817</v>
      </c>
      <c r="D825" s="4">
        <v>228</v>
      </c>
      <c r="E825" s="11">
        <v>21.9</v>
      </c>
      <c r="F825" s="23">
        <f t="shared" si="72"/>
        <v>6.083333333333333</v>
      </c>
      <c r="G825" s="17">
        <f t="shared" si="75"/>
        <v>-1.1527777777777779</v>
      </c>
      <c r="H825" s="17">
        <f t="shared" si="76"/>
        <v>-4.1500000000000004</v>
      </c>
      <c r="I825" s="17" cm="1">
        <f t="array" ref="I825">Table1[Mass KG]*G825</f>
        <v>-327.96527777777783</v>
      </c>
      <c r="J825" s="17" cm="1">
        <f t="array" ref="J825" xml:space="preserve"> IF(E825&gt;0,9.81*Table1[Mass KG]*Table1[Rolling ressistance coefficient],0)</f>
        <v>28.746733500000001</v>
      </c>
      <c r="K825" s="17" cm="1">
        <f t="array" ref="K825">0.5*Table1[Frontal area m^2]*Table1[Drag coefficient]*1.2*F825^2</f>
        <v>14.126427610999997</v>
      </c>
      <c r="L825" s="17">
        <f t="shared" si="73"/>
        <v>-285.09211666677783</v>
      </c>
      <c r="M825" s="17">
        <f t="shared" si="74"/>
        <v>-1734.3103763895651</v>
      </c>
      <c r="N825" s="17">
        <f t="shared" si="77"/>
        <v>773.50955971043334</v>
      </c>
      <c r="O825" s="17" cm="1">
        <f t="array" ref="O825">(0.5*Table1[Mass KG]*E825^2)+O824</f>
        <v>103329555.03499989</v>
      </c>
      <c r="P825" s="17">
        <v>869.10012155817799</v>
      </c>
      <c r="AA825">
        <f>IF(E825&lt;1,1,0)</f>
        <v>0</v>
      </c>
      <c r="AB825">
        <f>IF(AA825=1,"",E825)</f>
        <v>21.9</v>
      </c>
      <c r="AC825">
        <f>E825/3.6</f>
        <v>6.083333333333333</v>
      </c>
    </row>
    <row r="826" spans="2:29" x14ac:dyDescent="0.3">
      <c r="B826" s="5" t="s">
        <v>28</v>
      </c>
      <c r="C826" s="4">
        <v>818</v>
      </c>
      <c r="D826" s="4">
        <v>229</v>
      </c>
      <c r="E826" s="11">
        <v>18</v>
      </c>
      <c r="F826" s="23">
        <f t="shared" si="72"/>
        <v>5</v>
      </c>
      <c r="G826" s="17">
        <f t="shared" si="75"/>
        <v>-0.68055555555555536</v>
      </c>
      <c r="H826" s="17">
        <f t="shared" si="76"/>
        <v>-2.4499999999999993</v>
      </c>
      <c r="I826" s="17" cm="1">
        <f t="array" ref="I826">Table1[Mass KG]*G826</f>
        <v>-193.61805555555549</v>
      </c>
      <c r="J826" s="17" cm="1">
        <f t="array" ref="J826" xml:space="preserve"> IF(E826&gt;0,9.81*Table1[Mass KG]*Table1[Rolling ressistance coefficient],0)</f>
        <v>28.746733500000001</v>
      </c>
      <c r="K826" s="17" cm="1">
        <f t="array" ref="K826">0.5*Table1[Frontal area m^2]*Table1[Drag coefficient]*1.2*F826^2</f>
        <v>9.543092399999999</v>
      </c>
      <c r="L826" s="17">
        <f t="shared" si="73"/>
        <v>-155.3282296555555</v>
      </c>
      <c r="M826" s="17">
        <f t="shared" si="74"/>
        <v>-776.64114827777757</v>
      </c>
      <c r="N826" s="17">
        <f t="shared" si="77"/>
        <v>773.68527324038439</v>
      </c>
      <c r="O826" s="17" cm="1">
        <f t="array" ref="O826">(0.5*Table1[Mass KG]*E826^2)+O825</f>
        <v>103375644.03499989</v>
      </c>
      <c r="P826" s="17">
        <v>879.81310704321152</v>
      </c>
      <c r="AA826">
        <f>IF(E826&lt;1,1,0)</f>
        <v>0</v>
      </c>
      <c r="AB826">
        <f>IF(AA826=1,"",E826)</f>
        <v>18</v>
      </c>
      <c r="AC826">
        <f>E826/3.6</f>
        <v>5</v>
      </c>
    </row>
    <row r="827" spans="2:29" x14ac:dyDescent="0.3">
      <c r="B827" s="4" t="s">
        <v>28</v>
      </c>
      <c r="C827" s="4">
        <v>819</v>
      </c>
      <c r="D827" s="4">
        <v>230</v>
      </c>
      <c r="E827" s="11">
        <v>17</v>
      </c>
      <c r="F827" s="23">
        <f t="shared" si="72"/>
        <v>4.7222222222222223</v>
      </c>
      <c r="G827" s="17">
        <f t="shared" si="75"/>
        <v>0</v>
      </c>
      <c r="H827" s="17">
        <f t="shared" si="76"/>
        <v>0</v>
      </c>
      <c r="I827" s="17" cm="1">
        <f t="array" ref="I827">Table1[Mass KG]*G827</f>
        <v>0</v>
      </c>
      <c r="J827" s="17" cm="1">
        <f t="array" ref="J827" xml:space="preserve"> IF(E827&gt;0,9.81*Table1[Mass KG]*Table1[Rolling ressistance coefficient],0)</f>
        <v>28.746733500000001</v>
      </c>
      <c r="K827" s="17" cm="1">
        <f t="array" ref="K827">0.5*Table1[Frontal area m^2]*Table1[Drag coefficient]*1.2*F827^2</f>
        <v>8.5122027888888869</v>
      </c>
      <c r="L827" s="17">
        <f t="shared" si="73"/>
        <v>37.25893628888889</v>
      </c>
      <c r="M827" s="17">
        <f t="shared" si="74"/>
        <v>175.94497691975309</v>
      </c>
      <c r="N827" s="17">
        <f t="shared" si="77"/>
        <v>773.85102228037215</v>
      </c>
      <c r="O827" s="17" cm="1">
        <f t="array" ref="O827">(0.5*Table1[Mass KG]*E827^2)+O826</f>
        <v>103416754.28499989</v>
      </c>
      <c r="P827" s="17">
        <v>887.07706557683969</v>
      </c>
      <c r="AA827">
        <f>IF(E827&lt;1,1,0)</f>
        <v>0</v>
      </c>
      <c r="AB827">
        <f>IF(AA827=1,"",E827)</f>
        <v>17</v>
      </c>
      <c r="AC827">
        <f>E827/3.6</f>
        <v>4.7222222222222223</v>
      </c>
    </row>
    <row r="828" spans="2:29" x14ac:dyDescent="0.3">
      <c r="B828" s="4" t="s">
        <v>28</v>
      </c>
      <c r="C828" s="4">
        <v>820</v>
      </c>
      <c r="D828" s="4">
        <v>231</v>
      </c>
      <c r="E828" s="11">
        <v>18</v>
      </c>
      <c r="F828" s="23">
        <f t="shared" si="72"/>
        <v>5</v>
      </c>
      <c r="G828" s="17">
        <f t="shared" si="75"/>
        <v>0.61111111111111094</v>
      </c>
      <c r="H828" s="17">
        <f t="shared" si="76"/>
        <v>2.1999999999999993</v>
      </c>
      <c r="I828" s="17" cm="1">
        <f t="array" ref="I828">Table1[Mass KG]*G828</f>
        <v>173.86111111111106</v>
      </c>
      <c r="J828" s="17" cm="1">
        <f t="array" ref="J828" xml:space="preserve"> IF(E828&gt;0,9.81*Table1[Mass KG]*Table1[Rolling ressistance coefficient],0)</f>
        <v>28.746733500000001</v>
      </c>
      <c r="K828" s="17" cm="1">
        <f t="array" ref="K828">0.5*Table1[Frontal area m^2]*Table1[Drag coefficient]*1.2*F828^2</f>
        <v>9.543092399999999</v>
      </c>
      <c r="L828" s="17">
        <f t="shared" si="73"/>
        <v>212.15093701111107</v>
      </c>
      <c r="M828" s="17">
        <f t="shared" si="74"/>
        <v>1060.7546850555555</v>
      </c>
      <c r="N828" s="17">
        <f t="shared" si="77"/>
        <v>774.02630724073799</v>
      </c>
      <c r="O828" s="17" cm="1">
        <f t="array" ref="O828">(0.5*Table1[Mass KG]*E828^2)+O827</f>
        <v>103462843.28499989</v>
      </c>
      <c r="P828" s="17">
        <v>892.25278548488939</v>
      </c>
      <c r="AA828">
        <f>IF(E828&lt;1,1,0)</f>
        <v>0</v>
      </c>
      <c r="AB828">
        <f>IF(AA828=1,"",E828)</f>
        <v>18</v>
      </c>
      <c r="AC828">
        <f>E828/3.6</f>
        <v>5</v>
      </c>
    </row>
    <row r="829" spans="2:29" x14ac:dyDescent="0.3">
      <c r="B829" s="4" t="s">
        <v>28</v>
      </c>
      <c r="C829" s="4">
        <v>821</v>
      </c>
      <c r="D829" s="4">
        <v>232</v>
      </c>
      <c r="E829" s="11">
        <v>21.4</v>
      </c>
      <c r="F829" s="23">
        <f t="shared" si="72"/>
        <v>5.9444444444444446</v>
      </c>
      <c r="G829" s="17">
        <f t="shared" si="75"/>
        <v>0.94444444444444453</v>
      </c>
      <c r="H829" s="17">
        <f t="shared" si="76"/>
        <v>3.4000000000000004</v>
      </c>
      <c r="I829" s="17" cm="1">
        <f t="array" ref="I829">Table1[Mass KG]*G829</f>
        <v>268.69444444444446</v>
      </c>
      <c r="J829" s="17" cm="1">
        <f t="array" ref="J829" xml:space="preserve"> IF(E829&gt;0,9.81*Table1[Mass KG]*Table1[Rolling ressistance coefficient],0)</f>
        <v>28.746733500000001</v>
      </c>
      <c r="K829" s="17" cm="1">
        <f t="array" ref="K829">0.5*Table1[Frontal area m^2]*Table1[Drag coefficient]*1.2*F829^2</f>
        <v>13.488748751555555</v>
      </c>
      <c r="L829" s="17">
        <f t="shared" si="73"/>
        <v>310.929926696</v>
      </c>
      <c r="M829" s="17">
        <f t="shared" si="74"/>
        <v>1848.3056753595554</v>
      </c>
      <c r="N829" s="17">
        <f t="shared" si="77"/>
        <v>774.23444775261373</v>
      </c>
      <c r="O829" s="17" cm="1">
        <f t="array" ref="O829">(0.5*Table1[Mass KG]*E829^2)+O828</f>
        <v>103527988.09499989</v>
      </c>
      <c r="P829" s="17">
        <v>892.93021368171298</v>
      </c>
      <c r="AA829">
        <f>IF(E829&lt;1,1,0)</f>
        <v>0</v>
      </c>
      <c r="AB829">
        <f>IF(AA829=1,"",E829)</f>
        <v>21.4</v>
      </c>
      <c r="AC829">
        <f>E829/3.6</f>
        <v>5.9444444444444438</v>
      </c>
    </row>
    <row r="830" spans="2:29" x14ac:dyDescent="0.3">
      <c r="B830" s="4" t="s">
        <v>28</v>
      </c>
      <c r="C830" s="4">
        <v>822</v>
      </c>
      <c r="D830" s="4">
        <v>233</v>
      </c>
      <c r="E830" s="11">
        <v>24.8</v>
      </c>
      <c r="F830" s="23">
        <f t="shared" si="72"/>
        <v>6.8888888888888893</v>
      </c>
      <c r="G830" s="17">
        <f t="shared" si="75"/>
        <v>0.90277777777777779</v>
      </c>
      <c r="H830" s="17">
        <f t="shared" si="76"/>
        <v>3.25</v>
      </c>
      <c r="I830" s="17" cm="1">
        <f t="array" ref="I830">Table1[Mass KG]*G830</f>
        <v>256.84027777777777</v>
      </c>
      <c r="J830" s="17" cm="1">
        <f t="array" ref="J830" xml:space="preserve"> IF(E830&gt;0,9.81*Table1[Mass KG]*Table1[Rolling ressistance coefficient],0)</f>
        <v>28.746733500000001</v>
      </c>
      <c r="K830" s="17" cm="1">
        <f t="array" ref="K830">0.5*Table1[Frontal area m^2]*Table1[Drag coefficient]*1.2*F830^2</f>
        <v>18.115381326222224</v>
      </c>
      <c r="L830" s="17">
        <f t="shared" si="73"/>
        <v>303.70239260400001</v>
      </c>
      <c r="M830" s="17">
        <f t="shared" si="74"/>
        <v>2092.172037938667</v>
      </c>
      <c r="N830" s="17">
        <f t="shared" si="77"/>
        <v>774.47536387548473</v>
      </c>
      <c r="O830" s="17" cm="1">
        <f t="array" ref="O830">(0.5*Table1[Mass KG]*E830^2)+O829</f>
        <v>103615477.53499989</v>
      </c>
      <c r="P830" s="17">
        <v>894.40379807199849</v>
      </c>
      <c r="AA830">
        <f>IF(E830&lt;1,1,0)</f>
        <v>0</v>
      </c>
      <c r="AB830">
        <f>IF(AA830=1,"",E830)</f>
        <v>24.8</v>
      </c>
      <c r="AC830">
        <f>E830/3.6</f>
        <v>6.8888888888888893</v>
      </c>
    </row>
    <row r="831" spans="2:29" x14ac:dyDescent="0.3">
      <c r="B831" s="4" t="s">
        <v>28</v>
      </c>
      <c r="C831" s="4">
        <v>823</v>
      </c>
      <c r="D831" s="4">
        <v>234</v>
      </c>
      <c r="E831" s="11">
        <v>27.9</v>
      </c>
      <c r="F831" s="23">
        <f t="shared" si="72"/>
        <v>7.75</v>
      </c>
      <c r="G831" s="17">
        <f t="shared" si="75"/>
        <v>0.83333333333333326</v>
      </c>
      <c r="H831" s="17">
        <f t="shared" si="76"/>
        <v>3</v>
      </c>
      <c r="I831" s="17" cm="1">
        <f t="array" ref="I831">Table1[Mass KG]*G831</f>
        <v>237.08333333333331</v>
      </c>
      <c r="J831" s="17" cm="1">
        <f t="array" ref="J831" xml:space="preserve"> IF(E831&gt;0,9.81*Table1[Mass KG]*Table1[Rolling ressistance coefficient],0)</f>
        <v>28.746733500000001</v>
      </c>
      <c r="K831" s="17" cm="1">
        <f t="array" ref="K831">0.5*Table1[Frontal area m^2]*Table1[Drag coefficient]*1.2*F831^2</f>
        <v>22.927279490999997</v>
      </c>
      <c r="L831" s="17">
        <f t="shared" si="73"/>
        <v>288.7573463243333</v>
      </c>
      <c r="M831" s="17">
        <f t="shared" si="74"/>
        <v>2237.8694340135826</v>
      </c>
      <c r="N831" s="17">
        <f t="shared" si="77"/>
        <v>774.74606519337658</v>
      </c>
      <c r="O831" s="17" cm="1">
        <f t="array" ref="O831">(0.5*Table1[Mass KG]*E831^2)+O830</f>
        <v>103726206.3574999</v>
      </c>
      <c r="P831" s="17">
        <v>901.79546906607459</v>
      </c>
      <c r="AA831">
        <f>IF(E831&lt;1,1,0)</f>
        <v>0</v>
      </c>
      <c r="AB831">
        <f>IF(AA831=1,"",E831)</f>
        <v>27.9</v>
      </c>
      <c r="AC831">
        <f>E831/3.6</f>
        <v>7.7499999999999991</v>
      </c>
    </row>
    <row r="832" spans="2:29" x14ac:dyDescent="0.3">
      <c r="B832" s="4" t="s">
        <v>28</v>
      </c>
      <c r="C832" s="4">
        <v>824</v>
      </c>
      <c r="D832" s="4">
        <v>235</v>
      </c>
      <c r="E832" s="11">
        <v>30.8</v>
      </c>
      <c r="F832" s="23">
        <f t="shared" si="72"/>
        <v>8.5555555555555554</v>
      </c>
      <c r="G832" s="17">
        <f t="shared" si="75"/>
        <v>0.70833333333333348</v>
      </c>
      <c r="H832" s="17">
        <f t="shared" si="76"/>
        <v>2.5500000000000007</v>
      </c>
      <c r="I832" s="17" cm="1">
        <f t="array" ref="I832">Table1[Mass KG]*G832</f>
        <v>201.52083333333337</v>
      </c>
      <c r="J832" s="17" cm="1">
        <f t="array" ref="J832" xml:space="preserve"> IF(E832&gt;0,9.81*Table1[Mass KG]*Table1[Rolling ressistance coefficient],0)</f>
        <v>28.746733500000001</v>
      </c>
      <c r="K832" s="17" cm="1">
        <f t="array" ref="K832">0.5*Table1[Frontal area m^2]*Table1[Drag coefficient]*1.2*F832^2</f>
        <v>27.941232019555553</v>
      </c>
      <c r="L832" s="17">
        <f t="shared" si="73"/>
        <v>258.20879885288895</v>
      </c>
      <c r="M832" s="17">
        <f t="shared" si="74"/>
        <v>2209.1197235191607</v>
      </c>
      <c r="N832" s="17">
        <f t="shared" si="77"/>
        <v>775.04454125587654</v>
      </c>
      <c r="O832" s="17" cm="1">
        <f t="array" ref="O832">(0.5*Table1[Mass KG]*E832^2)+O831</f>
        <v>103861150.3974999</v>
      </c>
      <c r="P832" s="17">
        <v>904.14616227866929</v>
      </c>
      <c r="AA832">
        <f>IF(E832&lt;1,1,0)</f>
        <v>0</v>
      </c>
      <c r="AB832">
        <f>IF(AA832=1,"",E832)</f>
        <v>30.8</v>
      </c>
      <c r="AC832">
        <f>E832/3.6</f>
        <v>8.5555555555555554</v>
      </c>
    </row>
    <row r="833" spans="2:29" x14ac:dyDescent="0.3">
      <c r="B833" s="4" t="s">
        <v>28</v>
      </c>
      <c r="C833" s="4">
        <v>825</v>
      </c>
      <c r="D833" s="4">
        <v>236</v>
      </c>
      <c r="E833" s="11">
        <v>33</v>
      </c>
      <c r="F833" s="23">
        <f t="shared" si="72"/>
        <v>9.1666666666666679</v>
      </c>
      <c r="G833" s="17">
        <f t="shared" si="75"/>
        <v>0.59722222222222232</v>
      </c>
      <c r="H833" s="17">
        <f t="shared" si="76"/>
        <v>2.1500000000000004</v>
      </c>
      <c r="I833" s="17" cm="1">
        <f t="array" ref="I833">Table1[Mass KG]*G833</f>
        <v>169.90972222222226</v>
      </c>
      <c r="J833" s="17" cm="1">
        <f t="array" ref="J833" xml:space="preserve"> IF(E833&gt;0,9.81*Table1[Mass KG]*Table1[Rolling ressistance coefficient],0)</f>
        <v>28.746733500000001</v>
      </c>
      <c r="K833" s="17" cm="1">
        <f t="array" ref="K833">0.5*Table1[Frontal area m^2]*Table1[Drag coefficient]*1.2*F833^2</f>
        <v>32.075393900000002</v>
      </c>
      <c r="L833" s="17">
        <f t="shared" si="73"/>
        <v>230.73184962222226</v>
      </c>
      <c r="M833" s="17">
        <f t="shared" si="74"/>
        <v>2115.0419548703708</v>
      </c>
      <c r="N833" s="17">
        <f t="shared" si="77"/>
        <v>775.3639494058765</v>
      </c>
      <c r="O833" s="17" cm="1">
        <f t="array" ref="O833">(0.5*Table1[Mass KG]*E833^2)+O832</f>
        <v>104016060.6474999</v>
      </c>
      <c r="P833" s="17">
        <v>913.80760697645439</v>
      </c>
      <c r="AA833">
        <f>IF(E833&lt;1,1,0)</f>
        <v>0</v>
      </c>
      <c r="AB833">
        <f>IF(AA833=1,"",E833)</f>
        <v>33</v>
      </c>
      <c r="AC833">
        <f>E833/3.6</f>
        <v>9.1666666666666661</v>
      </c>
    </row>
    <row r="834" spans="2:29" x14ac:dyDescent="0.3">
      <c r="B834" s="4" t="s">
        <v>28</v>
      </c>
      <c r="C834" s="4">
        <v>826</v>
      </c>
      <c r="D834" s="4">
        <v>237</v>
      </c>
      <c r="E834" s="11">
        <v>35.1</v>
      </c>
      <c r="F834" s="23">
        <f t="shared" si="72"/>
        <v>9.75</v>
      </c>
      <c r="G834" s="17">
        <f t="shared" si="75"/>
        <v>0.56944444444444464</v>
      </c>
      <c r="H834" s="17">
        <f t="shared" si="76"/>
        <v>2.0500000000000007</v>
      </c>
      <c r="I834" s="17" cm="1">
        <f t="array" ref="I834">Table1[Mass KG]*G834</f>
        <v>162.00694444444451</v>
      </c>
      <c r="J834" s="17" cm="1">
        <f t="array" ref="J834" xml:space="preserve"> IF(E834&gt;0,9.81*Table1[Mass KG]*Table1[Rolling ressistance coefficient],0)</f>
        <v>28.746733500000001</v>
      </c>
      <c r="K834" s="17" cm="1">
        <f t="array" ref="K834">0.5*Table1[Frontal area m^2]*Table1[Drag coefficient]*1.2*F834^2</f>
        <v>36.287608850999995</v>
      </c>
      <c r="L834" s="17">
        <f t="shared" si="73"/>
        <v>227.04128679544451</v>
      </c>
      <c r="M834" s="17">
        <f t="shared" si="74"/>
        <v>2213.6525462555837</v>
      </c>
      <c r="N834" s="17">
        <f t="shared" si="77"/>
        <v>775.70327222866706</v>
      </c>
      <c r="O834" s="17" cm="1">
        <f t="array" ref="O834">(0.5*Table1[Mass KG]*E834^2)+O833</f>
        <v>104191314.0699999</v>
      </c>
      <c r="P834" s="17">
        <v>914.08001068133274</v>
      </c>
      <c r="AA834">
        <f>IF(E834&lt;1,1,0)</f>
        <v>0</v>
      </c>
      <c r="AB834">
        <f>IF(AA834=1,"",E834)</f>
        <v>35.1</v>
      </c>
      <c r="AC834">
        <f>E834/3.6</f>
        <v>9.75</v>
      </c>
    </row>
    <row r="835" spans="2:29" x14ac:dyDescent="0.3">
      <c r="B835" s="4" t="s">
        <v>28</v>
      </c>
      <c r="C835" s="4">
        <v>827</v>
      </c>
      <c r="D835" s="4">
        <v>238</v>
      </c>
      <c r="E835" s="11">
        <v>37.1</v>
      </c>
      <c r="F835" s="23">
        <f t="shared" si="72"/>
        <v>10.305555555555557</v>
      </c>
      <c r="G835" s="17">
        <f t="shared" si="75"/>
        <v>0.52777777777777735</v>
      </c>
      <c r="H835" s="17">
        <f t="shared" si="76"/>
        <v>1.8999999999999986</v>
      </c>
      <c r="I835" s="17" cm="1">
        <f t="array" ref="I835">Table1[Mass KG]*G835</f>
        <v>150.15277777777766</v>
      </c>
      <c r="J835" s="17" cm="1">
        <f t="array" ref="J835" xml:space="preserve"> IF(E835&gt;0,9.81*Table1[Mass KG]*Table1[Rolling ressistance coefficient],0)</f>
        <v>28.746733500000001</v>
      </c>
      <c r="K835" s="17" cm="1">
        <f t="array" ref="K835">0.5*Table1[Frontal area m^2]*Table1[Drag coefficient]*1.2*F835^2</f>
        <v>40.540764846555561</v>
      </c>
      <c r="L835" s="17">
        <f t="shared" si="73"/>
        <v>219.44027612433322</v>
      </c>
      <c r="M835" s="17">
        <f t="shared" si="74"/>
        <v>2261.4539567257675</v>
      </c>
      <c r="N835" s="17">
        <f t="shared" si="77"/>
        <v>776.06149600028129</v>
      </c>
      <c r="O835" s="17" cm="1">
        <f t="array" ref="O835">(0.5*Table1[Mass KG]*E835^2)+O834</f>
        <v>104387108.39249991</v>
      </c>
      <c r="P835" s="17">
        <v>923.69877433747217</v>
      </c>
      <c r="AA835">
        <f>IF(E835&lt;1,1,0)</f>
        <v>0</v>
      </c>
      <c r="AB835">
        <f>IF(AA835=1,"",E835)</f>
        <v>37.1</v>
      </c>
      <c r="AC835">
        <f>E835/3.6</f>
        <v>10.305555555555555</v>
      </c>
    </row>
    <row r="836" spans="2:29" x14ac:dyDescent="0.3">
      <c r="B836" s="4" t="s">
        <v>28</v>
      </c>
      <c r="C836" s="4">
        <v>828</v>
      </c>
      <c r="D836" s="4">
        <v>239</v>
      </c>
      <c r="E836" s="11">
        <v>38.9</v>
      </c>
      <c r="F836" s="23">
        <f t="shared" si="72"/>
        <v>10.805555555555555</v>
      </c>
      <c r="G836" s="17">
        <f t="shared" si="75"/>
        <v>0.59722222222222177</v>
      </c>
      <c r="H836" s="17">
        <f t="shared" si="76"/>
        <v>2.1499999999999986</v>
      </c>
      <c r="I836" s="17" cm="1">
        <f t="array" ref="I836">Table1[Mass KG]*G836</f>
        <v>169.90972222222209</v>
      </c>
      <c r="J836" s="17" cm="1">
        <f t="array" ref="J836" xml:space="preserve"> IF(E836&gt;0,9.81*Table1[Mass KG]*Table1[Rolling ressistance coefficient],0)</f>
        <v>28.746733500000001</v>
      </c>
      <c r="K836" s="17" cm="1">
        <f t="array" ref="K836">0.5*Table1[Frontal area m^2]*Table1[Drag coefficient]*1.2*F836^2</f>
        <v>44.570070526555547</v>
      </c>
      <c r="L836" s="17">
        <f t="shared" si="73"/>
        <v>243.22652624877765</v>
      </c>
      <c r="M836" s="17">
        <f t="shared" si="74"/>
        <v>2628.1977419659584</v>
      </c>
      <c r="N836" s="17">
        <f t="shared" si="77"/>
        <v>776.43664627307714</v>
      </c>
      <c r="O836" s="17" cm="1">
        <f t="array" ref="O836">(0.5*Table1[Mass KG]*E836^2)+O835</f>
        <v>104602362.51499991</v>
      </c>
      <c r="P836" s="17">
        <v>926.24943776841667</v>
      </c>
      <c r="AA836">
        <f>IF(E836&lt;1,1,0)</f>
        <v>0</v>
      </c>
      <c r="AB836">
        <f>IF(AA836=1,"",E836)</f>
        <v>38.9</v>
      </c>
      <c r="AC836">
        <f>E836/3.6</f>
        <v>10.805555555555555</v>
      </c>
    </row>
    <row r="837" spans="2:29" x14ac:dyDescent="0.3">
      <c r="B837" s="4" t="s">
        <v>28</v>
      </c>
      <c r="C837" s="4">
        <v>829</v>
      </c>
      <c r="D837" s="4">
        <v>240</v>
      </c>
      <c r="E837" s="11">
        <v>41.4</v>
      </c>
      <c r="F837" s="23">
        <f t="shared" si="72"/>
        <v>11.5</v>
      </c>
      <c r="G837" s="17">
        <f t="shared" si="75"/>
        <v>0.70833333333333348</v>
      </c>
      <c r="H837" s="17">
        <f t="shared" si="76"/>
        <v>2.5500000000000007</v>
      </c>
      <c r="I837" s="17" cm="1">
        <f t="array" ref="I837">Table1[Mass KG]*G837</f>
        <v>201.52083333333337</v>
      </c>
      <c r="J837" s="17" cm="1">
        <f t="array" ref="J837" xml:space="preserve"> IF(E837&gt;0,9.81*Table1[Mass KG]*Table1[Rolling ressistance coefficient],0)</f>
        <v>28.746733500000001</v>
      </c>
      <c r="K837" s="17" cm="1">
        <f t="array" ref="K837">0.5*Table1[Frontal area m^2]*Table1[Drag coefficient]*1.2*F837^2</f>
        <v>50.482958795999991</v>
      </c>
      <c r="L837" s="17">
        <f t="shared" si="73"/>
        <v>280.75052562933337</v>
      </c>
      <c r="M837" s="17">
        <f t="shared" si="74"/>
        <v>3228.6310447373339</v>
      </c>
      <c r="N837" s="17">
        <f t="shared" si="77"/>
        <v>776.8354248439457</v>
      </c>
      <c r="O837" s="17" cm="1">
        <f t="array" ref="O837">(0.5*Table1[Mass KG]*E837^2)+O836</f>
        <v>104846173.32499991</v>
      </c>
      <c r="P837" s="17">
        <v>929.20338218248037</v>
      </c>
      <c r="AA837">
        <f>IF(E837&lt;1,1,0)</f>
        <v>0</v>
      </c>
      <c r="AB837">
        <f>IF(AA837=1,"",E837)</f>
        <v>41.4</v>
      </c>
      <c r="AC837">
        <f>E837/3.6</f>
        <v>11.5</v>
      </c>
    </row>
    <row r="838" spans="2:29" x14ac:dyDescent="0.3">
      <c r="B838" s="4" t="s">
        <v>28</v>
      </c>
      <c r="C838" s="4">
        <v>830</v>
      </c>
      <c r="D838" s="4">
        <v>241</v>
      </c>
      <c r="E838" s="11">
        <v>44</v>
      </c>
      <c r="F838" s="23">
        <f t="shared" si="72"/>
        <v>12.222222222222223</v>
      </c>
      <c r="G838" s="17">
        <f t="shared" si="75"/>
        <v>0.68055555555555536</v>
      </c>
      <c r="H838" s="17">
        <f t="shared" si="76"/>
        <v>2.4499999999999993</v>
      </c>
      <c r="I838" s="17" cm="1">
        <f t="array" ref="I838">Table1[Mass KG]*G838</f>
        <v>193.61805555555549</v>
      </c>
      <c r="J838" s="17" cm="1">
        <f t="array" ref="J838" xml:space="preserve"> IF(E838&gt;0,9.81*Table1[Mass KG]*Table1[Rolling ressistance coefficient],0)</f>
        <v>28.746733500000001</v>
      </c>
      <c r="K838" s="17" cm="1">
        <f t="array" ref="K838">0.5*Table1[Frontal area m^2]*Table1[Drag coefficient]*1.2*F838^2</f>
        <v>57.022922488888888</v>
      </c>
      <c r="L838" s="17">
        <f t="shared" si="73"/>
        <v>279.38771154444436</v>
      </c>
      <c r="M838" s="17">
        <f t="shared" si="74"/>
        <v>3414.7386966543195</v>
      </c>
      <c r="N838" s="17">
        <f t="shared" si="77"/>
        <v>777.25873684996975</v>
      </c>
      <c r="O838" s="17" cm="1">
        <f t="array" ref="O838">(0.5*Table1[Mass KG]*E838^2)+O837</f>
        <v>105121569.32499991</v>
      </c>
      <c r="P838" s="17">
        <v>929.66985454770384</v>
      </c>
      <c r="AA838">
        <f>IF(E838&lt;1,1,0)</f>
        <v>0</v>
      </c>
      <c r="AB838">
        <f>IF(AA838=1,"",E838)</f>
        <v>44</v>
      </c>
      <c r="AC838">
        <f>E838/3.6</f>
        <v>12.222222222222221</v>
      </c>
    </row>
    <row r="839" spans="2:29" x14ac:dyDescent="0.3">
      <c r="B839" s="4" t="s">
        <v>28</v>
      </c>
      <c r="C839" s="4">
        <v>831</v>
      </c>
      <c r="D839" s="4">
        <v>242</v>
      </c>
      <c r="E839" s="11">
        <v>46.3</v>
      </c>
      <c r="F839" s="23">
        <f t="shared" si="72"/>
        <v>12.861111111111111</v>
      </c>
      <c r="G839" s="17">
        <f t="shared" si="75"/>
        <v>0.51388888888888928</v>
      </c>
      <c r="H839" s="17">
        <f t="shared" si="76"/>
        <v>1.8500000000000014</v>
      </c>
      <c r="I839" s="17" cm="1">
        <f t="array" ref="I839">Table1[Mass KG]*G839</f>
        <v>146.201388888889</v>
      </c>
      <c r="J839" s="17" cm="1">
        <f t="array" ref="J839" xml:space="preserve"> IF(E839&gt;0,9.81*Table1[Mass KG]*Table1[Rolling ressistance coefficient],0)</f>
        <v>28.746733500000001</v>
      </c>
      <c r="K839" s="17" cm="1">
        <f t="array" ref="K839">0.5*Table1[Frontal area m^2]*Table1[Drag coefficient]*1.2*F839^2</f>
        <v>63.140221441222209</v>
      </c>
      <c r="L839" s="17">
        <f t="shared" si="73"/>
        <v>238.08834383011123</v>
      </c>
      <c r="M839" s="17">
        <f t="shared" si="74"/>
        <v>3062.0806442594858</v>
      </c>
      <c r="N839" s="17">
        <f t="shared" si="77"/>
        <v>777.70364050054138</v>
      </c>
      <c r="O839" s="17" cm="1">
        <f t="array" ref="O839">(0.5*Table1[Mass KG]*E839^2)+O838</f>
        <v>105426509.22749992</v>
      </c>
      <c r="P839" s="17">
        <v>932.22467090608325</v>
      </c>
      <c r="AA839">
        <f>IF(E839&lt;1,1,0)</f>
        <v>0</v>
      </c>
      <c r="AB839">
        <f>IF(AA839=1,"",E839)</f>
        <v>46.3</v>
      </c>
      <c r="AC839">
        <f>E839/3.6</f>
        <v>12.861111111111111</v>
      </c>
    </row>
    <row r="840" spans="2:29" x14ac:dyDescent="0.3">
      <c r="B840" s="4" t="s">
        <v>28</v>
      </c>
      <c r="C840" s="4">
        <v>832</v>
      </c>
      <c r="D840" s="4">
        <v>243</v>
      </c>
      <c r="E840" s="11">
        <v>47.7</v>
      </c>
      <c r="F840" s="23">
        <f t="shared" si="72"/>
        <v>13.250000000000002</v>
      </c>
      <c r="G840" s="17">
        <f t="shared" si="75"/>
        <v>0.26388888888888967</v>
      </c>
      <c r="H840" s="17">
        <f t="shared" si="76"/>
        <v>0.95000000000000284</v>
      </c>
      <c r="I840" s="17" cm="1">
        <f t="array" ref="I840">Table1[Mass KG]*G840</f>
        <v>75.076388888889113</v>
      </c>
      <c r="J840" s="17" cm="1">
        <f t="array" ref="J840" xml:space="preserve"> IF(E840&gt;0,9.81*Table1[Mass KG]*Table1[Rolling ressistance coefficient],0)</f>
        <v>28.746733500000001</v>
      </c>
      <c r="K840" s="17" cm="1">
        <f t="array" ref="K840">0.5*Table1[Frontal area m^2]*Table1[Drag coefficient]*1.2*F840^2</f>
        <v>67.016366379000019</v>
      </c>
      <c r="L840" s="17">
        <f t="shared" si="73"/>
        <v>170.83948876788912</v>
      </c>
      <c r="M840" s="17">
        <f t="shared" si="74"/>
        <v>2263.6232261745308</v>
      </c>
      <c r="N840" s="17">
        <f t="shared" si="77"/>
        <v>778.16144605207387</v>
      </c>
      <c r="O840" s="17" cm="1">
        <f t="array" ref="O840">(0.5*Table1[Mass KG]*E840^2)+O839</f>
        <v>105750169.22999991</v>
      </c>
      <c r="P840" s="17">
        <v>973.90575151293501</v>
      </c>
      <c r="AA840">
        <f>IF(E840&lt;1,1,0)</f>
        <v>0</v>
      </c>
      <c r="AB840">
        <f>IF(AA840=1,"",E840)</f>
        <v>47.7</v>
      </c>
      <c r="AC840">
        <f>E840/3.6</f>
        <v>13.25</v>
      </c>
    </row>
    <row r="841" spans="2:29" x14ac:dyDescent="0.3">
      <c r="B841" s="4" t="s">
        <v>28</v>
      </c>
      <c r="C841" s="4">
        <v>833</v>
      </c>
      <c r="D841" s="4">
        <v>244</v>
      </c>
      <c r="E841" s="11">
        <v>48.2</v>
      </c>
      <c r="F841" s="23">
        <f t="shared" ref="F841:F904" si="78">E841*(1000/60^2)</f>
        <v>13.388888888888891</v>
      </c>
      <c r="G841" s="17">
        <f t="shared" si="75"/>
        <v>0.1388888888888889</v>
      </c>
      <c r="H841" s="17">
        <f t="shared" si="76"/>
        <v>0.5</v>
      </c>
      <c r="I841" s="17" cm="1">
        <f t="array" ref="I841">Table1[Mass KG]*G841</f>
        <v>39.513888888888893</v>
      </c>
      <c r="J841" s="17" cm="1">
        <f t="array" ref="J841" xml:space="preserve"> IF(E841&gt;0,9.81*Table1[Mass KG]*Table1[Rolling ressistance coefficient],0)</f>
        <v>28.746733500000001</v>
      </c>
      <c r="K841" s="17" cm="1">
        <f t="array" ref="K841">0.5*Table1[Frontal area m^2]*Table1[Drag coefficient]*1.2*F841^2</f>
        <v>68.428685146222236</v>
      </c>
      <c r="L841" s="17">
        <f t="shared" ref="L841:L904" si="79">K841+J841+I841</f>
        <v>136.68930753511114</v>
      </c>
      <c r="M841" s="17">
        <f t="shared" ref="M841:M904" si="80">(L841*AC841)/1</f>
        <v>1830.1179508867658</v>
      </c>
      <c r="N841" s="17">
        <f t="shared" si="77"/>
        <v>778.62349505657562</v>
      </c>
      <c r="O841" s="17" cm="1">
        <f t="array" ref="O841">(0.5*Table1[Mass KG]*E841^2)+O840</f>
        <v>106080650.11999992</v>
      </c>
      <c r="P841" s="17">
        <v>978.13473795321192</v>
      </c>
      <c r="AA841">
        <f>IF(E841&lt;1,1,0)</f>
        <v>0</v>
      </c>
      <c r="AB841">
        <f>IF(AA841=1,"",E841)</f>
        <v>48.2</v>
      </c>
      <c r="AC841">
        <f>E841/3.6</f>
        <v>13.388888888888889</v>
      </c>
    </row>
    <row r="842" spans="2:29" x14ac:dyDescent="0.3">
      <c r="B842" s="4" t="s">
        <v>28</v>
      </c>
      <c r="C842" s="4">
        <v>834</v>
      </c>
      <c r="D842" s="4">
        <v>245</v>
      </c>
      <c r="E842" s="11">
        <v>48.7</v>
      </c>
      <c r="F842" s="23">
        <f t="shared" si="78"/>
        <v>13.527777777777779</v>
      </c>
      <c r="G842" s="17">
        <f t="shared" ref="G842:G905" si="81">($E843-$E841)/2/3.6</f>
        <v>0.15277777777777699</v>
      </c>
      <c r="H842" s="17">
        <f t="shared" ref="H842:H905" si="82">($E843-$E841)/2</f>
        <v>0.54999999999999716</v>
      </c>
      <c r="I842" s="17" cm="1">
        <f t="array" ref="I842">Table1[Mass KG]*G842</f>
        <v>43.465277777777551</v>
      </c>
      <c r="J842" s="17" cm="1">
        <f t="array" ref="J842" xml:space="preserve"> IF(E842&gt;0,9.81*Table1[Mass KG]*Table1[Rolling ressistance coefficient],0)</f>
        <v>28.746733500000001</v>
      </c>
      <c r="K842" s="17" cm="1">
        <f t="array" ref="K842">0.5*Table1[Frontal area m^2]*Table1[Drag coefficient]*1.2*F842^2</f>
        <v>69.855730907888884</v>
      </c>
      <c r="L842" s="17">
        <f t="shared" si="79"/>
        <v>142.06774218566645</v>
      </c>
      <c r="M842" s="17">
        <f t="shared" si="80"/>
        <v>1921.8608456783213</v>
      </c>
      <c r="N842" s="17">
        <f t="shared" ref="N842:N905" si="83">((J842*AC842)/C842)+N841</f>
        <v>779.08977733790061</v>
      </c>
      <c r="O842" s="17" cm="1">
        <f t="array" ref="O842">(0.5*Table1[Mass KG]*E842^2)+O841</f>
        <v>106418023.02249992</v>
      </c>
      <c r="P842" s="17">
        <v>978.63185174035709</v>
      </c>
      <c r="AA842">
        <f>IF(E842&lt;1,1,0)</f>
        <v>0</v>
      </c>
      <c r="AB842">
        <f>IF(AA842=1,"",E842)</f>
        <v>48.7</v>
      </c>
      <c r="AC842">
        <f>E842/3.6</f>
        <v>13.527777777777779</v>
      </c>
    </row>
    <row r="843" spans="2:29" x14ac:dyDescent="0.3">
      <c r="B843" s="4" t="s">
        <v>28</v>
      </c>
      <c r="C843" s="4">
        <v>835</v>
      </c>
      <c r="D843" s="4">
        <v>246</v>
      </c>
      <c r="E843" s="11">
        <v>49.3</v>
      </c>
      <c r="F843" s="23">
        <f t="shared" si="78"/>
        <v>13.694444444444445</v>
      </c>
      <c r="G843" s="17">
        <f t="shared" si="81"/>
        <v>0.15277777777777699</v>
      </c>
      <c r="H843" s="17">
        <f t="shared" si="82"/>
        <v>0.54999999999999716</v>
      </c>
      <c r="I843" s="17" cm="1">
        <f t="array" ref="I843">Table1[Mass KG]*G843</f>
        <v>43.465277777777551</v>
      </c>
      <c r="J843" s="17" cm="1">
        <f t="array" ref="J843" xml:space="preserve"> IF(E843&gt;0,9.81*Table1[Mass KG]*Table1[Rolling ressistance coefficient],0)</f>
        <v>28.746733500000001</v>
      </c>
      <c r="K843" s="17" cm="1">
        <f t="array" ref="K843">0.5*Table1[Frontal area m^2]*Table1[Drag coefficient]*1.2*F843^2</f>
        <v>71.58762545455555</v>
      </c>
      <c r="L843" s="17">
        <f t="shared" si="79"/>
        <v>143.79963673233311</v>
      </c>
      <c r="M843" s="17">
        <f t="shared" si="80"/>
        <v>1969.2561363622283</v>
      </c>
      <c r="N843" s="17">
        <f t="shared" si="83"/>
        <v>779.56123906828986</v>
      </c>
      <c r="O843" s="17" cm="1">
        <f t="array" ref="O843">(0.5*Table1[Mass KG]*E843^2)+O842</f>
        <v>106763760.22499992</v>
      </c>
      <c r="P843" s="17">
        <v>983.64264224478973</v>
      </c>
      <c r="AA843">
        <f>IF(E843&lt;1,1,0)</f>
        <v>0</v>
      </c>
      <c r="AB843">
        <f>IF(AA843=1,"",E843)</f>
        <v>49.3</v>
      </c>
      <c r="AC843">
        <f>E843/3.6</f>
        <v>13.694444444444443</v>
      </c>
    </row>
    <row r="844" spans="2:29" x14ac:dyDescent="0.3">
      <c r="B844" s="4" t="s">
        <v>28</v>
      </c>
      <c r="C844" s="4">
        <v>836</v>
      </c>
      <c r="D844" s="4">
        <v>247</v>
      </c>
      <c r="E844" s="11">
        <v>49.8</v>
      </c>
      <c r="F844" s="23">
        <f t="shared" si="78"/>
        <v>13.833333333333334</v>
      </c>
      <c r="G844" s="17">
        <f t="shared" si="81"/>
        <v>0.12500000000000078</v>
      </c>
      <c r="H844" s="17">
        <f t="shared" si="82"/>
        <v>0.45000000000000284</v>
      </c>
      <c r="I844" s="17" cm="1">
        <f t="array" ref="I844">Table1[Mass KG]*G844</f>
        <v>35.56250000000022</v>
      </c>
      <c r="J844" s="17" cm="1">
        <f t="array" ref="J844" xml:space="preserve"> IF(E844&gt;0,9.81*Table1[Mass KG]*Table1[Rolling ressistance coefficient],0)</f>
        <v>28.746733500000001</v>
      </c>
      <c r="K844" s="17" cm="1">
        <f t="array" ref="K844">0.5*Table1[Frontal area m^2]*Table1[Drag coefficient]*1.2*F844^2</f>
        <v>73.047070603999984</v>
      </c>
      <c r="L844" s="17">
        <f t="shared" si="79"/>
        <v>137.3563041040002</v>
      </c>
      <c r="M844" s="17">
        <f t="shared" si="80"/>
        <v>1900.0955401053359</v>
      </c>
      <c r="N844" s="17">
        <f t="shared" si="83"/>
        <v>780.03691268880425</v>
      </c>
      <c r="O844" s="17" cm="1">
        <f t="array" ref="O844">(0.5*Table1[Mass KG]*E844^2)+O843</f>
        <v>107116545.91499992</v>
      </c>
      <c r="P844" s="17">
        <v>990.50210043704965</v>
      </c>
      <c r="AA844">
        <f>IF(E844&lt;1,1,0)</f>
        <v>0</v>
      </c>
      <c r="AB844">
        <f>IF(AA844=1,"",E844)</f>
        <v>49.8</v>
      </c>
      <c r="AC844">
        <f>E844/3.6</f>
        <v>13.833333333333332</v>
      </c>
    </row>
    <row r="845" spans="2:29" x14ac:dyDescent="0.3">
      <c r="B845" s="4" t="s">
        <v>28</v>
      </c>
      <c r="C845" s="4">
        <v>837</v>
      </c>
      <c r="D845" s="4">
        <v>248</v>
      </c>
      <c r="E845" s="11">
        <v>50.2</v>
      </c>
      <c r="F845" s="23">
        <f t="shared" si="78"/>
        <v>13.944444444444446</v>
      </c>
      <c r="G845" s="17">
        <f t="shared" si="81"/>
        <v>0.15277777777777798</v>
      </c>
      <c r="H845" s="17">
        <f t="shared" si="82"/>
        <v>0.55000000000000071</v>
      </c>
      <c r="I845" s="17" cm="1">
        <f t="array" ref="I845">Table1[Mass KG]*G845</f>
        <v>43.465277777777835</v>
      </c>
      <c r="J845" s="17" cm="1">
        <f t="array" ref="J845" xml:space="preserve"> IF(E845&gt;0,9.81*Table1[Mass KG]*Table1[Rolling ressistance coefficient],0)</f>
        <v>28.746733500000001</v>
      </c>
      <c r="K845" s="17" cm="1">
        <f t="array" ref="K845">0.5*Table1[Frontal area m^2]*Table1[Drag coefficient]*1.2*F845^2</f>
        <v>74.225230159555565</v>
      </c>
      <c r="L845" s="17">
        <f t="shared" si="79"/>
        <v>146.4372414373334</v>
      </c>
      <c r="M845" s="17">
        <f t="shared" si="80"/>
        <v>2041.9859778205935</v>
      </c>
      <c r="N845" s="17">
        <f t="shared" si="83"/>
        <v>780.51583410845774</v>
      </c>
      <c r="O845" s="17" cm="1">
        <f t="array" ref="O845">(0.5*Table1[Mass KG]*E845^2)+O844</f>
        <v>107475021.60499991</v>
      </c>
      <c r="P845" s="17">
        <v>997.37628861700887</v>
      </c>
      <c r="AA845">
        <f>IF(E845&lt;1,1,0)</f>
        <v>0</v>
      </c>
      <c r="AB845">
        <f>IF(AA845=1,"",E845)</f>
        <v>50.2</v>
      </c>
      <c r="AC845">
        <f>E845/3.6</f>
        <v>13.944444444444445</v>
      </c>
    </row>
    <row r="846" spans="2:29" x14ac:dyDescent="0.3">
      <c r="B846" s="4" t="s">
        <v>28</v>
      </c>
      <c r="C846" s="4">
        <v>838</v>
      </c>
      <c r="D846" s="4">
        <v>249</v>
      </c>
      <c r="E846" s="11">
        <v>50.9</v>
      </c>
      <c r="F846" s="23">
        <f t="shared" si="78"/>
        <v>14.138888888888889</v>
      </c>
      <c r="G846" s="17">
        <f t="shared" si="81"/>
        <v>0.22222222222222143</v>
      </c>
      <c r="H846" s="17">
        <f t="shared" si="82"/>
        <v>0.79999999999999716</v>
      </c>
      <c r="I846" s="17" cm="1">
        <f t="array" ref="I846">Table1[Mass KG]*G846</f>
        <v>63.222222222222001</v>
      </c>
      <c r="J846" s="17" cm="1">
        <f t="array" ref="J846" xml:space="preserve"> IF(E846&gt;0,9.81*Table1[Mass KG]*Table1[Rolling ressistance coefficient],0)</f>
        <v>28.746733500000001</v>
      </c>
      <c r="K846" s="17" cm="1">
        <f t="array" ref="K846">0.5*Table1[Frontal area m^2]*Table1[Drag coefficient]*1.2*F846^2</f>
        <v>76.309688953222221</v>
      </c>
      <c r="L846" s="17">
        <f t="shared" si="79"/>
        <v>168.27864467544424</v>
      </c>
      <c r="M846" s="17">
        <f t="shared" si="80"/>
        <v>2379.2730594389195</v>
      </c>
      <c r="N846" s="17">
        <f t="shared" si="83"/>
        <v>781.00085424076678</v>
      </c>
      <c r="O846" s="17" cm="1">
        <f t="array" ref="O846">(0.5*Table1[Mass KG]*E846^2)+O845</f>
        <v>107843564.32749991</v>
      </c>
      <c r="P846" s="17">
        <v>1003.6047994261235</v>
      </c>
      <c r="AA846">
        <f>IF(E846&lt;1,1,0)</f>
        <v>0</v>
      </c>
      <c r="AB846">
        <f>IF(AA846=1,"",E846)</f>
        <v>50.9</v>
      </c>
      <c r="AC846">
        <f>E846/3.6</f>
        <v>14.138888888888888</v>
      </c>
    </row>
    <row r="847" spans="2:29" x14ac:dyDescent="0.3">
      <c r="B847" s="4" t="s">
        <v>28</v>
      </c>
      <c r="C847" s="4">
        <v>839</v>
      </c>
      <c r="D847" s="4">
        <v>250</v>
      </c>
      <c r="E847" s="11">
        <v>51.8</v>
      </c>
      <c r="F847" s="23">
        <f t="shared" si="78"/>
        <v>14.388888888888889</v>
      </c>
      <c r="G847" s="17">
        <f t="shared" si="81"/>
        <v>0.2222222222222224</v>
      </c>
      <c r="H847" s="17">
        <f t="shared" si="82"/>
        <v>0.80000000000000071</v>
      </c>
      <c r="I847" s="17" cm="1">
        <f t="array" ref="I847">Table1[Mass KG]*G847</f>
        <v>63.222222222222271</v>
      </c>
      <c r="J847" s="17" cm="1">
        <f t="array" ref="J847" xml:space="preserve"> IF(E847&gt;0,9.81*Table1[Mass KG]*Table1[Rolling ressistance coefficient],0)</f>
        <v>28.746733500000001</v>
      </c>
      <c r="K847" s="17" cm="1">
        <f t="array" ref="K847">0.5*Table1[Frontal area m^2]*Table1[Drag coefficient]*1.2*F847^2</f>
        <v>79.03212114622221</v>
      </c>
      <c r="L847" s="17">
        <f t="shared" si="79"/>
        <v>171.0010768684445</v>
      </c>
      <c r="M847" s="17">
        <f t="shared" si="80"/>
        <v>2460.5154949403955</v>
      </c>
      <c r="N847" s="17">
        <f t="shared" si="83"/>
        <v>781.49386205274538</v>
      </c>
      <c r="O847" s="17" cm="1">
        <f t="array" ref="O847">(0.5*Table1[Mass KG]*E847^2)+O846</f>
        <v>108225255.21749991</v>
      </c>
      <c r="P847" s="17">
        <v>1012.2198713395076</v>
      </c>
      <c r="AA847">
        <f>IF(E847&lt;1,1,0)</f>
        <v>0</v>
      </c>
      <c r="AB847">
        <f>IF(AA847=1,"",E847)</f>
        <v>51.8</v>
      </c>
      <c r="AC847">
        <f>E847/3.6</f>
        <v>14.388888888888888</v>
      </c>
    </row>
    <row r="848" spans="2:29" x14ac:dyDescent="0.3">
      <c r="B848" s="4" t="s">
        <v>28</v>
      </c>
      <c r="C848" s="4">
        <v>840</v>
      </c>
      <c r="D848" s="4">
        <v>251</v>
      </c>
      <c r="E848" s="11">
        <v>52.5</v>
      </c>
      <c r="F848" s="23">
        <f t="shared" si="78"/>
        <v>14.583333333333334</v>
      </c>
      <c r="G848" s="17">
        <f t="shared" si="81"/>
        <v>0.20833333333333331</v>
      </c>
      <c r="H848" s="17">
        <f t="shared" si="82"/>
        <v>0.75</v>
      </c>
      <c r="I848" s="17" cm="1">
        <f t="array" ref="I848">Table1[Mass KG]*G848</f>
        <v>59.270833333333329</v>
      </c>
      <c r="J848" s="17" cm="1">
        <f t="array" ref="J848" xml:space="preserve"> IF(E848&gt;0,9.81*Table1[Mass KG]*Table1[Rolling ressistance coefficient],0)</f>
        <v>28.746733500000001</v>
      </c>
      <c r="K848" s="17" cm="1">
        <f t="array" ref="K848">0.5*Table1[Frontal area m^2]*Table1[Drag coefficient]*1.2*F848^2</f>
        <v>81.182556874999989</v>
      </c>
      <c r="L848" s="17">
        <f t="shared" si="79"/>
        <v>169.20012370833331</v>
      </c>
      <c r="M848" s="17">
        <f t="shared" si="80"/>
        <v>2467.5018040798604</v>
      </c>
      <c r="N848" s="17">
        <f t="shared" si="83"/>
        <v>781.99293728712041</v>
      </c>
      <c r="O848" s="17" cm="1">
        <f t="array" ref="O848">(0.5*Table1[Mass KG]*E848^2)+O847</f>
        <v>108617331.77999991</v>
      </c>
      <c r="P848" s="17">
        <v>1013.5735630395562</v>
      </c>
      <c r="AA848">
        <f>IF(E848&lt;1,1,0)</f>
        <v>0</v>
      </c>
      <c r="AB848">
        <f>IF(AA848=1,"",E848)</f>
        <v>52.5</v>
      </c>
      <c r="AC848">
        <f>E848/3.6</f>
        <v>14.583333333333332</v>
      </c>
    </row>
    <row r="849" spans="2:29" x14ac:dyDescent="0.3">
      <c r="B849" s="4" t="s">
        <v>28</v>
      </c>
      <c r="C849" s="4">
        <v>841</v>
      </c>
      <c r="D849" s="4">
        <v>252</v>
      </c>
      <c r="E849" s="11">
        <v>53.3</v>
      </c>
      <c r="F849" s="23">
        <f t="shared" si="78"/>
        <v>14.805555555555555</v>
      </c>
      <c r="G849" s="17">
        <f t="shared" si="81"/>
        <v>0.27777777777777779</v>
      </c>
      <c r="H849" s="17">
        <f t="shared" si="82"/>
        <v>1</v>
      </c>
      <c r="I849" s="17" cm="1">
        <f t="array" ref="I849">Table1[Mass KG]*G849</f>
        <v>79.027777777777786</v>
      </c>
      <c r="J849" s="17" cm="1">
        <f t="array" ref="J849" xml:space="preserve"> IF(E849&gt;0,9.81*Table1[Mass KG]*Table1[Rolling ressistance coefficient],0)</f>
        <v>28.746733500000001</v>
      </c>
      <c r="K849" s="17" cm="1">
        <f t="array" ref="K849">0.5*Table1[Frontal area m^2]*Table1[Drag coefficient]*1.2*F849^2</f>
        <v>83.675542494555543</v>
      </c>
      <c r="L849" s="17">
        <f t="shared" si="79"/>
        <v>191.45005377233332</v>
      </c>
      <c r="M849" s="17">
        <f t="shared" si="80"/>
        <v>2834.5244072403789</v>
      </c>
      <c r="N849" s="17">
        <f t="shared" si="83"/>
        <v>782.49901500397539</v>
      </c>
      <c r="O849" s="17" cm="1">
        <f t="array" ref="O849">(0.5*Table1[Mass KG]*E849^2)+O848</f>
        <v>109021448.38249992</v>
      </c>
      <c r="P849" s="17">
        <v>1013.7703254215804</v>
      </c>
      <c r="AA849">
        <f>IF(E849&lt;1,1,0)</f>
        <v>0</v>
      </c>
      <c r="AB849">
        <f>IF(AA849=1,"",E849)</f>
        <v>53.3</v>
      </c>
      <c r="AC849">
        <f>E849/3.6</f>
        <v>14.805555555555554</v>
      </c>
    </row>
    <row r="850" spans="2:29" x14ac:dyDescent="0.3">
      <c r="B850" s="4" t="s">
        <v>28</v>
      </c>
      <c r="C850" s="4">
        <v>842</v>
      </c>
      <c r="D850" s="4">
        <v>253</v>
      </c>
      <c r="E850" s="11">
        <v>54.5</v>
      </c>
      <c r="F850" s="23">
        <f t="shared" si="78"/>
        <v>15.138888888888889</v>
      </c>
      <c r="G850" s="17">
        <f t="shared" si="81"/>
        <v>0.33333333333333409</v>
      </c>
      <c r="H850" s="17">
        <f t="shared" si="82"/>
        <v>1.2000000000000028</v>
      </c>
      <c r="I850" s="17" cm="1">
        <f t="array" ref="I850">Table1[Mass KG]*G850</f>
        <v>94.833333333333556</v>
      </c>
      <c r="J850" s="17" cm="1">
        <f t="array" ref="J850" xml:space="preserve"> IF(E850&gt;0,9.81*Table1[Mass KG]*Table1[Rolling ressistance coefficient],0)</f>
        <v>28.746733500000001</v>
      </c>
      <c r="K850" s="17" cm="1">
        <f t="array" ref="K850">0.5*Table1[Frontal area m^2]*Table1[Drag coefficient]*1.2*F850^2</f>
        <v>87.485710497222215</v>
      </c>
      <c r="L850" s="17">
        <f t="shared" si="79"/>
        <v>211.06577733055576</v>
      </c>
      <c r="M850" s="17">
        <f t="shared" si="80"/>
        <v>3195.301351254247</v>
      </c>
      <c r="N850" s="17">
        <f t="shared" si="83"/>
        <v>783.01587201629729</v>
      </c>
      <c r="O850" s="17" cm="1">
        <f t="array" ref="O850">(0.5*Table1[Mass KG]*E850^2)+O849</f>
        <v>109443966.44499992</v>
      </c>
      <c r="P850" s="17">
        <v>1014.0900187017753</v>
      </c>
      <c r="AA850">
        <f>IF(E850&lt;1,1,0)</f>
        <v>0</v>
      </c>
      <c r="AB850">
        <f>IF(AA850=1,"",E850)</f>
        <v>54.5</v>
      </c>
      <c r="AC850">
        <f>E850/3.6</f>
        <v>15.138888888888889</v>
      </c>
    </row>
    <row r="851" spans="2:29" x14ac:dyDescent="0.3">
      <c r="B851" s="4" t="s">
        <v>28</v>
      </c>
      <c r="C851" s="4">
        <v>843</v>
      </c>
      <c r="D851" s="4">
        <v>254</v>
      </c>
      <c r="E851" s="11">
        <v>55.7</v>
      </c>
      <c r="F851" s="23">
        <f t="shared" si="78"/>
        <v>15.472222222222223</v>
      </c>
      <c r="G851" s="17">
        <f t="shared" si="81"/>
        <v>0.27777777777777779</v>
      </c>
      <c r="H851" s="17">
        <f t="shared" si="82"/>
        <v>1</v>
      </c>
      <c r="I851" s="17" cm="1">
        <f t="array" ref="I851">Table1[Mass KG]*G851</f>
        <v>79.027777777777786</v>
      </c>
      <c r="J851" s="17" cm="1">
        <f t="array" ref="J851" xml:space="preserve"> IF(E851&gt;0,9.81*Table1[Mass KG]*Table1[Rolling ressistance coefficient],0)</f>
        <v>28.746733500000001</v>
      </c>
      <c r="K851" s="17" cm="1">
        <f t="array" ref="K851">0.5*Table1[Frontal area m^2]*Table1[Drag coefficient]*1.2*F851^2</f>
        <v>91.380705987888888</v>
      </c>
      <c r="L851" s="17">
        <f t="shared" si="79"/>
        <v>199.15521726566669</v>
      </c>
      <c r="M851" s="17">
        <f t="shared" si="80"/>
        <v>3081.3737782493431</v>
      </c>
      <c r="N851" s="17">
        <f t="shared" si="83"/>
        <v>783.54348275043139</v>
      </c>
      <c r="O851" s="17" cm="1">
        <f t="array" ref="O851">(0.5*Table1[Mass KG]*E851^2)+O850</f>
        <v>109885295.64749992</v>
      </c>
      <c r="P851" s="17">
        <v>1017.7247228518177</v>
      </c>
      <c r="AA851">
        <f>IF(E851&lt;1,1,0)</f>
        <v>0</v>
      </c>
      <c r="AB851">
        <f>IF(AA851=1,"",E851)</f>
        <v>55.7</v>
      </c>
      <c r="AC851">
        <f>E851/3.6</f>
        <v>15.472222222222223</v>
      </c>
    </row>
    <row r="852" spans="2:29" x14ac:dyDescent="0.3">
      <c r="B852" s="4" t="s">
        <v>28</v>
      </c>
      <c r="C852" s="4">
        <v>844</v>
      </c>
      <c r="D852" s="4">
        <v>255</v>
      </c>
      <c r="E852" s="11">
        <v>56.5</v>
      </c>
      <c r="F852" s="23">
        <f t="shared" si="78"/>
        <v>15.694444444444445</v>
      </c>
      <c r="G852" s="17">
        <f t="shared" si="81"/>
        <v>0.15277777777777699</v>
      </c>
      <c r="H852" s="17">
        <f t="shared" si="82"/>
        <v>0.54999999999999716</v>
      </c>
      <c r="I852" s="17" cm="1">
        <f t="array" ref="I852">Table1[Mass KG]*G852</f>
        <v>43.465277777777551</v>
      </c>
      <c r="J852" s="17" cm="1">
        <f t="array" ref="J852" xml:space="preserve"> IF(E852&gt;0,9.81*Table1[Mass KG]*Table1[Rolling ressistance coefficient],0)</f>
        <v>28.746733500000001</v>
      </c>
      <c r="K852" s="17" cm="1">
        <f t="array" ref="K852">0.5*Table1[Frontal area m^2]*Table1[Drag coefficient]*1.2*F852^2</f>
        <v>94.02449603055554</v>
      </c>
      <c r="L852" s="17">
        <f t="shared" si="79"/>
        <v>166.2365073083331</v>
      </c>
      <c r="M852" s="17">
        <f t="shared" si="80"/>
        <v>2608.9896285891168</v>
      </c>
      <c r="N852" s="17">
        <f t="shared" si="83"/>
        <v>784.07803726687098</v>
      </c>
      <c r="O852" s="17" cm="1">
        <f t="array" ref="O852">(0.5*Table1[Mass KG]*E852^2)+O851</f>
        <v>110339393.20999992</v>
      </c>
      <c r="P852" s="17">
        <v>1023.6147721547071</v>
      </c>
      <c r="AA852">
        <f>IF(E852&lt;1,1,0)</f>
        <v>0</v>
      </c>
      <c r="AB852">
        <f>IF(AA852=1,"",E852)</f>
        <v>56.5</v>
      </c>
      <c r="AC852">
        <f>E852/3.6</f>
        <v>15.694444444444445</v>
      </c>
    </row>
    <row r="853" spans="2:29" x14ac:dyDescent="0.3">
      <c r="B853" s="4" t="s">
        <v>28</v>
      </c>
      <c r="C853" s="4">
        <v>845</v>
      </c>
      <c r="D853" s="4">
        <v>256</v>
      </c>
      <c r="E853" s="11">
        <v>56.8</v>
      </c>
      <c r="F853" s="23">
        <f t="shared" si="78"/>
        <v>15.777777777777779</v>
      </c>
      <c r="G853" s="17">
        <f t="shared" si="81"/>
        <v>6.9444444444444448E-2</v>
      </c>
      <c r="H853" s="17">
        <f t="shared" si="82"/>
        <v>0.25</v>
      </c>
      <c r="I853" s="17" cm="1">
        <f t="array" ref="I853">Table1[Mass KG]*G853</f>
        <v>19.756944444444446</v>
      </c>
      <c r="J853" s="17" cm="1">
        <f t="array" ref="J853" xml:space="preserve"> IF(E853&gt;0,9.81*Table1[Mass KG]*Table1[Rolling ressistance coefficient],0)</f>
        <v>28.746733500000001</v>
      </c>
      <c r="K853" s="17" cm="1">
        <f t="array" ref="K853">0.5*Table1[Frontal area m^2]*Table1[Drag coefficient]*1.2*F853^2</f>
        <v>95.025637112888887</v>
      </c>
      <c r="L853" s="17">
        <f t="shared" si="79"/>
        <v>143.52931505733335</v>
      </c>
      <c r="M853" s="17">
        <f t="shared" si="80"/>
        <v>2264.5736375712595</v>
      </c>
      <c r="N853" s="17">
        <f t="shared" si="83"/>
        <v>784.61479415799522</v>
      </c>
      <c r="O853" s="17" cm="1">
        <f t="array" ref="O853">(0.5*Table1[Mass KG]*E853^2)+O852</f>
        <v>110798325.84999992</v>
      </c>
      <c r="P853" s="17">
        <v>1033.4392377819254</v>
      </c>
      <c r="AA853">
        <f>IF(E853&lt;1,1,0)</f>
        <v>0</v>
      </c>
      <c r="AB853">
        <f>IF(AA853=1,"",E853)</f>
        <v>56.8</v>
      </c>
      <c r="AC853">
        <f>E853/3.6</f>
        <v>15.777777777777777</v>
      </c>
    </row>
    <row r="854" spans="2:29" x14ac:dyDescent="0.3">
      <c r="B854" s="4" t="s">
        <v>28</v>
      </c>
      <c r="C854" s="4">
        <v>846</v>
      </c>
      <c r="D854" s="4">
        <v>257</v>
      </c>
      <c r="E854" s="11">
        <v>57</v>
      </c>
      <c r="F854" s="23">
        <f t="shared" si="78"/>
        <v>15.833333333333334</v>
      </c>
      <c r="G854" s="17">
        <f t="shared" si="81"/>
        <v>5.5555555555556344E-2</v>
      </c>
      <c r="H854" s="17">
        <f t="shared" si="82"/>
        <v>0.20000000000000284</v>
      </c>
      <c r="I854" s="17" cm="1">
        <f t="array" ref="I854">Table1[Mass KG]*G854</f>
        <v>15.805555555555779</v>
      </c>
      <c r="J854" s="17" cm="1">
        <f t="array" ref="J854" xml:space="preserve"> IF(E854&gt;0,9.81*Table1[Mass KG]*Table1[Rolling ressistance coefficient],0)</f>
        <v>28.746733500000001</v>
      </c>
      <c r="K854" s="17" cm="1">
        <f t="array" ref="K854">0.5*Table1[Frontal area m^2]*Table1[Drag coefficient]*1.2*F854^2</f>
        <v>95.696009899999993</v>
      </c>
      <c r="L854" s="17">
        <f t="shared" si="79"/>
        <v>140.24829895555578</v>
      </c>
      <c r="M854" s="17">
        <f t="shared" si="80"/>
        <v>2220.5980667962999</v>
      </c>
      <c r="N854" s="17">
        <f t="shared" si="83"/>
        <v>785.15280433973282</v>
      </c>
      <c r="O854" s="17" cm="1">
        <f t="array" ref="O854">(0.5*Table1[Mass KG]*E854^2)+O853</f>
        <v>111260496.09999992</v>
      </c>
      <c r="P854" s="17">
        <v>1049.6793896546212</v>
      </c>
      <c r="AA854">
        <f>IF(E854&lt;1,1,0)</f>
        <v>0</v>
      </c>
      <c r="AB854">
        <f>IF(AA854=1,"",E854)</f>
        <v>57</v>
      </c>
      <c r="AC854">
        <f>E854/3.6</f>
        <v>15.833333333333332</v>
      </c>
    </row>
    <row r="855" spans="2:29" x14ac:dyDescent="0.3">
      <c r="B855" s="4" t="s">
        <v>28</v>
      </c>
      <c r="C855" s="4">
        <v>847</v>
      </c>
      <c r="D855" s="4">
        <v>258</v>
      </c>
      <c r="E855" s="11">
        <v>57.2</v>
      </c>
      <c r="F855" s="23">
        <f t="shared" si="78"/>
        <v>15.888888888888891</v>
      </c>
      <c r="G855" s="17">
        <f t="shared" si="81"/>
        <v>9.7222222222222612E-2</v>
      </c>
      <c r="H855" s="17">
        <f t="shared" si="82"/>
        <v>0.35000000000000142</v>
      </c>
      <c r="I855" s="17" cm="1">
        <f t="array" ref="I855">Table1[Mass KG]*G855</f>
        <v>27.659722222222332</v>
      </c>
      <c r="J855" s="17" cm="1">
        <f t="array" ref="J855" xml:space="preserve"> IF(E855&gt;0,9.81*Table1[Mass KG]*Table1[Rolling ressistance coefficient],0)</f>
        <v>28.746733500000001</v>
      </c>
      <c r="K855" s="17" cm="1">
        <f t="array" ref="K855">0.5*Table1[Frontal area m^2]*Table1[Drag coefficient]*1.2*F855^2</f>
        <v>96.368739006222242</v>
      </c>
      <c r="L855" s="17">
        <f t="shared" si="79"/>
        <v>152.77519472844457</v>
      </c>
      <c r="M855" s="17">
        <f t="shared" si="80"/>
        <v>2427.4280940186195</v>
      </c>
      <c r="N855" s="17">
        <f t="shared" si="83"/>
        <v>785.6920648527198</v>
      </c>
      <c r="O855" s="17" cm="1">
        <f t="array" ref="O855">(0.5*Table1[Mass KG]*E855^2)+O854</f>
        <v>111725915.33999991</v>
      </c>
      <c r="P855" s="17">
        <v>1055.9411619888106</v>
      </c>
      <c r="AA855">
        <f>IF(E855&lt;1,1,0)</f>
        <v>0</v>
      </c>
      <c r="AB855">
        <f>IF(AA855=1,"",E855)</f>
        <v>57.2</v>
      </c>
      <c r="AC855">
        <f>E855/3.6</f>
        <v>15.888888888888889</v>
      </c>
    </row>
    <row r="856" spans="2:29" x14ac:dyDescent="0.3">
      <c r="B856" s="4" t="s">
        <v>28</v>
      </c>
      <c r="C856" s="4">
        <v>848</v>
      </c>
      <c r="D856" s="4">
        <v>259</v>
      </c>
      <c r="E856" s="11">
        <v>57.7</v>
      </c>
      <c r="F856" s="23">
        <f t="shared" si="78"/>
        <v>16.027777777777779</v>
      </c>
      <c r="G856" s="17">
        <f t="shared" si="81"/>
        <v>0.20833333333333331</v>
      </c>
      <c r="H856" s="17">
        <f t="shared" si="82"/>
        <v>0.75</v>
      </c>
      <c r="I856" s="17" cm="1">
        <f t="array" ref="I856">Table1[Mass KG]*G856</f>
        <v>59.270833333333329</v>
      </c>
      <c r="J856" s="17" cm="1">
        <f t="array" ref="J856" xml:space="preserve"> IF(E856&gt;0,9.81*Table1[Mass KG]*Table1[Rolling ressistance coefficient],0)</f>
        <v>28.746733500000001</v>
      </c>
      <c r="K856" s="17" cm="1">
        <f t="array" ref="K856">0.5*Table1[Frontal area m^2]*Table1[Drag coefficient]*1.2*F856^2</f>
        <v>98.060870667888892</v>
      </c>
      <c r="L856" s="17">
        <f t="shared" si="79"/>
        <v>186.07843750122223</v>
      </c>
      <c r="M856" s="17">
        <f t="shared" si="80"/>
        <v>2982.4238455057007</v>
      </c>
      <c r="N856" s="17">
        <f t="shared" si="83"/>
        <v>786.23539770221862</v>
      </c>
      <c r="O856" s="17" cm="1">
        <f t="array" ref="O856">(0.5*Table1[Mass KG]*E856^2)+O855</f>
        <v>112199506.84249991</v>
      </c>
      <c r="P856" s="17">
        <v>1060.7546850555555</v>
      </c>
      <c r="AA856">
        <f>IF(E856&lt;1,1,0)</f>
        <v>0</v>
      </c>
      <c r="AB856">
        <f>IF(AA856=1,"",E856)</f>
        <v>57.7</v>
      </c>
      <c r="AC856">
        <f>E856/3.6</f>
        <v>16.027777777777779</v>
      </c>
    </row>
    <row r="857" spans="2:29" x14ac:dyDescent="0.3">
      <c r="B857" s="4" t="s">
        <v>28</v>
      </c>
      <c r="C857" s="4">
        <v>849</v>
      </c>
      <c r="D857" s="4">
        <v>260</v>
      </c>
      <c r="E857" s="11">
        <v>58.7</v>
      </c>
      <c r="F857" s="23">
        <f t="shared" si="78"/>
        <v>16.305555555555557</v>
      </c>
      <c r="G857" s="17">
        <f t="shared" si="81"/>
        <v>0.33333333333333315</v>
      </c>
      <c r="H857" s="17">
        <f t="shared" si="82"/>
        <v>1.1999999999999993</v>
      </c>
      <c r="I857" s="17" cm="1">
        <f t="array" ref="I857">Table1[Mass KG]*G857</f>
        <v>94.833333333333286</v>
      </c>
      <c r="J857" s="17" cm="1">
        <f t="array" ref="J857" xml:space="preserve"> IF(E857&gt;0,9.81*Table1[Mass KG]*Table1[Rolling ressistance coefficient],0)</f>
        <v>28.746733500000001</v>
      </c>
      <c r="K857" s="17" cm="1">
        <f t="array" ref="K857">0.5*Table1[Frontal area m^2]*Table1[Drag coefficient]*1.2*F857^2</f>
        <v>101.48931497455557</v>
      </c>
      <c r="L857" s="17">
        <f t="shared" si="79"/>
        <v>225.06938180788885</v>
      </c>
      <c r="M857" s="17">
        <f t="shared" si="80"/>
        <v>3669.8813089230766</v>
      </c>
      <c r="N857" s="17">
        <f t="shared" si="83"/>
        <v>786.78749600625281</v>
      </c>
      <c r="O857" s="17" cm="1">
        <f t="array" ref="O857">(0.5*Table1[Mass KG]*E857^2)+O856</f>
        <v>112689656.24499992</v>
      </c>
      <c r="P857" s="17">
        <v>1066.1536917761391</v>
      </c>
      <c r="AA857">
        <f>IF(E857&lt;1,1,0)</f>
        <v>0</v>
      </c>
      <c r="AB857">
        <f>IF(AA857=1,"",E857)</f>
        <v>58.7</v>
      </c>
      <c r="AC857">
        <f>E857/3.6</f>
        <v>16.305555555555557</v>
      </c>
    </row>
    <row r="858" spans="2:29" x14ac:dyDescent="0.3">
      <c r="B858" s="4" t="s">
        <v>28</v>
      </c>
      <c r="C858" s="4">
        <v>850</v>
      </c>
      <c r="D858" s="4">
        <v>261</v>
      </c>
      <c r="E858" s="11">
        <v>60.1</v>
      </c>
      <c r="F858" s="23">
        <f t="shared" si="78"/>
        <v>16.694444444444446</v>
      </c>
      <c r="G858" s="17">
        <f t="shared" si="81"/>
        <v>0.33333333333333315</v>
      </c>
      <c r="H858" s="17">
        <f t="shared" si="82"/>
        <v>1.1999999999999993</v>
      </c>
      <c r="I858" s="17" cm="1">
        <f t="array" ref="I858">Table1[Mass KG]*G858</f>
        <v>94.833333333333286</v>
      </c>
      <c r="J858" s="17" cm="1">
        <f t="array" ref="J858" xml:space="preserve"> IF(E858&gt;0,9.81*Table1[Mass KG]*Table1[Rolling ressistance coefficient],0)</f>
        <v>28.746733500000001</v>
      </c>
      <c r="K858" s="17" cm="1">
        <f t="array" ref="K858">0.5*Table1[Frontal area m^2]*Table1[Drag coefficient]*1.2*F858^2</f>
        <v>106.38810240655556</v>
      </c>
      <c r="L858" s="17">
        <f t="shared" si="79"/>
        <v>229.96816923988885</v>
      </c>
      <c r="M858" s="17">
        <f t="shared" si="80"/>
        <v>3839.1908253659217</v>
      </c>
      <c r="N858" s="17">
        <f t="shared" si="83"/>
        <v>787.35209688316456</v>
      </c>
      <c r="O858" s="17" cm="1">
        <f t="array" ref="O858">(0.5*Table1[Mass KG]*E858^2)+O857</f>
        <v>113203464.66749991</v>
      </c>
      <c r="P858" s="17">
        <v>1072.1654509814764</v>
      </c>
      <c r="AA858">
        <f>IF(E858&lt;1,1,0)</f>
        <v>0</v>
      </c>
      <c r="AB858">
        <f>IF(AA858=1,"",E858)</f>
        <v>60.1</v>
      </c>
      <c r="AC858">
        <f>E858/3.6</f>
        <v>16.694444444444443</v>
      </c>
    </row>
    <row r="859" spans="2:29" x14ac:dyDescent="0.3">
      <c r="B859" s="4" t="s">
        <v>28</v>
      </c>
      <c r="C859" s="4">
        <v>851</v>
      </c>
      <c r="D859" s="4">
        <v>262</v>
      </c>
      <c r="E859" s="11">
        <v>61.1</v>
      </c>
      <c r="F859" s="23">
        <f t="shared" si="78"/>
        <v>16.972222222222225</v>
      </c>
      <c r="G859" s="17">
        <f t="shared" si="81"/>
        <v>0.2222222222222224</v>
      </c>
      <c r="H859" s="17">
        <f t="shared" si="82"/>
        <v>0.80000000000000071</v>
      </c>
      <c r="I859" s="17" cm="1">
        <f t="array" ref="I859">Table1[Mass KG]*G859</f>
        <v>63.222222222222271</v>
      </c>
      <c r="J859" s="17" cm="1">
        <f t="array" ref="J859" xml:space="preserve"> IF(E859&gt;0,9.81*Table1[Mass KG]*Table1[Rolling ressistance coefficient],0)</f>
        <v>28.746733500000001</v>
      </c>
      <c r="K859" s="17" cm="1">
        <f t="array" ref="K859">0.5*Table1[Frontal area m^2]*Table1[Drag coefficient]*1.2*F859^2</f>
        <v>109.95792585988892</v>
      </c>
      <c r="L859" s="17">
        <f t="shared" si="79"/>
        <v>201.92688158211121</v>
      </c>
      <c r="M859" s="17">
        <f t="shared" si="80"/>
        <v>3427.1479068519429</v>
      </c>
      <c r="N859" s="17">
        <f t="shared" si="83"/>
        <v>787.92541762244184</v>
      </c>
      <c r="O859" s="17" cm="1">
        <f t="array" ref="O859">(0.5*Table1[Mass KG]*E859^2)+O858</f>
        <v>113734513.78999992</v>
      </c>
      <c r="P859" s="17">
        <v>1072.7912525042871</v>
      </c>
      <c r="AA859">
        <f>IF(E859&lt;1,1,0)</f>
        <v>0</v>
      </c>
      <c r="AB859">
        <f>IF(AA859=1,"",E859)</f>
        <v>61.1</v>
      </c>
      <c r="AC859">
        <f>E859/3.6</f>
        <v>16.972222222222221</v>
      </c>
    </row>
    <row r="860" spans="2:29" x14ac:dyDescent="0.3">
      <c r="B860" s="4" t="s">
        <v>28</v>
      </c>
      <c r="C860" s="4">
        <v>852</v>
      </c>
      <c r="D860" s="4">
        <v>263</v>
      </c>
      <c r="E860" s="11">
        <v>61.7</v>
      </c>
      <c r="F860" s="23">
        <f t="shared" si="78"/>
        <v>17.138888888888889</v>
      </c>
      <c r="G860" s="17">
        <f t="shared" si="81"/>
        <v>0.16666666666666607</v>
      </c>
      <c r="H860" s="17">
        <f t="shared" si="82"/>
        <v>0.59999999999999787</v>
      </c>
      <c r="I860" s="17" cm="1">
        <f t="array" ref="I860">Table1[Mass KG]*G860</f>
        <v>47.416666666666501</v>
      </c>
      <c r="J860" s="17" cm="1">
        <f t="array" ref="J860" xml:space="preserve"> IF(E860&gt;0,9.81*Table1[Mass KG]*Table1[Rolling ressistance coefficient],0)</f>
        <v>28.746733500000001</v>
      </c>
      <c r="K860" s="17" cm="1">
        <f t="array" ref="K860">0.5*Table1[Frontal area m^2]*Table1[Drag coefficient]*1.2*F860^2</f>
        <v>112.12809576122221</v>
      </c>
      <c r="L860" s="17">
        <f t="shared" si="79"/>
        <v>188.29149592788872</v>
      </c>
      <c r="M860" s="17">
        <f t="shared" si="80"/>
        <v>3227.1070274307594</v>
      </c>
      <c r="N860" s="17">
        <f t="shared" si="83"/>
        <v>788.50368883297585</v>
      </c>
      <c r="O860" s="17" cm="1">
        <f t="array" ref="O860">(0.5*Table1[Mass KG]*E860^2)+O859</f>
        <v>114276043.89249992</v>
      </c>
      <c r="P860" s="17">
        <v>1075.4937324416301</v>
      </c>
      <c r="AA860">
        <f>IF(E860&lt;1,1,0)</f>
        <v>0</v>
      </c>
      <c r="AB860">
        <f>IF(AA860=1,"",E860)</f>
        <v>61.7</v>
      </c>
      <c r="AC860">
        <f>E860/3.6</f>
        <v>17.138888888888889</v>
      </c>
    </row>
    <row r="861" spans="2:29" x14ac:dyDescent="0.3">
      <c r="B861" s="4" t="s">
        <v>28</v>
      </c>
      <c r="C861" s="4">
        <v>853</v>
      </c>
      <c r="D861" s="4">
        <v>264</v>
      </c>
      <c r="E861" s="11">
        <v>62.3</v>
      </c>
      <c r="F861" s="23">
        <f t="shared" si="78"/>
        <v>17.305555555555557</v>
      </c>
      <c r="G861" s="17">
        <f t="shared" si="81"/>
        <v>0.16666666666666607</v>
      </c>
      <c r="H861" s="17">
        <f t="shared" si="82"/>
        <v>0.59999999999999787</v>
      </c>
      <c r="I861" s="17" cm="1">
        <f t="array" ref="I861">Table1[Mass KG]*G861</f>
        <v>47.416666666666501</v>
      </c>
      <c r="J861" s="17" cm="1">
        <f t="array" ref="J861" xml:space="preserve"> IF(E861&gt;0,9.81*Table1[Mass KG]*Table1[Rolling ressistance coefficient],0)</f>
        <v>28.746733500000001</v>
      </c>
      <c r="K861" s="17" cm="1">
        <f t="array" ref="K861">0.5*Table1[Frontal area m^2]*Table1[Drag coefficient]*1.2*F861^2</f>
        <v>114.31947253455556</v>
      </c>
      <c r="L861" s="17">
        <f t="shared" si="79"/>
        <v>190.48287270122205</v>
      </c>
      <c r="M861" s="17">
        <f t="shared" si="80"/>
        <v>3296.4119359128144</v>
      </c>
      <c r="N861" s="17">
        <f t="shared" si="83"/>
        <v>789.08689890756557</v>
      </c>
      <c r="O861" s="17" cm="1">
        <f t="array" ref="O861">(0.5*Table1[Mass KG]*E861^2)+O860</f>
        <v>114828157.39499992</v>
      </c>
      <c r="P861" s="17">
        <v>1076.3119102921949</v>
      </c>
      <c r="AA861">
        <f>IF(E861&lt;1,1,0)</f>
        <v>0</v>
      </c>
      <c r="AB861">
        <f>IF(AA861=1,"",E861)</f>
        <v>62.3</v>
      </c>
      <c r="AC861">
        <f>E861/3.6</f>
        <v>17.305555555555554</v>
      </c>
    </row>
    <row r="862" spans="2:29" x14ac:dyDescent="0.3">
      <c r="B862" s="4" t="s">
        <v>28</v>
      </c>
      <c r="C862" s="4">
        <v>854</v>
      </c>
      <c r="D862" s="4">
        <v>265</v>
      </c>
      <c r="E862" s="11">
        <v>62.9</v>
      </c>
      <c r="F862" s="23">
        <f t="shared" si="78"/>
        <v>17.472222222222221</v>
      </c>
      <c r="G862" s="17">
        <f t="shared" si="81"/>
        <v>0.1388888888888889</v>
      </c>
      <c r="H862" s="17">
        <f t="shared" si="82"/>
        <v>0.5</v>
      </c>
      <c r="I862" s="17" cm="1">
        <f t="array" ref="I862">Table1[Mass KG]*G862</f>
        <v>39.513888888888893</v>
      </c>
      <c r="J862" s="17" cm="1">
        <f t="array" ref="J862" xml:space="preserve"> IF(E862&gt;0,9.81*Table1[Mass KG]*Table1[Rolling ressistance coefficient],0)</f>
        <v>28.746733500000001</v>
      </c>
      <c r="K862" s="17" cm="1">
        <f t="array" ref="K862">0.5*Table1[Frontal area m^2]*Table1[Drag coefficient]*1.2*F862^2</f>
        <v>116.53205617988885</v>
      </c>
      <c r="L862" s="17">
        <f t="shared" si="79"/>
        <v>184.79267856877775</v>
      </c>
      <c r="M862" s="17">
        <f t="shared" si="80"/>
        <v>3228.7387449933667</v>
      </c>
      <c r="N862" s="17">
        <f t="shared" si="83"/>
        <v>789.67503627978454</v>
      </c>
      <c r="O862" s="17" cm="1">
        <f t="array" ref="O862">(0.5*Table1[Mass KG]*E862^2)+O861</f>
        <v>115390956.71749993</v>
      </c>
      <c r="P862" s="17">
        <v>1076.8961321811882</v>
      </c>
      <c r="AA862">
        <f>IF(E862&lt;1,1,0)</f>
        <v>0</v>
      </c>
      <c r="AB862">
        <f>IF(AA862=1,"",E862)</f>
        <v>62.9</v>
      </c>
      <c r="AC862">
        <f>E862/3.6</f>
        <v>17.472222222222221</v>
      </c>
    </row>
    <row r="863" spans="2:29" x14ac:dyDescent="0.3">
      <c r="B863" s="4" t="s">
        <v>28</v>
      </c>
      <c r="C863" s="4">
        <v>855</v>
      </c>
      <c r="D863" s="4">
        <v>266</v>
      </c>
      <c r="E863" s="11">
        <v>63.3</v>
      </c>
      <c r="F863" s="23">
        <f t="shared" si="78"/>
        <v>17.583333333333332</v>
      </c>
      <c r="G863" s="17">
        <f t="shared" si="81"/>
        <v>6.9444444444444448E-2</v>
      </c>
      <c r="H863" s="17">
        <f t="shared" si="82"/>
        <v>0.25</v>
      </c>
      <c r="I863" s="17" cm="1">
        <f t="array" ref="I863">Table1[Mass KG]*G863</f>
        <v>19.756944444444446</v>
      </c>
      <c r="J863" s="17" cm="1">
        <f t="array" ref="J863" xml:space="preserve"> IF(E863&gt;0,9.81*Table1[Mass KG]*Table1[Rolling ressistance coefficient],0)</f>
        <v>28.746733500000001</v>
      </c>
      <c r="K863" s="17" cm="1">
        <f t="array" ref="K863">0.5*Table1[Frontal area m^2]*Table1[Drag coefficient]*1.2*F863^2</f>
        <v>118.01889353899998</v>
      </c>
      <c r="L863" s="17">
        <f t="shared" si="79"/>
        <v>166.52257148344444</v>
      </c>
      <c r="M863" s="17">
        <f t="shared" si="80"/>
        <v>2928.021881917231</v>
      </c>
      <c r="N863" s="17">
        <f t="shared" si="83"/>
        <v>790.26622153987228</v>
      </c>
      <c r="O863" s="17" cm="1">
        <f t="array" ref="O863">(0.5*Table1[Mass KG]*E863^2)+O862</f>
        <v>115960936.81999993</v>
      </c>
      <c r="P863" s="17">
        <v>1078.4683756632498</v>
      </c>
      <c r="AA863">
        <f>IF(E863&lt;1,1,0)</f>
        <v>0</v>
      </c>
      <c r="AB863">
        <f>IF(AA863=1,"",E863)</f>
        <v>63.3</v>
      </c>
      <c r="AC863">
        <f>E863/3.6</f>
        <v>17.583333333333332</v>
      </c>
    </row>
    <row r="864" spans="2:29" x14ac:dyDescent="0.3">
      <c r="B864" s="4" t="s">
        <v>28</v>
      </c>
      <c r="C864" s="4">
        <v>856</v>
      </c>
      <c r="D864" s="4">
        <v>267</v>
      </c>
      <c r="E864" s="11">
        <v>63.4</v>
      </c>
      <c r="F864" s="23">
        <f t="shared" si="78"/>
        <v>17.611111111111111</v>
      </c>
      <c r="G864" s="17">
        <f t="shared" si="81"/>
        <v>2.7777777777778172E-2</v>
      </c>
      <c r="H864" s="17">
        <f t="shared" si="82"/>
        <v>0.10000000000000142</v>
      </c>
      <c r="I864" s="17" cm="1">
        <f t="array" ref="I864">Table1[Mass KG]*G864</f>
        <v>7.9027777777778896</v>
      </c>
      <c r="J864" s="17" cm="1">
        <f t="array" ref="J864" xml:space="preserve"> IF(E864&gt;0,9.81*Table1[Mass KG]*Table1[Rolling ressistance coefficient],0)</f>
        <v>28.746733500000001</v>
      </c>
      <c r="K864" s="17" cm="1">
        <f t="array" ref="K864">0.5*Table1[Frontal area m^2]*Table1[Drag coefficient]*1.2*F864^2</f>
        <v>118.39207557822219</v>
      </c>
      <c r="L864" s="17">
        <f t="shared" si="79"/>
        <v>155.04158685600007</v>
      </c>
      <c r="M864" s="17">
        <f t="shared" si="80"/>
        <v>2730.4546129640012</v>
      </c>
      <c r="N864" s="17">
        <f t="shared" si="83"/>
        <v>790.85764901387927</v>
      </c>
      <c r="O864" s="17" cm="1">
        <f t="array" ref="O864">(0.5*Table1[Mass KG]*E864^2)+O863</f>
        <v>116532719.22999993</v>
      </c>
      <c r="P864" s="17">
        <v>1079.8402599444464</v>
      </c>
      <c r="AA864">
        <f>IF(E864&lt;1,1,0)</f>
        <v>0</v>
      </c>
      <c r="AB864">
        <f>IF(AA864=1,"",E864)</f>
        <v>63.4</v>
      </c>
      <c r="AC864">
        <f>E864/3.6</f>
        <v>17.611111111111111</v>
      </c>
    </row>
    <row r="865" spans="2:29" x14ac:dyDescent="0.3">
      <c r="B865" s="4" t="s">
        <v>28</v>
      </c>
      <c r="C865" s="4">
        <v>857</v>
      </c>
      <c r="D865" s="4">
        <v>268</v>
      </c>
      <c r="E865" s="11">
        <v>63.5</v>
      </c>
      <c r="F865" s="23">
        <f t="shared" si="78"/>
        <v>17.638888888888889</v>
      </c>
      <c r="G865" s="17">
        <f t="shared" si="81"/>
        <v>0.15277777777777798</v>
      </c>
      <c r="H865" s="17">
        <f t="shared" si="82"/>
        <v>0.55000000000000071</v>
      </c>
      <c r="I865" s="17" cm="1">
        <f t="array" ref="I865">Table1[Mass KG]*G865</f>
        <v>43.465277777777835</v>
      </c>
      <c r="J865" s="17" cm="1">
        <f t="array" ref="J865" xml:space="preserve"> IF(E865&gt;0,9.81*Table1[Mass KG]*Table1[Rolling ressistance coefficient],0)</f>
        <v>28.746733500000001</v>
      </c>
      <c r="K865" s="17" cm="1">
        <f t="array" ref="K865">0.5*Table1[Frontal area m^2]*Table1[Drag coefficient]*1.2*F865^2</f>
        <v>118.7658466972222</v>
      </c>
      <c r="L865" s="17">
        <f t="shared" si="79"/>
        <v>190.97785797500003</v>
      </c>
      <c r="M865" s="17">
        <f t="shared" si="80"/>
        <v>3368.6372170590284</v>
      </c>
      <c r="N865" s="17">
        <f t="shared" si="83"/>
        <v>791.44931813654557</v>
      </c>
      <c r="O865" s="17" cm="1">
        <f t="array" ref="O865">(0.5*Table1[Mass KG]*E865^2)+O864</f>
        <v>117106306.79249993</v>
      </c>
      <c r="P865" s="17">
        <v>1085.723220214667</v>
      </c>
      <c r="AA865">
        <f>IF(E865&lt;1,1,0)</f>
        <v>0</v>
      </c>
      <c r="AB865">
        <f>IF(AA865=1,"",E865)</f>
        <v>63.5</v>
      </c>
      <c r="AC865">
        <f>E865/3.6</f>
        <v>17.638888888888889</v>
      </c>
    </row>
    <row r="866" spans="2:29" x14ac:dyDescent="0.3">
      <c r="B866" s="4" t="s">
        <v>28</v>
      </c>
      <c r="C866" s="4">
        <v>858</v>
      </c>
      <c r="D866" s="4">
        <v>269</v>
      </c>
      <c r="E866" s="11">
        <v>64.5</v>
      </c>
      <c r="F866" s="23">
        <f t="shared" si="78"/>
        <v>17.916666666666668</v>
      </c>
      <c r="G866" s="17">
        <f t="shared" si="81"/>
        <v>0.31944444444444403</v>
      </c>
      <c r="H866" s="17">
        <f t="shared" si="82"/>
        <v>1.1499999999999986</v>
      </c>
      <c r="I866" s="17" cm="1">
        <f t="array" ref="I866">Table1[Mass KG]*G866</f>
        <v>90.881944444444329</v>
      </c>
      <c r="J866" s="17" cm="1">
        <f t="array" ref="J866" xml:space="preserve"> IF(E866&gt;0,9.81*Table1[Mass KG]*Table1[Rolling ressistance coefficient],0)</f>
        <v>28.746733500000001</v>
      </c>
      <c r="K866" s="17" cm="1">
        <f t="array" ref="K866">0.5*Table1[Frontal area m^2]*Table1[Drag coefficient]*1.2*F866^2</f>
        <v>122.53595727500002</v>
      </c>
      <c r="L866" s="17">
        <f t="shared" si="79"/>
        <v>242.16463521944434</v>
      </c>
      <c r="M866" s="17">
        <f t="shared" si="80"/>
        <v>4338.7830476817117</v>
      </c>
      <c r="N866" s="17">
        <f t="shared" si="83"/>
        <v>792.04960443243715</v>
      </c>
      <c r="O866" s="17" cm="1">
        <f t="array" ref="O866">(0.5*Table1[Mass KG]*E866^2)+O865</f>
        <v>117698102.35499993</v>
      </c>
      <c r="P866" s="17">
        <v>1109.9207883845436</v>
      </c>
      <c r="AA866">
        <f>IF(E866&lt;1,1,0)</f>
        <v>0</v>
      </c>
      <c r="AB866">
        <f>IF(AA866=1,"",E866)</f>
        <v>64.5</v>
      </c>
      <c r="AC866">
        <f>E866/3.6</f>
        <v>17.916666666666668</v>
      </c>
    </row>
    <row r="867" spans="2:29" x14ac:dyDescent="0.3">
      <c r="B867" s="4" t="s">
        <v>28</v>
      </c>
      <c r="C867" s="4">
        <v>859</v>
      </c>
      <c r="D867" s="4">
        <v>270</v>
      </c>
      <c r="E867" s="11">
        <v>65.8</v>
      </c>
      <c r="F867" s="23">
        <f t="shared" si="78"/>
        <v>18.277777777777779</v>
      </c>
      <c r="G867" s="17">
        <f t="shared" si="81"/>
        <v>0.31944444444444403</v>
      </c>
      <c r="H867" s="17">
        <f t="shared" si="82"/>
        <v>1.1499999999999986</v>
      </c>
      <c r="I867" s="17" cm="1">
        <f t="array" ref="I867">Table1[Mass KG]*G867</f>
        <v>90.881944444444329</v>
      </c>
      <c r="J867" s="17" cm="1">
        <f t="array" ref="J867" xml:space="preserve"> IF(E867&gt;0,9.81*Table1[Mass KG]*Table1[Rolling ressistance coefficient],0)</f>
        <v>28.746733500000001</v>
      </c>
      <c r="K867" s="17" cm="1">
        <f t="array" ref="K867">0.5*Table1[Frontal area m^2]*Table1[Drag coefficient]*1.2*F867^2</f>
        <v>127.52516845288888</v>
      </c>
      <c r="L867" s="17">
        <f t="shared" si="79"/>
        <v>247.15384639733321</v>
      </c>
      <c r="M867" s="17">
        <f t="shared" si="80"/>
        <v>4517.4230813734785</v>
      </c>
      <c r="N867" s="17">
        <f t="shared" si="83"/>
        <v>792.66127661724511</v>
      </c>
      <c r="O867" s="17" cm="1">
        <f t="array" ref="O867">(0.5*Table1[Mass KG]*E867^2)+O866</f>
        <v>118313993.64499994</v>
      </c>
      <c r="P867" s="17">
        <v>1112.2139398182221</v>
      </c>
      <c r="AA867">
        <f>IF(E867&lt;1,1,0)</f>
        <v>0</v>
      </c>
      <c r="AB867">
        <f>IF(AA867=1,"",E867)</f>
        <v>65.8</v>
      </c>
      <c r="AC867">
        <f>E867/3.6</f>
        <v>18.277777777777775</v>
      </c>
    </row>
    <row r="868" spans="2:29" x14ac:dyDescent="0.3">
      <c r="B868" s="4" t="s">
        <v>28</v>
      </c>
      <c r="C868" s="4">
        <v>860</v>
      </c>
      <c r="D868" s="4">
        <v>271</v>
      </c>
      <c r="E868" s="11">
        <v>66.8</v>
      </c>
      <c r="F868" s="23">
        <f t="shared" si="78"/>
        <v>18.555555555555557</v>
      </c>
      <c r="G868" s="17">
        <f t="shared" si="81"/>
        <v>0.2222222222222234</v>
      </c>
      <c r="H868" s="17">
        <f t="shared" si="82"/>
        <v>0.80000000000000426</v>
      </c>
      <c r="I868" s="17" cm="1">
        <f t="array" ref="I868">Table1[Mass KG]*G868</f>
        <v>63.222222222222555</v>
      </c>
      <c r="J868" s="17" cm="1">
        <f t="array" ref="J868" xml:space="preserve"> IF(E868&gt;0,9.81*Table1[Mass KG]*Table1[Rolling ressistance coefficient],0)</f>
        <v>28.746733500000001</v>
      </c>
      <c r="K868" s="17" cm="1">
        <f t="array" ref="K868">0.5*Table1[Frontal area m^2]*Table1[Drag coefficient]*1.2*F868^2</f>
        <v>131.43076737955556</v>
      </c>
      <c r="L868" s="17">
        <f t="shared" si="79"/>
        <v>223.39972310177814</v>
      </c>
      <c r="M868" s="17">
        <f t="shared" si="80"/>
        <v>4145.3059731107714</v>
      </c>
      <c r="N868" s="17">
        <f t="shared" si="83"/>
        <v>793.28152267596602</v>
      </c>
      <c r="O868" s="17" cm="1">
        <f t="array" ref="O868">(0.5*Table1[Mass KG]*E868^2)+O867</f>
        <v>118948747.28499994</v>
      </c>
      <c r="P868" s="17">
        <v>1112.5314849826384</v>
      </c>
      <c r="AA868">
        <f>IF(E868&lt;1,1,0)</f>
        <v>0</v>
      </c>
      <c r="AB868">
        <f>IF(AA868=1,"",E868)</f>
        <v>66.8</v>
      </c>
      <c r="AC868">
        <f>E868/3.6</f>
        <v>18.555555555555554</v>
      </c>
    </row>
    <row r="869" spans="2:29" x14ac:dyDescent="0.3">
      <c r="B869" s="4" t="s">
        <v>28</v>
      </c>
      <c r="C869" s="4">
        <v>861</v>
      </c>
      <c r="D869" s="4">
        <v>272</v>
      </c>
      <c r="E869" s="11">
        <v>67.400000000000006</v>
      </c>
      <c r="F869" s="23">
        <f t="shared" si="78"/>
        <v>18.722222222222225</v>
      </c>
      <c r="G869" s="17">
        <f t="shared" si="81"/>
        <v>0.27777777777777779</v>
      </c>
      <c r="H869" s="17">
        <f t="shared" si="82"/>
        <v>1</v>
      </c>
      <c r="I869" s="17" cm="1">
        <f t="array" ref="I869">Table1[Mass KG]*G869</f>
        <v>79.027777777777786</v>
      </c>
      <c r="J869" s="17" cm="1">
        <f t="array" ref="J869" xml:space="preserve"> IF(E869&gt;0,9.81*Table1[Mass KG]*Table1[Rolling ressistance coefficient],0)</f>
        <v>28.746733500000001</v>
      </c>
      <c r="K869" s="17" cm="1">
        <f t="array" ref="K869">0.5*Table1[Frontal area m^2]*Table1[Drag coefficient]*1.2*F869^2</f>
        <v>133.80240256488892</v>
      </c>
      <c r="L869" s="17">
        <f t="shared" si="79"/>
        <v>241.57691384266673</v>
      </c>
      <c r="M869" s="17">
        <f t="shared" si="80"/>
        <v>4522.8566647210391</v>
      </c>
      <c r="N869" s="17">
        <f t="shared" si="83"/>
        <v>793.90661295790562</v>
      </c>
      <c r="O869" s="17" cm="1">
        <f t="array" ref="O869">(0.5*Table1[Mass KG]*E869^2)+O868</f>
        <v>119594954.89499994</v>
      </c>
      <c r="P869" s="17">
        <v>1113.6685417290528</v>
      </c>
      <c r="AA869">
        <f>IF(E869&lt;1,1,0)</f>
        <v>0</v>
      </c>
      <c r="AB869">
        <f>IF(AA869=1,"",E869)</f>
        <v>67.400000000000006</v>
      </c>
      <c r="AC869">
        <f>E869/3.6</f>
        <v>18.722222222222225</v>
      </c>
    </row>
    <row r="870" spans="2:29" x14ac:dyDescent="0.3">
      <c r="B870" s="4" t="s">
        <v>28</v>
      </c>
      <c r="C870" s="4">
        <v>862</v>
      </c>
      <c r="D870" s="4">
        <v>273</v>
      </c>
      <c r="E870" s="11">
        <v>68.8</v>
      </c>
      <c r="F870" s="23">
        <f t="shared" si="78"/>
        <v>19.111111111111111</v>
      </c>
      <c r="G870" s="17">
        <f t="shared" si="81"/>
        <v>0.51388888888888729</v>
      </c>
      <c r="H870" s="17">
        <f t="shared" si="82"/>
        <v>1.8499999999999943</v>
      </c>
      <c r="I870" s="17" cm="1">
        <f t="array" ref="I870">Table1[Mass KG]*G870</f>
        <v>146.20138888888843</v>
      </c>
      <c r="J870" s="17" cm="1">
        <f t="array" ref="J870" xml:space="preserve"> IF(E870&gt;0,9.81*Table1[Mass KG]*Table1[Rolling ressistance coefficient],0)</f>
        <v>28.746733500000001</v>
      </c>
      <c r="K870" s="17" cm="1">
        <f t="array" ref="K870">0.5*Table1[Frontal area m^2]*Table1[Drag coefficient]*1.2*F870^2</f>
        <v>139.41868916622218</v>
      </c>
      <c r="L870" s="17">
        <f t="shared" si="79"/>
        <v>314.36681155511064</v>
      </c>
      <c r="M870" s="17">
        <f t="shared" si="80"/>
        <v>6007.8990652754474</v>
      </c>
      <c r="N870" s="17">
        <f t="shared" si="83"/>
        <v>794.54394708551581</v>
      </c>
      <c r="O870" s="17" cm="1">
        <f t="array" ref="O870">(0.5*Table1[Mass KG]*E870^2)+O869</f>
        <v>120268286.73499994</v>
      </c>
      <c r="P870" s="17">
        <v>1116.5221200199412</v>
      </c>
      <c r="AA870">
        <f>IF(E870&lt;1,1,0)</f>
        <v>0</v>
      </c>
      <c r="AB870">
        <f>IF(AA870=1,"",E870)</f>
        <v>68.8</v>
      </c>
      <c r="AC870">
        <f>E870/3.6</f>
        <v>19.111111111111111</v>
      </c>
    </row>
    <row r="871" spans="2:29" x14ac:dyDescent="0.3">
      <c r="B871" s="4" t="s">
        <v>28</v>
      </c>
      <c r="C871" s="4">
        <v>863</v>
      </c>
      <c r="D871" s="4">
        <v>274</v>
      </c>
      <c r="E871" s="11">
        <v>71.099999999999994</v>
      </c>
      <c r="F871" s="23">
        <f t="shared" si="78"/>
        <v>19.75</v>
      </c>
      <c r="G871" s="17">
        <f t="shared" si="81"/>
        <v>0.4861111111111111</v>
      </c>
      <c r="H871" s="17">
        <f t="shared" si="82"/>
        <v>1.75</v>
      </c>
      <c r="I871" s="17" cm="1">
        <f t="array" ref="I871">Table1[Mass KG]*G871</f>
        <v>138.29861111111111</v>
      </c>
      <c r="J871" s="17" cm="1">
        <f t="array" ref="J871" xml:space="preserve"> IF(E871&gt;0,9.81*Table1[Mass KG]*Table1[Rolling ressistance coefficient],0)</f>
        <v>28.746733500000001</v>
      </c>
      <c r="K871" s="17" cm="1">
        <f t="array" ref="K871">0.5*Table1[Frontal area m^2]*Table1[Drag coefficient]*1.2*F871^2</f>
        <v>148.89609917099997</v>
      </c>
      <c r="L871" s="17">
        <f t="shared" si="79"/>
        <v>315.94144378211109</v>
      </c>
      <c r="M871" s="17">
        <f t="shared" si="80"/>
        <v>6239.8435146966931</v>
      </c>
      <c r="N871" s="17">
        <f t="shared" si="83"/>
        <v>795.20182424267114</v>
      </c>
      <c r="O871" s="17" cm="1">
        <f t="array" ref="O871">(0.5*Table1[Mass KG]*E871^2)+O870</f>
        <v>120987390.35749994</v>
      </c>
      <c r="P871" s="17">
        <v>1120.382797744385</v>
      </c>
      <c r="AA871">
        <f>IF(E871&lt;1,1,0)</f>
        <v>0</v>
      </c>
      <c r="AB871">
        <f>IF(AA871=1,"",E871)</f>
        <v>71.099999999999994</v>
      </c>
      <c r="AC871">
        <f>E871/3.6</f>
        <v>19.749999999999996</v>
      </c>
    </row>
    <row r="872" spans="2:29" x14ac:dyDescent="0.3">
      <c r="B872" s="4" t="s">
        <v>28</v>
      </c>
      <c r="C872" s="4">
        <v>864</v>
      </c>
      <c r="D872" s="4">
        <v>275</v>
      </c>
      <c r="E872" s="11">
        <v>72.3</v>
      </c>
      <c r="F872" s="23">
        <f t="shared" si="78"/>
        <v>20.083333333333332</v>
      </c>
      <c r="G872" s="17">
        <f t="shared" si="81"/>
        <v>0.23611111111111149</v>
      </c>
      <c r="H872" s="17">
        <f t="shared" si="82"/>
        <v>0.85000000000000142</v>
      </c>
      <c r="I872" s="17" cm="1">
        <f t="array" ref="I872">Table1[Mass KG]*G872</f>
        <v>67.173611111111214</v>
      </c>
      <c r="J872" s="17" cm="1">
        <f t="array" ref="J872" xml:space="preserve"> IF(E872&gt;0,9.81*Table1[Mass KG]*Table1[Rolling ressistance coefficient],0)</f>
        <v>28.746733500000001</v>
      </c>
      <c r="K872" s="17" cm="1">
        <f t="array" ref="K872">0.5*Table1[Frontal area m^2]*Table1[Drag coefficient]*1.2*F872^2</f>
        <v>153.96454157899996</v>
      </c>
      <c r="L872" s="17">
        <f t="shared" si="79"/>
        <v>249.88488619011116</v>
      </c>
      <c r="M872" s="17">
        <f t="shared" si="80"/>
        <v>5018.5214643180652</v>
      </c>
      <c r="N872" s="17">
        <f t="shared" si="83"/>
        <v>795.87003052869545</v>
      </c>
      <c r="O872" s="17" cm="1">
        <f t="array" ref="O872">(0.5*Table1[Mass KG]*E872^2)+O871</f>
        <v>121730972.35999994</v>
      </c>
      <c r="P872" s="17">
        <v>1127.1704157530864</v>
      </c>
      <c r="AA872">
        <f>IF(E872&lt;1,1,0)</f>
        <v>0</v>
      </c>
      <c r="AB872">
        <f>IF(AA872=1,"",E872)</f>
        <v>72.3</v>
      </c>
      <c r="AC872">
        <f>E872/3.6</f>
        <v>20.083333333333332</v>
      </c>
    </row>
    <row r="873" spans="2:29" x14ac:dyDescent="0.3">
      <c r="B873" s="4" t="s">
        <v>28</v>
      </c>
      <c r="C873" s="4">
        <v>865</v>
      </c>
      <c r="D873" s="4">
        <v>276</v>
      </c>
      <c r="E873" s="11">
        <v>72.8</v>
      </c>
      <c r="F873" s="23">
        <f t="shared" si="78"/>
        <v>20.222222222222221</v>
      </c>
      <c r="G873" s="17">
        <f t="shared" si="81"/>
        <v>0.15277777777777896</v>
      </c>
      <c r="H873" s="17">
        <f t="shared" si="82"/>
        <v>0.55000000000000426</v>
      </c>
      <c r="I873" s="17" cm="1">
        <f t="array" ref="I873">Table1[Mass KG]*G873</f>
        <v>43.465277777778113</v>
      </c>
      <c r="J873" s="17" cm="1">
        <f t="array" ref="J873" xml:space="preserve"> IF(E873&gt;0,9.81*Table1[Mass KG]*Table1[Rolling ressistance coefficient],0)</f>
        <v>28.746733500000001</v>
      </c>
      <c r="K873" s="17" cm="1">
        <f t="array" ref="K873">0.5*Table1[Frontal area m^2]*Table1[Drag coefficient]*1.2*F873^2</f>
        <v>156.10142847288884</v>
      </c>
      <c r="L873" s="17">
        <f t="shared" si="79"/>
        <v>228.31343975066696</v>
      </c>
      <c r="M873" s="17">
        <f t="shared" si="80"/>
        <v>4617.0051149579313</v>
      </c>
      <c r="N873" s="17">
        <f t="shared" si="83"/>
        <v>796.5420800466145</v>
      </c>
      <c r="O873" s="17" cm="1">
        <f t="array" ref="O873">(0.5*Table1[Mass KG]*E873^2)+O872</f>
        <v>122484874.59999993</v>
      </c>
      <c r="P873" s="17">
        <v>1127.5711343271607</v>
      </c>
      <c r="AA873">
        <f>IF(E873&lt;1,1,0)</f>
        <v>0</v>
      </c>
      <c r="AB873">
        <f>IF(AA873=1,"",E873)</f>
        <v>72.8</v>
      </c>
      <c r="AC873">
        <f>E873/3.6</f>
        <v>20.222222222222221</v>
      </c>
    </row>
    <row r="874" spans="2:29" x14ac:dyDescent="0.3">
      <c r="B874" s="4" t="s">
        <v>28</v>
      </c>
      <c r="C874" s="4">
        <v>866</v>
      </c>
      <c r="D874" s="4">
        <v>277</v>
      </c>
      <c r="E874" s="11">
        <v>73.400000000000006</v>
      </c>
      <c r="F874" s="23">
        <f t="shared" si="78"/>
        <v>20.388888888888893</v>
      </c>
      <c r="G874" s="17">
        <f t="shared" si="81"/>
        <v>0.24999999999999961</v>
      </c>
      <c r="H874" s="17">
        <f t="shared" si="82"/>
        <v>0.89999999999999858</v>
      </c>
      <c r="I874" s="17" cm="1">
        <f t="array" ref="I874">Table1[Mass KG]*G874</f>
        <v>71.124999999999886</v>
      </c>
      <c r="J874" s="17" cm="1">
        <f t="array" ref="J874" xml:space="preserve"> IF(E874&gt;0,9.81*Table1[Mass KG]*Table1[Rolling ressistance coefficient],0)</f>
        <v>28.746733500000001</v>
      </c>
      <c r="K874" s="17" cm="1">
        <f t="array" ref="K874">0.5*Table1[Frontal area m^2]*Table1[Drag coefficient]*1.2*F874^2</f>
        <v>158.68513237822225</v>
      </c>
      <c r="L874" s="17">
        <f t="shared" si="79"/>
        <v>258.55686587822214</v>
      </c>
      <c r="M874" s="17">
        <f t="shared" si="80"/>
        <v>5271.6872098504182</v>
      </c>
      <c r="N874" s="17">
        <f t="shared" si="83"/>
        <v>797.21888599955912</v>
      </c>
      <c r="O874" s="17" cm="1">
        <f t="array" ref="O874">(0.5*Table1[Mass KG]*E874^2)+O873</f>
        <v>123251255.00999993</v>
      </c>
      <c r="P874" s="17">
        <v>1128.518468267923</v>
      </c>
      <c r="AA874">
        <f>IF(E874&lt;1,1,0)</f>
        <v>0</v>
      </c>
      <c r="AB874">
        <f>IF(AA874=1,"",E874)</f>
        <v>73.400000000000006</v>
      </c>
      <c r="AC874">
        <f>E874/3.6</f>
        <v>20.388888888888889</v>
      </c>
    </row>
    <row r="875" spans="2:29" x14ac:dyDescent="0.3">
      <c r="B875" s="4" t="s">
        <v>28</v>
      </c>
      <c r="C875" s="4">
        <v>867</v>
      </c>
      <c r="D875" s="4">
        <v>278</v>
      </c>
      <c r="E875" s="11">
        <v>74.599999999999994</v>
      </c>
      <c r="F875" s="23">
        <f t="shared" si="78"/>
        <v>20.722222222222221</v>
      </c>
      <c r="G875" s="17">
        <f t="shared" si="81"/>
        <v>0.36111111111111033</v>
      </c>
      <c r="H875" s="17">
        <f t="shared" si="82"/>
        <v>1.2999999999999972</v>
      </c>
      <c r="I875" s="17" cm="1">
        <f t="array" ref="I875">Table1[Mass KG]*G875</f>
        <v>102.73611111111089</v>
      </c>
      <c r="J875" s="17" cm="1">
        <f t="array" ref="J875" xml:space="preserve"> IF(E875&gt;0,9.81*Table1[Mass KG]*Table1[Rolling ressistance coefficient],0)</f>
        <v>28.746733500000001</v>
      </c>
      <c r="K875" s="17" cm="1">
        <f t="array" ref="K875">0.5*Table1[Frontal area m^2]*Table1[Drag coefficient]*1.2*F875^2</f>
        <v>163.91616080488885</v>
      </c>
      <c r="L875" s="17">
        <f t="shared" si="79"/>
        <v>295.39900541599974</v>
      </c>
      <c r="M875" s="17">
        <f t="shared" si="80"/>
        <v>6121.3238344537722</v>
      </c>
      <c r="N875" s="17">
        <f t="shared" si="83"/>
        <v>797.90596350792134</v>
      </c>
      <c r="O875" s="17" cm="1">
        <f t="array" ref="O875">(0.5*Table1[Mass KG]*E875^2)+O874</f>
        <v>124042899.01999994</v>
      </c>
      <c r="P875" s="17">
        <v>1129.505852026756</v>
      </c>
      <c r="AA875">
        <f>IF(E875&lt;1,1,0)</f>
        <v>0</v>
      </c>
      <c r="AB875">
        <f>IF(AA875=1,"",E875)</f>
        <v>74.599999999999994</v>
      </c>
      <c r="AC875">
        <f>E875/3.6</f>
        <v>20.722222222222221</v>
      </c>
    </row>
    <row r="876" spans="2:29" x14ac:dyDescent="0.3">
      <c r="B876" s="4" t="s">
        <v>28</v>
      </c>
      <c r="C876" s="4">
        <v>868</v>
      </c>
      <c r="D876" s="4">
        <v>279</v>
      </c>
      <c r="E876" s="11">
        <v>76</v>
      </c>
      <c r="F876" s="23">
        <f t="shared" si="78"/>
        <v>21.111111111111111</v>
      </c>
      <c r="G876" s="17">
        <f t="shared" si="81"/>
        <v>0.27777777777777779</v>
      </c>
      <c r="H876" s="17">
        <f t="shared" si="82"/>
        <v>1</v>
      </c>
      <c r="I876" s="17" cm="1">
        <f t="array" ref="I876">Table1[Mass KG]*G876</f>
        <v>79.027777777777786</v>
      </c>
      <c r="J876" s="17" cm="1">
        <f t="array" ref="J876" xml:space="preserve"> IF(E876&gt;0,9.81*Table1[Mass KG]*Table1[Rolling ressistance coefficient],0)</f>
        <v>28.746733500000001</v>
      </c>
      <c r="K876" s="17" cm="1">
        <f t="array" ref="K876">0.5*Table1[Frontal area m^2]*Table1[Drag coefficient]*1.2*F876^2</f>
        <v>170.12623982222217</v>
      </c>
      <c r="L876" s="17">
        <f t="shared" si="79"/>
        <v>277.90075109999998</v>
      </c>
      <c r="M876" s="17">
        <f t="shared" si="80"/>
        <v>5866.7936343333331</v>
      </c>
      <c r="N876" s="17">
        <f t="shared" si="83"/>
        <v>798.60512881322086</v>
      </c>
      <c r="O876" s="17" cm="1">
        <f t="array" ref="O876">(0.5*Table1[Mass KG]*E876^2)+O875</f>
        <v>124864535.01999994</v>
      </c>
      <c r="P876" s="17">
        <v>1131.0649460244183</v>
      </c>
      <c r="AA876">
        <f>IF(E876&lt;1,1,0)</f>
        <v>0</v>
      </c>
      <c r="AB876">
        <f>IF(AA876=1,"",E876)</f>
        <v>76</v>
      </c>
      <c r="AC876">
        <f>E876/3.6</f>
        <v>21.111111111111111</v>
      </c>
    </row>
    <row r="877" spans="2:29" x14ac:dyDescent="0.3">
      <c r="B877" s="4" t="s">
        <v>28</v>
      </c>
      <c r="C877" s="4">
        <v>869</v>
      </c>
      <c r="D877" s="4">
        <v>280</v>
      </c>
      <c r="E877" s="11">
        <v>76.599999999999994</v>
      </c>
      <c r="F877" s="23">
        <f t="shared" si="78"/>
        <v>21.277777777777779</v>
      </c>
      <c r="G877" s="17">
        <f t="shared" si="81"/>
        <v>6.9444444444444448E-2</v>
      </c>
      <c r="H877" s="17">
        <f t="shared" si="82"/>
        <v>0.25</v>
      </c>
      <c r="I877" s="17" cm="1">
        <f t="array" ref="I877">Table1[Mass KG]*G877</f>
        <v>19.756944444444446</v>
      </c>
      <c r="J877" s="17" cm="1">
        <f t="array" ref="J877" xml:space="preserve"> IF(E877&gt;0,9.81*Table1[Mass KG]*Table1[Rolling ressistance coefficient],0)</f>
        <v>28.746733500000001</v>
      </c>
      <c r="K877" s="17" cm="1">
        <f t="array" ref="K877">0.5*Table1[Frontal area m^2]*Table1[Drag coefficient]*1.2*F877^2</f>
        <v>172.82304704488888</v>
      </c>
      <c r="L877" s="17">
        <f t="shared" si="79"/>
        <v>221.32672498933334</v>
      </c>
      <c r="M877" s="17">
        <f t="shared" si="80"/>
        <v>4709.3408706063701</v>
      </c>
      <c r="N877" s="17">
        <f t="shared" si="83"/>
        <v>799.30900292973411</v>
      </c>
      <c r="O877" s="17" cm="1">
        <f t="array" ref="O877">(0.5*Table1[Mass KG]*E877^2)+O876</f>
        <v>125699195.42999993</v>
      </c>
      <c r="P877" s="17">
        <v>1133.0666398333333</v>
      </c>
      <c r="AA877">
        <f>IF(E877&lt;1,1,0)</f>
        <v>0</v>
      </c>
      <c r="AB877">
        <f>IF(AA877=1,"",E877)</f>
        <v>76.599999999999994</v>
      </c>
      <c r="AC877">
        <f>E877/3.6</f>
        <v>21.277777777777775</v>
      </c>
    </row>
    <row r="878" spans="2:29" x14ac:dyDescent="0.3">
      <c r="B878" s="4" t="s">
        <v>28</v>
      </c>
      <c r="C878" s="4">
        <v>870</v>
      </c>
      <c r="D878" s="4">
        <v>281</v>
      </c>
      <c r="E878" s="11">
        <v>76.5</v>
      </c>
      <c r="F878" s="23">
        <f t="shared" si="78"/>
        <v>21.25</v>
      </c>
      <c r="G878" s="17">
        <f t="shared" si="81"/>
        <v>-5.5555555555554373E-2</v>
      </c>
      <c r="H878" s="17">
        <f t="shared" si="82"/>
        <v>-0.19999999999999574</v>
      </c>
      <c r="I878" s="17" cm="1">
        <f t="array" ref="I878">Table1[Mass KG]*G878</f>
        <v>-15.80555555555522</v>
      </c>
      <c r="J878" s="17" cm="1">
        <f t="array" ref="J878" xml:space="preserve"> IF(E878&gt;0,9.81*Table1[Mass KG]*Table1[Rolling ressistance coefficient],0)</f>
        <v>28.746733500000001</v>
      </c>
      <c r="K878" s="17" cm="1">
        <f t="array" ref="K878">0.5*Table1[Frontal area m^2]*Table1[Drag coefficient]*1.2*F878^2</f>
        <v>172.37210647499998</v>
      </c>
      <c r="L878" s="17">
        <f t="shared" si="79"/>
        <v>185.31328441944476</v>
      </c>
      <c r="M878" s="17">
        <f t="shared" si="80"/>
        <v>3937.9072939132011</v>
      </c>
      <c r="N878" s="17">
        <f t="shared" si="83"/>
        <v>800.01115015602716</v>
      </c>
      <c r="O878" s="17" cm="1">
        <f t="array" ref="O878">(0.5*Table1[Mass KG]*E878^2)+O877</f>
        <v>126531677.99249993</v>
      </c>
      <c r="P878" s="17">
        <v>1133.5939240536268</v>
      </c>
      <c r="AA878">
        <f>IF(E878&lt;1,1,0)</f>
        <v>0</v>
      </c>
      <c r="AB878">
        <f>IF(AA878=1,"",E878)</f>
        <v>76.5</v>
      </c>
      <c r="AC878">
        <f>E878/3.6</f>
        <v>21.25</v>
      </c>
    </row>
    <row r="879" spans="2:29" x14ac:dyDescent="0.3">
      <c r="B879" s="4" t="s">
        <v>28</v>
      </c>
      <c r="C879" s="4">
        <v>871</v>
      </c>
      <c r="D879" s="4">
        <v>282</v>
      </c>
      <c r="E879" s="11">
        <v>76.2</v>
      </c>
      <c r="F879" s="23">
        <f t="shared" si="78"/>
        <v>21.166666666666668</v>
      </c>
      <c r="G879" s="17">
        <f t="shared" si="81"/>
        <v>-9.7222222222222612E-2</v>
      </c>
      <c r="H879" s="17">
        <f t="shared" si="82"/>
        <v>-0.35000000000000142</v>
      </c>
      <c r="I879" s="17" cm="1">
        <f t="array" ref="I879">Table1[Mass KG]*G879</f>
        <v>-27.659722222222332</v>
      </c>
      <c r="J879" s="17" cm="1">
        <f t="array" ref="J879" xml:space="preserve"> IF(E879&gt;0,9.81*Table1[Mass KG]*Table1[Rolling ressistance coefficient],0)</f>
        <v>28.746733500000001</v>
      </c>
      <c r="K879" s="17" cm="1">
        <f t="array" ref="K879">0.5*Table1[Frontal area m^2]*Table1[Drag coefficient]*1.2*F879^2</f>
        <v>171.022819244</v>
      </c>
      <c r="L879" s="17">
        <f t="shared" si="79"/>
        <v>172.10983052177767</v>
      </c>
      <c r="M879" s="17">
        <f t="shared" si="80"/>
        <v>3642.991412710961</v>
      </c>
      <c r="N879" s="17">
        <f t="shared" si="83"/>
        <v>800.70974088593528</v>
      </c>
      <c r="O879" s="17" cm="1">
        <f t="array" ref="O879">(0.5*Table1[Mass KG]*E879^2)+O878</f>
        <v>127357644.08249994</v>
      </c>
      <c r="P879" s="17">
        <v>1136.3576294753075</v>
      </c>
      <c r="AA879">
        <f>IF(E879&lt;1,1,0)</f>
        <v>0</v>
      </c>
      <c r="AB879">
        <f>IF(AA879=1,"",E879)</f>
        <v>76.2</v>
      </c>
      <c r="AC879">
        <f>E879/3.6</f>
        <v>21.166666666666668</v>
      </c>
    </row>
    <row r="880" spans="2:29" x14ac:dyDescent="0.3">
      <c r="B880" s="4" t="s">
        <v>28</v>
      </c>
      <c r="C880" s="4">
        <v>872</v>
      </c>
      <c r="D880" s="4">
        <v>283</v>
      </c>
      <c r="E880" s="11">
        <v>75.8</v>
      </c>
      <c r="F880" s="23">
        <f t="shared" si="78"/>
        <v>21.055555555555557</v>
      </c>
      <c r="G880" s="17">
        <f t="shared" si="81"/>
        <v>-0.11111111111111072</v>
      </c>
      <c r="H880" s="17">
        <f t="shared" si="82"/>
        <v>-0.39999999999999858</v>
      </c>
      <c r="I880" s="17" cm="1">
        <f t="array" ref="I880">Table1[Mass KG]*G880</f>
        <v>-31.611111111111001</v>
      </c>
      <c r="J880" s="17" cm="1">
        <f t="array" ref="J880" xml:space="preserve"> IF(E880&gt;0,9.81*Table1[Mass KG]*Table1[Rolling ressistance coefficient],0)</f>
        <v>28.746733500000001</v>
      </c>
      <c r="K880" s="17" cm="1">
        <f t="array" ref="K880">0.5*Table1[Frontal area m^2]*Table1[Drag coefficient]*1.2*F880^2</f>
        <v>169.23201671955556</v>
      </c>
      <c r="L880" s="17">
        <f t="shared" si="79"/>
        <v>166.36763910844456</v>
      </c>
      <c r="M880" s="17">
        <f t="shared" si="80"/>
        <v>3502.9630678944714</v>
      </c>
      <c r="N880" s="17">
        <f t="shared" si="83"/>
        <v>801.40386754218525</v>
      </c>
      <c r="O880" s="17" cm="1">
        <f t="array" ref="O880">(0.5*Table1[Mass KG]*E880^2)+O879</f>
        <v>128174961.37249994</v>
      </c>
      <c r="P880" s="17">
        <v>1137.1156979223204</v>
      </c>
      <c r="AA880">
        <f>IF(E880&lt;1,1,0)</f>
        <v>0</v>
      </c>
      <c r="AB880">
        <f>IF(AA880=1,"",E880)</f>
        <v>75.8</v>
      </c>
      <c r="AC880">
        <f>E880/3.6</f>
        <v>21.055555555555554</v>
      </c>
    </row>
    <row r="881" spans="2:29" x14ac:dyDescent="0.3">
      <c r="B881" s="4" t="s">
        <v>28</v>
      </c>
      <c r="C881" s="4">
        <v>873</v>
      </c>
      <c r="D881" s="4">
        <v>284</v>
      </c>
      <c r="E881" s="11">
        <v>75.400000000000006</v>
      </c>
      <c r="F881" s="23">
        <f t="shared" si="78"/>
        <v>20.944444444444446</v>
      </c>
      <c r="G881" s="17">
        <f t="shared" si="81"/>
        <v>-0.1388888888888889</v>
      </c>
      <c r="H881" s="17">
        <f t="shared" si="82"/>
        <v>-0.5</v>
      </c>
      <c r="I881" s="17" cm="1">
        <f t="array" ref="I881">Table1[Mass KG]*G881</f>
        <v>-39.513888888888893</v>
      </c>
      <c r="J881" s="17" cm="1">
        <f t="array" ref="J881" xml:space="preserve"> IF(E881&gt;0,9.81*Table1[Mass KG]*Table1[Rolling ressistance coefficient],0)</f>
        <v>28.746733500000001</v>
      </c>
      <c r="K881" s="17" cm="1">
        <f t="array" ref="K881">0.5*Table1[Frontal area m^2]*Table1[Drag coefficient]*1.2*F881^2</f>
        <v>167.45063947155558</v>
      </c>
      <c r="L881" s="17">
        <f t="shared" si="79"/>
        <v>156.68348408266669</v>
      </c>
      <c r="M881" s="17">
        <f t="shared" si="80"/>
        <v>3281.6485277314082</v>
      </c>
      <c r="N881" s="17">
        <f t="shared" si="83"/>
        <v>802.09354035174999</v>
      </c>
      <c r="O881" s="17" cm="1">
        <f t="array" ref="O881">(0.5*Table1[Mass KG]*E881^2)+O880</f>
        <v>128983675.38249995</v>
      </c>
      <c r="P881" s="17">
        <v>1139.6812877108136</v>
      </c>
      <c r="AA881">
        <f>IF(E881&lt;1,1,0)</f>
        <v>0</v>
      </c>
      <c r="AB881">
        <f>IF(AA881=1,"",E881)</f>
        <v>75.400000000000006</v>
      </c>
      <c r="AC881">
        <f>E881/3.6</f>
        <v>20.944444444444446</v>
      </c>
    </row>
    <row r="882" spans="2:29" x14ac:dyDescent="0.3">
      <c r="B882" s="4" t="s">
        <v>28</v>
      </c>
      <c r="C882" s="4">
        <v>874</v>
      </c>
      <c r="D882" s="4">
        <v>285</v>
      </c>
      <c r="E882" s="11">
        <v>74.8</v>
      </c>
      <c r="F882" s="23">
        <f t="shared" si="78"/>
        <v>20.777777777777779</v>
      </c>
      <c r="G882" s="17">
        <f t="shared" si="81"/>
        <v>-0.20833333333333331</v>
      </c>
      <c r="H882" s="17">
        <f t="shared" si="82"/>
        <v>-0.75</v>
      </c>
      <c r="I882" s="17" cm="1">
        <f t="array" ref="I882">Table1[Mass KG]*G882</f>
        <v>-59.270833333333329</v>
      </c>
      <c r="J882" s="17" cm="1">
        <f t="array" ref="J882" xml:space="preserve"> IF(E882&gt;0,9.81*Table1[Mass KG]*Table1[Rolling ressistance coefficient],0)</f>
        <v>28.746733500000001</v>
      </c>
      <c r="K882" s="17" cm="1">
        <f t="array" ref="K882">0.5*Table1[Frontal area m^2]*Table1[Drag coefficient]*1.2*F882^2</f>
        <v>164.79624599288888</v>
      </c>
      <c r="L882" s="17">
        <f t="shared" si="79"/>
        <v>134.27214615955558</v>
      </c>
      <c r="M882" s="17">
        <f t="shared" si="80"/>
        <v>2789.8768146485431</v>
      </c>
      <c r="N882" s="17">
        <f t="shared" si="83"/>
        <v>802.77694222875232</v>
      </c>
      <c r="O882" s="17" cm="1">
        <f t="array" ref="O882">(0.5*Table1[Mass KG]*E882^2)+O881</f>
        <v>129779569.82249995</v>
      </c>
      <c r="P882" s="17">
        <v>1140.446807188099</v>
      </c>
      <c r="AA882">
        <f>IF(E882&lt;1,1,0)</f>
        <v>0</v>
      </c>
      <c r="AB882">
        <f>IF(AA882=1,"",E882)</f>
        <v>74.8</v>
      </c>
      <c r="AC882">
        <f>E882/3.6</f>
        <v>20.777777777777775</v>
      </c>
    </row>
    <row r="883" spans="2:29" x14ac:dyDescent="0.3">
      <c r="B883" s="4" t="s">
        <v>28</v>
      </c>
      <c r="C883" s="4">
        <v>875</v>
      </c>
      <c r="D883" s="4">
        <v>286</v>
      </c>
      <c r="E883" s="11">
        <v>73.900000000000006</v>
      </c>
      <c r="F883" s="23">
        <f t="shared" si="78"/>
        <v>20.527777777777779</v>
      </c>
      <c r="G883" s="17">
        <f t="shared" si="81"/>
        <v>-0.29166666666666585</v>
      </c>
      <c r="H883" s="17">
        <f t="shared" si="82"/>
        <v>-1.0499999999999972</v>
      </c>
      <c r="I883" s="17" cm="1">
        <f t="array" ref="I883">Table1[Mass KG]*G883</f>
        <v>-82.97916666666643</v>
      </c>
      <c r="J883" s="17" cm="1">
        <f t="array" ref="J883" xml:space="preserve"> IF(E883&gt;0,9.81*Table1[Mass KG]*Table1[Rolling ressistance coefficient],0)</f>
        <v>28.746733500000001</v>
      </c>
      <c r="K883" s="17" cm="1">
        <f t="array" ref="K883">0.5*Table1[Frontal area m^2]*Table1[Drag coefficient]*1.2*F883^2</f>
        <v>160.85441865988889</v>
      </c>
      <c r="L883" s="17">
        <f t="shared" si="79"/>
        <v>106.62198549322247</v>
      </c>
      <c r="M883" s="17">
        <f t="shared" si="80"/>
        <v>2188.7124244303168</v>
      </c>
      <c r="N883" s="17">
        <f t="shared" si="83"/>
        <v>803.45134972260951</v>
      </c>
      <c r="O883" s="17" cm="1">
        <f t="array" ref="O883">(0.5*Table1[Mass KG]*E883^2)+O882</f>
        <v>130556426.94499995</v>
      </c>
      <c r="P883" s="17">
        <v>1154.7474076035076</v>
      </c>
      <c r="AA883">
        <f>IF(E883&lt;1,1,0)</f>
        <v>0</v>
      </c>
      <c r="AB883">
        <f>IF(AA883=1,"",E883)</f>
        <v>73.900000000000006</v>
      </c>
      <c r="AC883">
        <f>E883/3.6</f>
        <v>20.527777777777779</v>
      </c>
    </row>
    <row r="884" spans="2:29" x14ac:dyDescent="0.3">
      <c r="B884" s="4" t="s">
        <v>28</v>
      </c>
      <c r="C884" s="4">
        <v>876</v>
      </c>
      <c r="D884" s="4">
        <v>287</v>
      </c>
      <c r="E884" s="11">
        <v>72.7</v>
      </c>
      <c r="F884" s="23">
        <f t="shared" si="78"/>
        <v>20.194444444444446</v>
      </c>
      <c r="G884" s="17">
        <f t="shared" si="81"/>
        <v>-0.36111111111111227</v>
      </c>
      <c r="H884" s="17">
        <f t="shared" si="82"/>
        <v>-1.3000000000000043</v>
      </c>
      <c r="I884" s="17" cm="1">
        <f t="array" ref="I884">Table1[Mass KG]*G884</f>
        <v>-102.73611111111144</v>
      </c>
      <c r="J884" s="17" cm="1">
        <f t="array" ref="J884" xml:space="preserve"> IF(E884&gt;0,9.81*Table1[Mass KG]*Table1[Rolling ressistance coefficient],0)</f>
        <v>28.746733500000001</v>
      </c>
      <c r="K884" s="17" cm="1">
        <f t="array" ref="K884">0.5*Table1[Frontal area m^2]*Table1[Drag coefficient]*1.2*F884^2</f>
        <v>155.67287293455556</v>
      </c>
      <c r="L884" s="17">
        <f t="shared" si="79"/>
        <v>81.68349532344412</v>
      </c>
      <c r="M884" s="17">
        <f t="shared" si="80"/>
        <v>1649.5528083373301</v>
      </c>
      <c r="N884" s="17">
        <f t="shared" si="83"/>
        <v>804.1140487096244</v>
      </c>
      <c r="O884" s="17" cm="1">
        <f t="array" ref="O884">(0.5*Table1[Mass KG]*E884^2)+O883</f>
        <v>131308259.44749995</v>
      </c>
      <c r="P884" s="17">
        <v>1160.9783448792416</v>
      </c>
      <c r="AA884">
        <f>IF(E884&lt;1,1,0)</f>
        <v>0</v>
      </c>
      <c r="AB884">
        <f>IF(AA884=1,"",E884)</f>
        <v>72.7</v>
      </c>
      <c r="AC884">
        <f>E884/3.6</f>
        <v>20.194444444444446</v>
      </c>
    </row>
    <row r="885" spans="2:29" x14ac:dyDescent="0.3">
      <c r="B885" s="4" t="s">
        <v>28</v>
      </c>
      <c r="C885" s="4">
        <v>877</v>
      </c>
      <c r="D885" s="4">
        <v>288</v>
      </c>
      <c r="E885" s="11">
        <v>71.3</v>
      </c>
      <c r="F885" s="23">
        <f t="shared" si="78"/>
        <v>19.805555555555557</v>
      </c>
      <c r="G885" s="17">
        <f t="shared" si="81"/>
        <v>-0.31944444444444403</v>
      </c>
      <c r="H885" s="17">
        <f t="shared" si="82"/>
        <v>-1.1499999999999986</v>
      </c>
      <c r="I885" s="17" cm="1">
        <f t="array" ref="I885">Table1[Mass KG]*G885</f>
        <v>-90.881944444444329</v>
      </c>
      <c r="J885" s="17" cm="1">
        <f t="array" ref="J885" xml:space="preserve"> IF(E885&gt;0,9.81*Table1[Mass KG]*Table1[Rolling ressistance coefficient],0)</f>
        <v>28.746733500000001</v>
      </c>
      <c r="K885" s="17" cm="1">
        <f t="array" ref="K885">0.5*Table1[Frontal area m^2]*Table1[Drag coefficient]*1.2*F885^2</f>
        <v>149.73494877455556</v>
      </c>
      <c r="L885" s="17">
        <f t="shared" si="79"/>
        <v>87.599737830111238</v>
      </c>
      <c r="M885" s="17">
        <f t="shared" si="80"/>
        <v>1734.9614742463696</v>
      </c>
      <c r="N885" s="17">
        <f t="shared" si="83"/>
        <v>804.76324486398585</v>
      </c>
      <c r="O885" s="17" cm="1">
        <f t="array" ref="O885">(0.5*Table1[Mass KG]*E885^2)+O884</f>
        <v>132031414.34999995</v>
      </c>
      <c r="P885" s="17">
        <v>1163.6897787469136</v>
      </c>
      <c r="AA885">
        <f>IF(E885&lt;1,1,0)</f>
        <v>0</v>
      </c>
      <c r="AB885">
        <f>IF(AA885=1,"",E885)</f>
        <v>71.3</v>
      </c>
      <c r="AC885">
        <f>E885/3.6</f>
        <v>19.805555555555554</v>
      </c>
    </row>
    <row r="886" spans="2:29" x14ac:dyDescent="0.3">
      <c r="B886" s="4" t="s">
        <v>28</v>
      </c>
      <c r="C886" s="4">
        <v>878</v>
      </c>
      <c r="D886" s="4">
        <v>289</v>
      </c>
      <c r="E886" s="11">
        <v>70.400000000000006</v>
      </c>
      <c r="F886" s="23">
        <f t="shared" si="78"/>
        <v>19.555555555555557</v>
      </c>
      <c r="G886" s="17">
        <f t="shared" si="81"/>
        <v>-0.18055555555555516</v>
      </c>
      <c r="H886" s="17">
        <f t="shared" si="82"/>
        <v>-0.64999999999999858</v>
      </c>
      <c r="I886" s="17" cm="1">
        <f t="array" ref="I886">Table1[Mass KG]*G886</f>
        <v>-51.368055555555443</v>
      </c>
      <c r="J886" s="17" cm="1">
        <f t="array" ref="J886" xml:space="preserve"> IF(E886&gt;0,9.81*Table1[Mass KG]*Table1[Rolling ressistance coefficient],0)</f>
        <v>28.746733500000001</v>
      </c>
      <c r="K886" s="17" cm="1">
        <f t="array" ref="K886">0.5*Table1[Frontal area m^2]*Table1[Drag coefficient]*1.2*F886^2</f>
        <v>145.97868157155554</v>
      </c>
      <c r="L886" s="17">
        <f t="shared" si="79"/>
        <v>123.3573595160001</v>
      </c>
      <c r="M886" s="17">
        <f t="shared" si="80"/>
        <v>2412.3216972017799</v>
      </c>
      <c r="N886" s="17">
        <f t="shared" si="83"/>
        <v>805.40351632640045</v>
      </c>
      <c r="O886" s="17" cm="1">
        <f t="array" ref="O886">(0.5*Table1[Mass KG]*E886^2)+O885</f>
        <v>132736428.10999995</v>
      </c>
      <c r="P886" s="17">
        <v>1170.4262682259907</v>
      </c>
      <c r="AA886">
        <f>IF(E886&lt;1,1,0)</f>
        <v>0</v>
      </c>
      <c r="AB886">
        <f>IF(AA886=1,"",E886)</f>
        <v>70.400000000000006</v>
      </c>
      <c r="AC886">
        <f>E886/3.6</f>
        <v>19.555555555555557</v>
      </c>
    </row>
    <row r="887" spans="2:29" x14ac:dyDescent="0.3">
      <c r="B887" s="4" t="s">
        <v>28</v>
      </c>
      <c r="C887" s="4">
        <v>879</v>
      </c>
      <c r="D887" s="4">
        <v>290</v>
      </c>
      <c r="E887" s="11">
        <v>70</v>
      </c>
      <c r="F887" s="23">
        <f t="shared" si="78"/>
        <v>19.444444444444446</v>
      </c>
      <c r="G887" s="17">
        <f t="shared" si="81"/>
        <v>-5.5555555555556344E-2</v>
      </c>
      <c r="H887" s="17">
        <f t="shared" si="82"/>
        <v>-0.20000000000000284</v>
      </c>
      <c r="I887" s="17" cm="1">
        <f t="array" ref="I887">Table1[Mass KG]*G887</f>
        <v>-15.805555555555779</v>
      </c>
      <c r="J887" s="17" cm="1">
        <f t="array" ref="J887" xml:space="preserve"> IF(E887&gt;0,9.81*Table1[Mass KG]*Table1[Rolling ressistance coefficient],0)</f>
        <v>28.746733500000001</v>
      </c>
      <c r="K887" s="17" cm="1">
        <f t="array" ref="K887">0.5*Table1[Frontal area m^2]*Table1[Drag coefficient]*1.2*F887^2</f>
        <v>144.32454555555557</v>
      </c>
      <c r="L887" s="17">
        <f t="shared" si="79"/>
        <v>157.26572349999981</v>
      </c>
      <c r="M887" s="17">
        <f t="shared" si="80"/>
        <v>3057.9446236111071</v>
      </c>
      <c r="N887" s="17">
        <f t="shared" si="83"/>
        <v>806.03942561252109</v>
      </c>
      <c r="O887" s="17" cm="1">
        <f t="array" ref="O887">(0.5*Table1[Mass KG]*E887^2)+O886</f>
        <v>133433453.10999995</v>
      </c>
      <c r="P887" s="17">
        <v>1188.000867796296</v>
      </c>
      <c r="AA887">
        <f>IF(E887&lt;1,1,0)</f>
        <v>0</v>
      </c>
      <c r="AB887">
        <f>IF(AA887=1,"",E887)</f>
        <v>70</v>
      </c>
      <c r="AC887">
        <f>E887/3.6</f>
        <v>19.444444444444443</v>
      </c>
    </row>
    <row r="888" spans="2:29" x14ac:dyDescent="0.3">
      <c r="B888" s="4" t="s">
        <v>28</v>
      </c>
      <c r="C888" s="4">
        <v>880</v>
      </c>
      <c r="D888" s="4">
        <v>291</v>
      </c>
      <c r="E888" s="11">
        <v>70</v>
      </c>
      <c r="F888" s="23">
        <f t="shared" si="78"/>
        <v>19.444444444444446</v>
      </c>
      <c r="G888" s="17">
        <f t="shared" si="81"/>
        <v>-0.1388888888888889</v>
      </c>
      <c r="H888" s="17">
        <f t="shared" si="82"/>
        <v>-0.5</v>
      </c>
      <c r="I888" s="17" cm="1">
        <f t="array" ref="I888">Table1[Mass KG]*G888</f>
        <v>-39.513888888888893</v>
      </c>
      <c r="J888" s="17" cm="1">
        <f t="array" ref="J888" xml:space="preserve"> IF(E888&gt;0,9.81*Table1[Mass KG]*Table1[Rolling ressistance coefficient],0)</f>
        <v>28.746733500000001</v>
      </c>
      <c r="K888" s="17" cm="1">
        <f t="array" ref="K888">0.5*Table1[Frontal area m^2]*Table1[Drag coefficient]*1.2*F888^2</f>
        <v>144.32454555555557</v>
      </c>
      <c r="L888" s="17">
        <f t="shared" si="79"/>
        <v>133.55739016666669</v>
      </c>
      <c r="M888" s="17">
        <f t="shared" si="80"/>
        <v>2596.9492532407412</v>
      </c>
      <c r="N888" s="17">
        <f t="shared" si="83"/>
        <v>806.6746122744529</v>
      </c>
      <c r="O888" s="17" cm="1">
        <f t="array" ref="O888">(0.5*Table1[Mass KG]*E888^2)+O887</f>
        <v>134130478.10999995</v>
      </c>
      <c r="P888" s="17">
        <v>1194.9130429988147</v>
      </c>
      <c r="AA888">
        <f>IF(E888&lt;1,1,0)</f>
        <v>0</v>
      </c>
      <c r="AB888">
        <f>IF(AA888=1,"",E888)</f>
        <v>70</v>
      </c>
      <c r="AC888">
        <f>E888/3.6</f>
        <v>19.444444444444443</v>
      </c>
    </row>
    <row r="889" spans="2:29" x14ac:dyDescent="0.3">
      <c r="B889" s="4" t="s">
        <v>28</v>
      </c>
      <c r="C889" s="4">
        <v>881</v>
      </c>
      <c r="D889" s="4">
        <v>292</v>
      </c>
      <c r="E889" s="11">
        <v>69</v>
      </c>
      <c r="F889" s="23">
        <f t="shared" si="78"/>
        <v>19.166666666666668</v>
      </c>
      <c r="G889" s="17">
        <f t="shared" si="81"/>
        <v>-0.27777777777777779</v>
      </c>
      <c r="H889" s="17">
        <f t="shared" si="82"/>
        <v>-1</v>
      </c>
      <c r="I889" s="17" cm="1">
        <f t="array" ref="I889">Table1[Mass KG]*G889</f>
        <v>-79.027777777777786</v>
      </c>
      <c r="J889" s="17" cm="1">
        <f t="array" ref="J889" xml:space="preserve"> IF(E889&gt;0,9.81*Table1[Mass KG]*Table1[Rolling ressistance coefficient],0)</f>
        <v>28.746733500000001</v>
      </c>
      <c r="K889" s="17" cm="1">
        <f t="array" ref="K889">0.5*Table1[Frontal area m^2]*Table1[Drag coefficient]*1.2*F889^2</f>
        <v>140.23044109999998</v>
      </c>
      <c r="L889" s="17">
        <f t="shared" si="79"/>
        <v>89.949396822222198</v>
      </c>
      <c r="M889" s="17">
        <f t="shared" si="80"/>
        <v>1724.030105759259</v>
      </c>
      <c r="N889" s="17">
        <f t="shared" si="83"/>
        <v>807.30001415725656</v>
      </c>
      <c r="O889" s="17" cm="1">
        <f t="array" ref="O889">(0.5*Table1[Mass KG]*E889^2)+O888</f>
        <v>134807730.35999995</v>
      </c>
      <c r="P889" s="17">
        <v>1206.1915120590033</v>
      </c>
      <c r="AA889">
        <f>IF(E889&lt;1,1,0)</f>
        <v>0</v>
      </c>
      <c r="AB889">
        <f>IF(AA889=1,"",E889)</f>
        <v>69</v>
      </c>
      <c r="AC889">
        <f>E889/3.6</f>
        <v>19.166666666666668</v>
      </c>
    </row>
    <row r="890" spans="2:29" x14ac:dyDescent="0.3">
      <c r="B890" s="4" t="s">
        <v>28</v>
      </c>
      <c r="C890" s="4">
        <v>882</v>
      </c>
      <c r="D890" s="4">
        <v>293</v>
      </c>
      <c r="E890" s="11">
        <v>68</v>
      </c>
      <c r="F890" s="23">
        <f t="shared" si="78"/>
        <v>18.888888888888889</v>
      </c>
      <c r="G890" s="17">
        <f t="shared" si="81"/>
        <v>-0.1388888888888889</v>
      </c>
      <c r="H890" s="17">
        <f t="shared" si="82"/>
        <v>-0.5</v>
      </c>
      <c r="I890" s="17" cm="1">
        <f t="array" ref="I890">Table1[Mass KG]*G890</f>
        <v>-39.513888888888893</v>
      </c>
      <c r="J890" s="17" cm="1">
        <f t="array" ref="J890" xml:space="preserve"> IF(E890&gt;0,9.81*Table1[Mass KG]*Table1[Rolling ressistance coefficient],0)</f>
        <v>28.746733500000001</v>
      </c>
      <c r="K890" s="17" cm="1">
        <f t="array" ref="K890">0.5*Table1[Frontal area m^2]*Table1[Drag coefficient]*1.2*F890^2</f>
        <v>136.19524462222219</v>
      </c>
      <c r="L890" s="17">
        <f t="shared" si="79"/>
        <v>125.42808923333331</v>
      </c>
      <c r="M890" s="17">
        <f t="shared" si="80"/>
        <v>2369.1972410740736</v>
      </c>
      <c r="N890" s="17">
        <f t="shared" si="83"/>
        <v>807.91565344863977</v>
      </c>
      <c r="O890" s="17" cm="1">
        <f t="array" ref="O890">(0.5*Table1[Mass KG]*E890^2)+O889</f>
        <v>135465494.35999995</v>
      </c>
      <c r="P890" s="17">
        <v>1207.8758980987648</v>
      </c>
      <c r="AA890">
        <f>IF(E890&lt;1,1,0)</f>
        <v>0</v>
      </c>
      <c r="AB890">
        <f>IF(AA890=1,"",E890)</f>
        <v>68</v>
      </c>
      <c r="AC890">
        <f>E890/3.6</f>
        <v>18.888888888888889</v>
      </c>
    </row>
    <row r="891" spans="2:29" x14ac:dyDescent="0.3">
      <c r="B891" s="4" t="s">
        <v>28</v>
      </c>
      <c r="C891" s="4">
        <v>883</v>
      </c>
      <c r="D891" s="4">
        <v>294</v>
      </c>
      <c r="E891" s="11">
        <v>68</v>
      </c>
      <c r="F891" s="23">
        <f t="shared" si="78"/>
        <v>18.888888888888889</v>
      </c>
      <c r="G891" s="17">
        <f t="shared" si="81"/>
        <v>0</v>
      </c>
      <c r="H891" s="17">
        <f t="shared" si="82"/>
        <v>0</v>
      </c>
      <c r="I891" s="17" cm="1">
        <f t="array" ref="I891">Table1[Mass KG]*G891</f>
        <v>0</v>
      </c>
      <c r="J891" s="17" cm="1">
        <f t="array" ref="J891" xml:space="preserve"> IF(E891&gt;0,9.81*Table1[Mass KG]*Table1[Rolling ressistance coefficient],0)</f>
        <v>28.746733500000001</v>
      </c>
      <c r="K891" s="17" cm="1">
        <f t="array" ref="K891">0.5*Table1[Frontal area m^2]*Table1[Drag coefficient]*1.2*F891^2</f>
        <v>136.19524462222219</v>
      </c>
      <c r="L891" s="17">
        <f t="shared" si="79"/>
        <v>164.9419781222222</v>
      </c>
      <c r="M891" s="17">
        <f t="shared" si="80"/>
        <v>3115.570697864197</v>
      </c>
      <c r="N891" s="17">
        <f t="shared" si="83"/>
        <v>808.53059552678246</v>
      </c>
      <c r="O891" s="17" cm="1">
        <f t="array" ref="O891">(0.5*Table1[Mass KG]*E891^2)+O890</f>
        <v>136123258.35999995</v>
      </c>
      <c r="P891" s="17">
        <v>1211.5133107243857</v>
      </c>
      <c r="AA891">
        <f>IF(E891&lt;1,1,0)</f>
        <v>0</v>
      </c>
      <c r="AB891">
        <f>IF(AA891=1,"",E891)</f>
        <v>68</v>
      </c>
      <c r="AC891">
        <f>E891/3.6</f>
        <v>18.888888888888889</v>
      </c>
    </row>
    <row r="892" spans="2:29" x14ac:dyDescent="0.3">
      <c r="B892" s="4" t="s">
        <v>28</v>
      </c>
      <c r="C892" s="4">
        <v>884</v>
      </c>
      <c r="D892" s="4">
        <v>295</v>
      </c>
      <c r="E892" s="11">
        <v>68</v>
      </c>
      <c r="F892" s="23">
        <f t="shared" si="78"/>
        <v>18.888888888888889</v>
      </c>
      <c r="G892" s="17">
        <f t="shared" si="81"/>
        <v>1.3888888888888099E-2</v>
      </c>
      <c r="H892" s="17">
        <f t="shared" si="82"/>
        <v>4.9999999999997158E-2</v>
      </c>
      <c r="I892" s="17" cm="1">
        <f t="array" ref="I892">Table1[Mass KG]*G892</f>
        <v>3.9513888888886641</v>
      </c>
      <c r="J892" s="17" cm="1">
        <f t="array" ref="J892" xml:space="preserve"> IF(E892&gt;0,9.81*Table1[Mass KG]*Table1[Rolling ressistance coefficient],0)</f>
        <v>28.746733500000001</v>
      </c>
      <c r="K892" s="17" cm="1">
        <f t="array" ref="K892">0.5*Table1[Frontal area m^2]*Table1[Drag coefficient]*1.2*F892^2</f>
        <v>136.19524462222219</v>
      </c>
      <c r="L892" s="17">
        <f t="shared" si="79"/>
        <v>168.89336701111085</v>
      </c>
      <c r="M892" s="17">
        <f t="shared" si="80"/>
        <v>3190.2080435432049</v>
      </c>
      <c r="N892" s="17">
        <f t="shared" si="83"/>
        <v>809.14484196909018</v>
      </c>
      <c r="O892" s="17" cm="1">
        <f t="array" ref="O892">(0.5*Table1[Mass KG]*E892^2)+O891</f>
        <v>136781022.35999995</v>
      </c>
      <c r="P892" s="17">
        <v>1214.1655386575808</v>
      </c>
      <c r="AA892">
        <f>IF(E892&lt;1,1,0)</f>
        <v>0</v>
      </c>
      <c r="AB892">
        <f>IF(AA892=1,"",E892)</f>
        <v>68</v>
      </c>
      <c r="AC892">
        <f>E892/3.6</f>
        <v>18.888888888888889</v>
      </c>
    </row>
    <row r="893" spans="2:29" x14ac:dyDescent="0.3">
      <c r="B893" s="4" t="s">
        <v>28</v>
      </c>
      <c r="C893" s="4">
        <v>885</v>
      </c>
      <c r="D893" s="4">
        <v>296</v>
      </c>
      <c r="E893" s="11">
        <v>68.099999999999994</v>
      </c>
      <c r="F893" s="23">
        <f t="shared" si="78"/>
        <v>18.916666666666664</v>
      </c>
      <c r="G893" s="17">
        <f t="shared" si="81"/>
        <v>5.5555555555556344E-2</v>
      </c>
      <c r="H893" s="17">
        <f t="shared" si="82"/>
        <v>0.20000000000000284</v>
      </c>
      <c r="I893" s="17" cm="1">
        <f t="array" ref="I893">Table1[Mass KG]*G893</f>
        <v>15.805555555555779</v>
      </c>
      <c r="J893" s="17" cm="1">
        <f t="array" ref="J893" xml:space="preserve"> IF(E893&gt;0,9.81*Table1[Mass KG]*Table1[Rolling ressistance coefficient],0)</f>
        <v>28.746733500000001</v>
      </c>
      <c r="K893" s="17" cm="1">
        <f t="array" ref="K893">0.5*Table1[Frontal area m^2]*Table1[Drag coefficient]*1.2*F893^2</f>
        <v>136.59611341099995</v>
      </c>
      <c r="L893" s="17">
        <f t="shared" si="79"/>
        <v>181.14840246655572</v>
      </c>
      <c r="M893" s="17">
        <f t="shared" si="80"/>
        <v>3426.7239466590122</v>
      </c>
      <c r="N893" s="17">
        <f t="shared" si="83"/>
        <v>809.75929663053091</v>
      </c>
      <c r="O893" s="17" cm="1">
        <f t="array" ref="O893">(0.5*Table1[Mass KG]*E893^2)+O892</f>
        <v>137440722.38249996</v>
      </c>
      <c r="P893" s="17">
        <v>1214.1797478827168</v>
      </c>
      <c r="AA893">
        <f>IF(E893&lt;1,1,0)</f>
        <v>0</v>
      </c>
      <c r="AB893">
        <f>IF(AA893=1,"",E893)</f>
        <v>68.099999999999994</v>
      </c>
      <c r="AC893">
        <f>E893/3.6</f>
        <v>18.916666666666664</v>
      </c>
    </row>
    <row r="894" spans="2:29" x14ac:dyDescent="0.3">
      <c r="B894" s="4" t="s">
        <v>28</v>
      </c>
      <c r="C894" s="4">
        <v>886</v>
      </c>
      <c r="D894" s="4">
        <v>297</v>
      </c>
      <c r="E894" s="11">
        <v>68.400000000000006</v>
      </c>
      <c r="F894" s="23">
        <f t="shared" si="78"/>
        <v>19.000000000000004</v>
      </c>
      <c r="G894" s="17">
        <f t="shared" si="81"/>
        <v>6.9444444444444448E-2</v>
      </c>
      <c r="H894" s="17">
        <f t="shared" si="82"/>
        <v>0.25</v>
      </c>
      <c r="I894" s="17" cm="1">
        <f t="array" ref="I894">Table1[Mass KG]*G894</f>
        <v>19.756944444444446</v>
      </c>
      <c r="J894" s="17" cm="1">
        <f t="array" ref="J894" xml:space="preserve"> IF(E894&gt;0,9.81*Table1[Mass KG]*Table1[Rolling ressistance coefficient],0)</f>
        <v>28.746733500000001</v>
      </c>
      <c r="K894" s="17" cm="1">
        <f t="array" ref="K894">0.5*Table1[Frontal area m^2]*Table1[Drag coefficient]*1.2*F894^2</f>
        <v>137.80225425600003</v>
      </c>
      <c r="L894" s="17">
        <f t="shared" si="79"/>
        <v>186.30593220044449</v>
      </c>
      <c r="M894" s="17">
        <f t="shared" si="80"/>
        <v>3539.8127118084453</v>
      </c>
      <c r="N894" s="17">
        <f t="shared" si="83"/>
        <v>810.37576157014712</v>
      </c>
      <c r="O894" s="17" cm="1">
        <f t="array" ref="O894">(0.5*Table1[Mass KG]*E894^2)+O893</f>
        <v>138106247.54249996</v>
      </c>
      <c r="P894" s="17">
        <v>1215.1781121193785</v>
      </c>
      <c r="AA894">
        <f>IF(E894&lt;1,1,0)</f>
        <v>0</v>
      </c>
      <c r="AB894">
        <f>IF(AA894=1,"",E894)</f>
        <v>68.400000000000006</v>
      </c>
      <c r="AC894">
        <f>E894/3.6</f>
        <v>19</v>
      </c>
    </row>
    <row r="895" spans="2:29" x14ac:dyDescent="0.3">
      <c r="B895" s="4" t="s">
        <v>28</v>
      </c>
      <c r="C895" s="4">
        <v>887</v>
      </c>
      <c r="D895" s="4">
        <v>298</v>
      </c>
      <c r="E895" s="11">
        <v>68.599999999999994</v>
      </c>
      <c r="F895" s="23">
        <f t="shared" si="78"/>
        <v>19.055555555555554</v>
      </c>
      <c r="G895" s="17">
        <f t="shared" si="81"/>
        <v>4.1666666666666269E-2</v>
      </c>
      <c r="H895" s="17">
        <f t="shared" si="82"/>
        <v>0.14999999999999858</v>
      </c>
      <c r="I895" s="17" cm="1">
        <f t="array" ref="I895">Table1[Mass KG]*G895</f>
        <v>11.854166666666554</v>
      </c>
      <c r="J895" s="17" cm="1">
        <f t="array" ref="J895" xml:space="preserve"> IF(E895&gt;0,9.81*Table1[Mass KG]*Table1[Rolling ressistance coefficient],0)</f>
        <v>28.746733500000001</v>
      </c>
      <c r="K895" s="17" cm="1">
        <f t="array" ref="K895">0.5*Table1[Frontal area m^2]*Table1[Drag coefficient]*1.2*F895^2</f>
        <v>138.60929355155551</v>
      </c>
      <c r="L895" s="17">
        <f t="shared" si="79"/>
        <v>179.21019371822206</v>
      </c>
      <c r="M895" s="17">
        <f t="shared" si="80"/>
        <v>3414.9498025194534</v>
      </c>
      <c r="N895" s="17">
        <f t="shared" si="83"/>
        <v>810.99333200673107</v>
      </c>
      <c r="O895" s="17" cm="1">
        <f t="array" ref="O895">(0.5*Table1[Mass KG]*E895^2)+O894</f>
        <v>138775670.35249996</v>
      </c>
      <c r="P895" s="17">
        <v>1223.4646611787757</v>
      </c>
      <c r="AA895">
        <f>IF(E895&lt;1,1,0)</f>
        <v>0</v>
      </c>
      <c r="AB895">
        <f>IF(AA895=1,"",E895)</f>
        <v>68.599999999999994</v>
      </c>
      <c r="AC895">
        <f>E895/3.6</f>
        <v>19.055555555555554</v>
      </c>
    </row>
    <row r="896" spans="2:29" x14ac:dyDescent="0.3">
      <c r="B896" s="4" t="s">
        <v>28</v>
      </c>
      <c r="C896" s="4">
        <v>888</v>
      </c>
      <c r="D896" s="4">
        <v>299</v>
      </c>
      <c r="E896" s="11">
        <v>68.7</v>
      </c>
      <c r="F896" s="23">
        <f t="shared" si="78"/>
        <v>19.083333333333336</v>
      </c>
      <c r="G896" s="17">
        <f t="shared" si="81"/>
        <v>-1.3888888888888099E-2</v>
      </c>
      <c r="H896" s="17">
        <f t="shared" si="82"/>
        <v>-4.9999999999997158E-2</v>
      </c>
      <c r="I896" s="17" cm="1">
        <f t="array" ref="I896">Table1[Mass KG]*G896</f>
        <v>-3.9513888888886641</v>
      </c>
      <c r="J896" s="17" cm="1">
        <f t="array" ref="J896" xml:space="preserve"> IF(E896&gt;0,9.81*Table1[Mass KG]*Table1[Rolling ressistance coefficient],0)</f>
        <v>28.746733500000001</v>
      </c>
      <c r="K896" s="17" cm="1">
        <f t="array" ref="K896">0.5*Table1[Frontal area m^2]*Table1[Drag coefficient]*1.2*F896^2</f>
        <v>139.01369681900002</v>
      </c>
      <c r="L896" s="17">
        <f t="shared" si="79"/>
        <v>163.80904143011136</v>
      </c>
      <c r="M896" s="17">
        <f t="shared" si="80"/>
        <v>3126.022540624625</v>
      </c>
      <c r="N896" s="17">
        <f t="shared" si="83"/>
        <v>811.61110621576825</v>
      </c>
      <c r="O896" s="17" cm="1">
        <f t="array" ref="O896">(0.5*Table1[Mass KG]*E896^2)+O895</f>
        <v>139447046.25499997</v>
      </c>
      <c r="P896" s="17">
        <v>1223.4646611787757</v>
      </c>
      <c r="AA896">
        <f>IF(E896&lt;1,1,0)</f>
        <v>0</v>
      </c>
      <c r="AB896">
        <f>IF(AA896=1,"",E896)</f>
        <v>68.7</v>
      </c>
      <c r="AC896">
        <f>E896/3.6</f>
        <v>19.083333333333332</v>
      </c>
    </row>
    <row r="897" spans="2:29" x14ac:dyDescent="0.3">
      <c r="B897" s="4" t="s">
        <v>28</v>
      </c>
      <c r="C897" s="4">
        <v>889</v>
      </c>
      <c r="D897" s="4">
        <v>300</v>
      </c>
      <c r="E897" s="11">
        <v>68.5</v>
      </c>
      <c r="F897" s="23">
        <f t="shared" si="78"/>
        <v>19.027777777777779</v>
      </c>
      <c r="G897" s="17">
        <f t="shared" si="81"/>
        <v>-8.3333333333334522E-2</v>
      </c>
      <c r="H897" s="17">
        <f t="shared" si="82"/>
        <v>-0.30000000000000426</v>
      </c>
      <c r="I897" s="17" cm="1">
        <f t="array" ref="I897">Table1[Mass KG]*G897</f>
        <v>-23.708333333333673</v>
      </c>
      <c r="J897" s="17" cm="1">
        <f t="array" ref="J897" xml:space="preserve"> IF(E897&gt;0,9.81*Table1[Mass KG]*Table1[Rolling ressistance coefficient],0)</f>
        <v>28.746733500000001</v>
      </c>
      <c r="K897" s="17" cm="1">
        <f t="array" ref="K897">0.5*Table1[Frontal area m^2]*Table1[Drag coefficient]*1.2*F897^2</f>
        <v>138.20547936388888</v>
      </c>
      <c r="L897" s="17">
        <f t="shared" si="79"/>
        <v>143.2438795305552</v>
      </c>
      <c r="M897" s="17">
        <f t="shared" si="80"/>
        <v>2725.6127077341757</v>
      </c>
      <c r="N897" s="17">
        <f t="shared" si="83"/>
        <v>812.22638906939596</v>
      </c>
      <c r="O897" s="17" cm="1">
        <f t="array" ref="O897">(0.5*Table1[Mass KG]*E897^2)+O896</f>
        <v>140114518.81749997</v>
      </c>
      <c r="P897" s="17">
        <v>1232.6934474108796</v>
      </c>
      <c r="AA897">
        <f>IF(E897&lt;1,1,0)</f>
        <v>0</v>
      </c>
      <c r="AB897">
        <f>IF(AA897=1,"",E897)</f>
        <v>68.5</v>
      </c>
      <c r="AC897">
        <f>E897/3.6</f>
        <v>19.027777777777779</v>
      </c>
    </row>
    <row r="898" spans="2:29" x14ac:dyDescent="0.3">
      <c r="B898" s="4" t="s">
        <v>28</v>
      </c>
      <c r="C898" s="4">
        <v>890</v>
      </c>
      <c r="D898" s="4">
        <v>301</v>
      </c>
      <c r="E898" s="11">
        <v>68.099999999999994</v>
      </c>
      <c r="F898" s="23">
        <f t="shared" si="78"/>
        <v>18.916666666666664</v>
      </c>
      <c r="G898" s="17">
        <f t="shared" si="81"/>
        <v>-0.16666666666666705</v>
      </c>
      <c r="H898" s="17">
        <f t="shared" si="82"/>
        <v>-0.60000000000000142</v>
      </c>
      <c r="I898" s="17" cm="1">
        <f t="array" ref="I898">Table1[Mass KG]*G898</f>
        <v>-47.416666666666778</v>
      </c>
      <c r="J898" s="17" cm="1">
        <f t="array" ref="J898" xml:space="preserve"> IF(E898&gt;0,9.81*Table1[Mass KG]*Table1[Rolling ressistance coefficient],0)</f>
        <v>28.746733500000001</v>
      </c>
      <c r="K898" s="17" cm="1">
        <f t="array" ref="K898">0.5*Table1[Frontal area m^2]*Table1[Drag coefficient]*1.2*F898^2</f>
        <v>136.59611341099995</v>
      </c>
      <c r="L898" s="17">
        <f t="shared" si="79"/>
        <v>117.92618024433318</v>
      </c>
      <c r="M898" s="17">
        <f t="shared" si="80"/>
        <v>2230.7702429553024</v>
      </c>
      <c r="N898" s="17">
        <f t="shared" si="83"/>
        <v>812.83739173835659</v>
      </c>
      <c r="O898" s="17" cm="1">
        <f t="array" ref="O898">(0.5*Table1[Mass KG]*E898^2)+O897</f>
        <v>140774218.83999997</v>
      </c>
      <c r="P898" s="17">
        <v>1233.9910262939911</v>
      </c>
      <c r="AA898">
        <f>IF(E898&lt;1,1,0)</f>
        <v>0</v>
      </c>
      <c r="AB898">
        <f>IF(AA898=1,"",E898)</f>
        <v>68.099999999999994</v>
      </c>
      <c r="AC898">
        <f>E898/3.6</f>
        <v>18.916666666666664</v>
      </c>
    </row>
    <row r="899" spans="2:29" x14ac:dyDescent="0.3">
      <c r="B899" s="4" t="s">
        <v>28</v>
      </c>
      <c r="C899" s="4">
        <v>891</v>
      </c>
      <c r="D899" s="4">
        <v>302</v>
      </c>
      <c r="E899" s="11">
        <v>67.3</v>
      </c>
      <c r="F899" s="23">
        <f t="shared" si="78"/>
        <v>18.694444444444443</v>
      </c>
      <c r="G899" s="17">
        <f t="shared" si="81"/>
        <v>-0.26388888888888767</v>
      </c>
      <c r="H899" s="17">
        <f t="shared" si="82"/>
        <v>-0.94999999999999574</v>
      </c>
      <c r="I899" s="17" cm="1">
        <f t="array" ref="I899">Table1[Mass KG]*G899</f>
        <v>-75.076388888888545</v>
      </c>
      <c r="J899" s="17" cm="1">
        <f t="array" ref="J899" xml:space="preserve"> IF(E899&gt;0,9.81*Table1[Mass KG]*Table1[Rolling ressistance coefficient],0)</f>
        <v>28.746733500000001</v>
      </c>
      <c r="K899" s="17" cm="1">
        <f t="array" ref="K899">0.5*Table1[Frontal area m^2]*Table1[Drag coefficient]*1.2*F899^2</f>
        <v>133.40565733455551</v>
      </c>
      <c r="L899" s="17">
        <f t="shared" si="79"/>
        <v>87.076001945666974</v>
      </c>
      <c r="M899" s="17">
        <f t="shared" si="80"/>
        <v>1627.8374808176075</v>
      </c>
      <c r="N899" s="17">
        <f t="shared" si="83"/>
        <v>813.44053900252607</v>
      </c>
      <c r="O899" s="17" cm="1">
        <f t="array" ref="O899">(0.5*Table1[Mass KG]*E899^2)+O898</f>
        <v>141418510.34249997</v>
      </c>
      <c r="P899" s="17">
        <v>1241.4748077654313</v>
      </c>
      <c r="AA899">
        <f>IF(E899&lt;1,1,0)</f>
        <v>0</v>
      </c>
      <c r="AB899">
        <f>IF(AA899=1,"",E899)</f>
        <v>67.3</v>
      </c>
      <c r="AC899">
        <f>E899/3.6</f>
        <v>18.694444444444443</v>
      </c>
    </row>
    <row r="900" spans="2:29" x14ac:dyDescent="0.3">
      <c r="B900" s="4" t="s">
        <v>28</v>
      </c>
      <c r="C900" s="4">
        <v>892</v>
      </c>
      <c r="D900" s="4">
        <v>303</v>
      </c>
      <c r="E900" s="11">
        <v>66.2</v>
      </c>
      <c r="F900" s="23">
        <f t="shared" si="78"/>
        <v>18.388888888888889</v>
      </c>
      <c r="G900" s="17">
        <f t="shared" si="81"/>
        <v>-0.34722222222222221</v>
      </c>
      <c r="H900" s="17">
        <f t="shared" si="82"/>
        <v>-1.25</v>
      </c>
      <c r="I900" s="17" cm="1">
        <f t="array" ref="I900">Table1[Mass KG]*G900</f>
        <v>-98.784722222222214</v>
      </c>
      <c r="J900" s="17" cm="1">
        <f t="array" ref="J900" xml:space="preserve"> IF(E900&gt;0,9.81*Table1[Mass KG]*Table1[Rolling ressistance coefficient],0)</f>
        <v>28.746733500000001</v>
      </c>
      <c r="K900" s="17" cm="1">
        <f t="array" ref="K900">0.5*Table1[Frontal area m^2]*Table1[Drag coefficient]*1.2*F900^2</f>
        <v>129.08033906622222</v>
      </c>
      <c r="L900" s="17">
        <f t="shared" si="79"/>
        <v>59.042350344000013</v>
      </c>
      <c r="M900" s="17">
        <f t="shared" si="80"/>
        <v>1085.723220214667</v>
      </c>
      <c r="N900" s="17">
        <f t="shared" si="83"/>
        <v>814.03316286827715</v>
      </c>
      <c r="O900" s="17" cm="1">
        <f t="array" ref="O900">(0.5*Table1[Mass KG]*E900^2)+O899</f>
        <v>142041912.43249997</v>
      </c>
      <c r="P900" s="17">
        <v>1241.7928160927868</v>
      </c>
      <c r="AA900">
        <f>IF(E900&lt;1,1,0)</f>
        <v>0</v>
      </c>
      <c r="AB900">
        <f>IF(AA900=1,"",E900)</f>
        <v>66.2</v>
      </c>
      <c r="AC900">
        <f>E900/3.6</f>
        <v>18.388888888888889</v>
      </c>
    </row>
    <row r="901" spans="2:29" x14ac:dyDescent="0.3">
      <c r="B901" s="4" t="s">
        <v>28</v>
      </c>
      <c r="C901" s="4">
        <v>893</v>
      </c>
      <c r="D901" s="4">
        <v>304</v>
      </c>
      <c r="E901" s="11">
        <v>64.8</v>
      </c>
      <c r="F901" s="23">
        <f t="shared" si="78"/>
        <v>18</v>
      </c>
      <c r="G901" s="17">
        <f t="shared" si="81"/>
        <v>-0.36111111111111133</v>
      </c>
      <c r="H901" s="17">
        <f t="shared" si="82"/>
        <v>-1.3000000000000007</v>
      </c>
      <c r="I901" s="17" cm="1">
        <f t="array" ref="I901">Table1[Mass KG]*G901</f>
        <v>-102.73611111111117</v>
      </c>
      <c r="J901" s="17" cm="1">
        <f t="array" ref="J901" xml:space="preserve"> IF(E901&gt;0,9.81*Table1[Mass KG]*Table1[Rolling ressistance coefficient],0)</f>
        <v>28.746733500000001</v>
      </c>
      <c r="K901" s="17" cm="1">
        <f t="array" ref="K901">0.5*Table1[Frontal area m^2]*Table1[Drag coefficient]*1.2*F901^2</f>
        <v>123.67847750399999</v>
      </c>
      <c r="L901" s="17">
        <f t="shared" si="79"/>
        <v>49.689099892888805</v>
      </c>
      <c r="M901" s="17">
        <f t="shared" si="80"/>
        <v>894.40379807199849</v>
      </c>
      <c r="N901" s="17">
        <f t="shared" si="83"/>
        <v>814.61260430500727</v>
      </c>
      <c r="O901" s="17" cm="1">
        <f t="array" ref="O901">(0.5*Table1[Mass KG]*E901^2)+O900</f>
        <v>142639225.87249997</v>
      </c>
      <c r="P901" s="17">
        <v>1266.8406316475284</v>
      </c>
      <c r="AA901">
        <f>IF(E901&lt;1,1,0)</f>
        <v>0</v>
      </c>
      <c r="AB901">
        <f>IF(AA901=1,"",E901)</f>
        <v>64.8</v>
      </c>
      <c r="AC901">
        <f>E901/3.6</f>
        <v>18</v>
      </c>
    </row>
    <row r="902" spans="2:29" x14ac:dyDescent="0.3">
      <c r="B902" s="4" t="s">
        <v>28</v>
      </c>
      <c r="C902" s="4">
        <v>894</v>
      </c>
      <c r="D902" s="4">
        <v>305</v>
      </c>
      <c r="E902" s="11">
        <v>63.6</v>
      </c>
      <c r="F902" s="23">
        <f t="shared" si="78"/>
        <v>17.666666666666668</v>
      </c>
      <c r="G902" s="17">
        <f t="shared" si="81"/>
        <v>-0.30555555555555497</v>
      </c>
      <c r="H902" s="17">
        <f t="shared" si="82"/>
        <v>-1.0999999999999979</v>
      </c>
      <c r="I902" s="17" cm="1">
        <f t="array" ref="I902">Table1[Mass KG]*G902</f>
        <v>-86.930555555555387</v>
      </c>
      <c r="J902" s="17" cm="1">
        <f t="array" ref="J902" xml:space="preserve"> IF(E902&gt;0,9.81*Table1[Mass KG]*Table1[Rolling ressistance coefficient],0)</f>
        <v>28.746733500000001</v>
      </c>
      <c r="K902" s="17" cm="1">
        <f t="array" ref="K902">0.5*Table1[Frontal area m^2]*Table1[Drag coefficient]*1.2*F902^2</f>
        <v>119.140206896</v>
      </c>
      <c r="L902" s="17">
        <f t="shared" si="79"/>
        <v>60.956384840444613</v>
      </c>
      <c r="M902" s="17">
        <f t="shared" si="80"/>
        <v>1076.8961321811882</v>
      </c>
      <c r="N902" s="17">
        <f t="shared" si="83"/>
        <v>815.18067920265833</v>
      </c>
      <c r="O902" s="17" cm="1">
        <f t="array" ref="O902">(0.5*Table1[Mass KG]*E902^2)+O901</f>
        <v>143214621.43249997</v>
      </c>
      <c r="P902" s="17">
        <v>1267.6642429135804</v>
      </c>
      <c r="AA902">
        <f>IF(E902&lt;1,1,0)</f>
        <v>0</v>
      </c>
      <c r="AB902">
        <f>IF(AA902=1,"",E902)</f>
        <v>63.6</v>
      </c>
      <c r="AC902">
        <f>E902/3.6</f>
        <v>17.666666666666668</v>
      </c>
    </row>
    <row r="903" spans="2:29" x14ac:dyDescent="0.3">
      <c r="B903" s="4" t="s">
        <v>28</v>
      </c>
      <c r="C903" s="4">
        <v>895</v>
      </c>
      <c r="D903" s="4">
        <v>306</v>
      </c>
      <c r="E903" s="11">
        <v>62.6</v>
      </c>
      <c r="F903" s="23">
        <f t="shared" si="78"/>
        <v>17.388888888888889</v>
      </c>
      <c r="G903" s="17">
        <f t="shared" si="81"/>
        <v>-0.20833333333333331</v>
      </c>
      <c r="H903" s="17">
        <f t="shared" si="82"/>
        <v>-0.75</v>
      </c>
      <c r="I903" s="17" cm="1">
        <f t="array" ref="I903">Table1[Mass KG]*G903</f>
        <v>-59.270833333333329</v>
      </c>
      <c r="J903" s="17" cm="1">
        <f t="array" ref="J903" xml:space="preserve"> IF(E903&gt;0,9.81*Table1[Mass KG]*Table1[Rolling ressistance coefficient],0)</f>
        <v>28.746733500000001</v>
      </c>
      <c r="K903" s="17" cm="1">
        <f t="array" ref="K903">0.5*Table1[Frontal area m^2]*Table1[Drag coefficient]*1.2*F903^2</f>
        <v>115.42311349822222</v>
      </c>
      <c r="L903" s="17">
        <f t="shared" si="79"/>
        <v>84.899013664888898</v>
      </c>
      <c r="M903" s="17">
        <f t="shared" si="80"/>
        <v>1476.2995153950126</v>
      </c>
      <c r="N903" s="17">
        <f t="shared" si="83"/>
        <v>815.73919736439018</v>
      </c>
      <c r="O903" s="17" cm="1">
        <f t="array" ref="O903">(0.5*Table1[Mass KG]*E903^2)+O902</f>
        <v>143772065.04249999</v>
      </c>
      <c r="P903" s="17">
        <v>1268.0942209467153</v>
      </c>
      <c r="AA903">
        <f>IF(E903&lt;1,1,0)</f>
        <v>0</v>
      </c>
      <c r="AB903">
        <f>IF(AA903=1,"",E903)</f>
        <v>62.6</v>
      </c>
      <c r="AC903">
        <f>E903/3.6</f>
        <v>17.388888888888889</v>
      </c>
    </row>
    <row r="904" spans="2:29" x14ac:dyDescent="0.3">
      <c r="B904" s="4" t="s">
        <v>28</v>
      </c>
      <c r="C904" s="4">
        <v>896</v>
      </c>
      <c r="D904" s="4">
        <v>307</v>
      </c>
      <c r="E904" s="11">
        <v>62.1</v>
      </c>
      <c r="F904" s="23">
        <f t="shared" si="78"/>
        <v>17.25</v>
      </c>
      <c r="G904" s="17">
        <f t="shared" si="81"/>
        <v>-9.7222222222222612E-2</v>
      </c>
      <c r="H904" s="17">
        <f t="shared" si="82"/>
        <v>-0.35000000000000142</v>
      </c>
      <c r="I904" s="17" cm="1">
        <f t="array" ref="I904">Table1[Mass KG]*G904</f>
        <v>-27.659722222222332</v>
      </c>
      <c r="J904" s="17" cm="1">
        <f t="array" ref="J904" xml:space="preserve"> IF(E904&gt;0,9.81*Table1[Mass KG]*Table1[Rolling ressistance coefficient],0)</f>
        <v>28.746733500000001</v>
      </c>
      <c r="K904" s="17" cm="1">
        <f t="array" ref="K904">0.5*Table1[Frontal area m^2]*Table1[Drag coefficient]*1.2*F904^2</f>
        <v>113.58665729099998</v>
      </c>
      <c r="L904" s="17">
        <f t="shared" si="79"/>
        <v>114.67366856877764</v>
      </c>
      <c r="M904" s="17">
        <f t="shared" si="80"/>
        <v>1978.1207828114143</v>
      </c>
      <c r="N904" s="17">
        <f t="shared" si="83"/>
        <v>816.29263615108107</v>
      </c>
      <c r="O904" s="17" cm="1">
        <f t="array" ref="O904">(0.5*Table1[Mass KG]*E904^2)+O903</f>
        <v>144320639.36499998</v>
      </c>
      <c r="P904" s="17">
        <v>1285.7942821408867</v>
      </c>
      <c r="AA904">
        <f>IF(E904&lt;1,1,0)</f>
        <v>0</v>
      </c>
      <c r="AB904">
        <f>IF(AA904=1,"",E904)</f>
        <v>62.1</v>
      </c>
      <c r="AC904">
        <f>E904/3.6</f>
        <v>17.25</v>
      </c>
    </row>
    <row r="905" spans="2:29" x14ac:dyDescent="0.3">
      <c r="B905" s="4" t="s">
        <v>28</v>
      </c>
      <c r="C905" s="4">
        <v>897</v>
      </c>
      <c r="D905" s="4">
        <v>308</v>
      </c>
      <c r="E905" s="11">
        <v>61.9</v>
      </c>
      <c r="F905" s="23">
        <f t="shared" ref="F905:F968" si="84">E905*(1000/60^2)</f>
        <v>17.194444444444446</v>
      </c>
      <c r="G905" s="17">
        <f t="shared" si="81"/>
        <v>-2.7777777777778172E-2</v>
      </c>
      <c r="H905" s="17">
        <f t="shared" si="82"/>
        <v>-0.10000000000000142</v>
      </c>
      <c r="I905" s="17" cm="1">
        <f t="array" ref="I905">Table1[Mass KG]*G905</f>
        <v>-7.9027777777778896</v>
      </c>
      <c r="J905" s="17" cm="1">
        <f t="array" ref="J905" xml:space="preserve"> IF(E905&gt;0,9.81*Table1[Mass KG]*Table1[Rolling ressistance coefficient],0)</f>
        <v>28.746733500000001</v>
      </c>
      <c r="K905" s="17" cm="1">
        <f t="array" ref="K905">0.5*Table1[Frontal area m^2]*Table1[Drag coefficient]*1.2*F905^2</f>
        <v>112.85619836655556</v>
      </c>
      <c r="L905" s="17">
        <f t="shared" ref="L905:L968" si="85">K905+J905+I905</f>
        <v>133.70015408877768</v>
      </c>
      <c r="M905" s="17">
        <f t="shared" ref="M905:M968" si="86">(L905*AC905)/1</f>
        <v>2298.8998716931492</v>
      </c>
      <c r="N905" s="17">
        <f t="shared" si="83"/>
        <v>816.84367752468756</v>
      </c>
      <c r="O905" s="17" cm="1">
        <f t="array" ref="O905">(0.5*Table1[Mass KG]*E905^2)+O904</f>
        <v>144865685.88749999</v>
      </c>
      <c r="P905" s="17">
        <v>1287.1593147074043</v>
      </c>
      <c r="AA905">
        <f>IF(E905&lt;1,1,0)</f>
        <v>0</v>
      </c>
      <c r="AB905">
        <f>IF(AA905=1,"",E905)</f>
        <v>61.9</v>
      </c>
      <c r="AC905">
        <f>E905/3.6</f>
        <v>17.194444444444443</v>
      </c>
    </row>
    <row r="906" spans="2:29" x14ac:dyDescent="0.3">
      <c r="B906" s="4" t="s">
        <v>28</v>
      </c>
      <c r="C906" s="4">
        <v>898</v>
      </c>
      <c r="D906" s="4">
        <v>309</v>
      </c>
      <c r="E906" s="11">
        <v>61.9</v>
      </c>
      <c r="F906" s="23">
        <f t="shared" si="84"/>
        <v>17.194444444444446</v>
      </c>
      <c r="G906" s="17">
        <f t="shared" ref="G906:G969" si="87">($E907-$E905)/2/3.6</f>
        <v>-1.3888888888889086E-2</v>
      </c>
      <c r="H906" s="17">
        <f t="shared" ref="H906:H969" si="88">($E907-$E905)/2</f>
        <v>-5.0000000000000711E-2</v>
      </c>
      <c r="I906" s="17" cm="1">
        <f t="array" ref="I906">Table1[Mass KG]*G906</f>
        <v>-3.9513888888889448</v>
      </c>
      <c r="J906" s="17" cm="1">
        <f t="array" ref="J906" xml:space="preserve"> IF(E906&gt;0,9.81*Table1[Mass KG]*Table1[Rolling ressistance coefficient],0)</f>
        <v>28.746733500000001</v>
      </c>
      <c r="K906" s="17" cm="1">
        <f t="array" ref="K906">0.5*Table1[Frontal area m^2]*Table1[Drag coefficient]*1.2*F906^2</f>
        <v>112.85619836655556</v>
      </c>
      <c r="L906" s="17">
        <f t="shared" si="85"/>
        <v>137.65154297766662</v>
      </c>
      <c r="M906" s="17">
        <f t="shared" si="86"/>
        <v>2366.8418084215455</v>
      </c>
      <c r="N906" s="17">
        <f t="shared" ref="N906:N969" si="89">((J906*AC906)/C906)+N905</f>
        <v>817.39410526647487</v>
      </c>
      <c r="O906" s="17" cm="1">
        <f t="array" ref="O906">(0.5*Table1[Mass KG]*E906^2)+O905</f>
        <v>145410732.41</v>
      </c>
      <c r="P906" s="17">
        <v>1295.5483493856716</v>
      </c>
      <c r="AA906">
        <f>IF(E906&lt;1,1,0)</f>
        <v>0</v>
      </c>
      <c r="AB906">
        <f>IF(AA906=1,"",E906)</f>
        <v>61.9</v>
      </c>
      <c r="AC906">
        <f>E906/3.6</f>
        <v>17.194444444444443</v>
      </c>
    </row>
    <row r="907" spans="2:29" x14ac:dyDescent="0.3">
      <c r="B907" s="4" t="s">
        <v>28</v>
      </c>
      <c r="C907" s="4">
        <v>899</v>
      </c>
      <c r="D907" s="4">
        <v>310</v>
      </c>
      <c r="E907" s="11">
        <v>61.8</v>
      </c>
      <c r="F907" s="23">
        <f t="shared" si="84"/>
        <v>17.166666666666668</v>
      </c>
      <c r="G907" s="17">
        <f t="shared" si="87"/>
        <v>-5.5555555555555358E-2</v>
      </c>
      <c r="H907" s="17">
        <f t="shared" si="88"/>
        <v>-0.19999999999999929</v>
      </c>
      <c r="I907" s="17" cm="1">
        <f t="array" ref="I907">Table1[Mass KG]*G907</f>
        <v>-15.8055555555555</v>
      </c>
      <c r="J907" s="17" cm="1">
        <f t="array" ref="J907" xml:space="preserve"> IF(E907&gt;0,9.81*Table1[Mass KG]*Table1[Rolling ressistance coefficient],0)</f>
        <v>28.746733500000001</v>
      </c>
      <c r="K907" s="17" cm="1">
        <f t="array" ref="K907">0.5*Table1[Frontal area m^2]*Table1[Drag coefficient]*1.2*F907^2</f>
        <v>112.491852524</v>
      </c>
      <c r="L907" s="17">
        <f t="shared" si="85"/>
        <v>125.4330304684445</v>
      </c>
      <c r="M907" s="17">
        <f t="shared" si="86"/>
        <v>2153.2670230416302</v>
      </c>
      <c r="N907" s="17">
        <f t="shared" si="89"/>
        <v>817.94303250980079</v>
      </c>
      <c r="O907" s="17" cm="1">
        <f t="array" ref="O907">(0.5*Table1[Mass KG]*E907^2)+O906</f>
        <v>145954019.29999998</v>
      </c>
      <c r="P907" s="17">
        <v>1300.0520048033736</v>
      </c>
      <c r="AA907">
        <f>IF(E907&lt;1,1,0)</f>
        <v>0</v>
      </c>
      <c r="AB907">
        <f>IF(AA907=1,"",E907)</f>
        <v>61.8</v>
      </c>
      <c r="AC907">
        <f>E907/3.6</f>
        <v>17.166666666666664</v>
      </c>
    </row>
    <row r="908" spans="2:29" x14ac:dyDescent="0.3">
      <c r="B908" s="4" t="s">
        <v>28</v>
      </c>
      <c r="C908" s="4">
        <v>900</v>
      </c>
      <c r="D908" s="4">
        <v>311</v>
      </c>
      <c r="E908" s="11">
        <v>61.5</v>
      </c>
      <c r="F908" s="23">
        <f t="shared" si="84"/>
        <v>17.083333333333336</v>
      </c>
      <c r="G908" s="17">
        <f t="shared" si="87"/>
        <v>-0.12499999999999981</v>
      </c>
      <c r="H908" s="17">
        <f t="shared" si="88"/>
        <v>-0.44999999999999929</v>
      </c>
      <c r="I908" s="17" cm="1">
        <f t="array" ref="I908">Table1[Mass KG]*G908</f>
        <v>-35.562499999999943</v>
      </c>
      <c r="J908" s="17" cm="1">
        <f t="array" ref="J908" xml:space="preserve"> IF(E908&gt;0,9.81*Table1[Mass KG]*Table1[Rolling ressistance coefficient],0)</f>
        <v>28.746733500000001</v>
      </c>
      <c r="K908" s="17" cm="1">
        <f t="array" ref="K908">0.5*Table1[Frontal area m^2]*Table1[Drag coefficient]*1.2*F908^2</f>
        <v>111.40234947500002</v>
      </c>
      <c r="L908" s="17">
        <f t="shared" si="85"/>
        <v>104.58658297500008</v>
      </c>
      <c r="M908" s="17">
        <f t="shared" si="86"/>
        <v>1786.6874591562514</v>
      </c>
      <c r="N908" s="17">
        <f t="shared" si="89"/>
        <v>818.48868809938415</v>
      </c>
      <c r="O908" s="17" cm="1">
        <f t="array" ref="O908">(0.5*Table1[Mass KG]*E908^2)+O907</f>
        <v>146492044.36249998</v>
      </c>
      <c r="P908" s="17">
        <v>1300.988308875287</v>
      </c>
      <c r="AA908">
        <f>IF(E908&lt;1,1,0)</f>
        <v>0</v>
      </c>
      <c r="AB908">
        <f>IF(AA908=1,"",E908)</f>
        <v>61.5</v>
      </c>
      <c r="AC908">
        <f>E908/3.6</f>
        <v>17.083333333333332</v>
      </c>
    </row>
    <row r="909" spans="2:29" x14ac:dyDescent="0.3">
      <c r="B909" s="4" t="s">
        <v>28</v>
      </c>
      <c r="C909" s="4">
        <v>901</v>
      </c>
      <c r="D909" s="4">
        <v>312</v>
      </c>
      <c r="E909" s="11">
        <v>60.9</v>
      </c>
      <c r="F909" s="23">
        <f t="shared" si="84"/>
        <v>16.916666666666668</v>
      </c>
      <c r="G909" s="17">
        <f t="shared" si="87"/>
        <v>-0.24999999999999961</v>
      </c>
      <c r="H909" s="17">
        <f t="shared" si="88"/>
        <v>-0.89999999999999858</v>
      </c>
      <c r="I909" s="17" cm="1">
        <f t="array" ref="I909">Table1[Mass KG]*G909</f>
        <v>-71.124999999999886</v>
      </c>
      <c r="J909" s="17" cm="1">
        <f t="array" ref="J909" xml:space="preserve"> IF(E909&gt;0,9.81*Table1[Mass KG]*Table1[Rolling ressistance coefficient],0)</f>
        <v>28.746733500000001</v>
      </c>
      <c r="K909" s="17" cm="1">
        <f t="array" ref="K909">0.5*Table1[Frontal area m^2]*Table1[Drag coefficient]*1.2*F909^2</f>
        <v>109.239248531</v>
      </c>
      <c r="L909" s="17">
        <f t="shared" si="85"/>
        <v>66.860982031000106</v>
      </c>
      <c r="M909" s="17">
        <f t="shared" si="86"/>
        <v>1131.0649460244183</v>
      </c>
      <c r="N909" s="17">
        <f t="shared" si="89"/>
        <v>819.02842051711445</v>
      </c>
      <c r="O909" s="17" cm="1">
        <f t="array" ref="O909">(0.5*Table1[Mass KG]*E909^2)+O908</f>
        <v>147019622.58499998</v>
      </c>
      <c r="P909" s="17">
        <v>1301.8431917877042</v>
      </c>
      <c r="AA909">
        <f>IF(E909&lt;1,1,0)</f>
        <v>0</v>
      </c>
      <c r="AB909">
        <f>IF(AA909=1,"",E909)</f>
        <v>60.9</v>
      </c>
      <c r="AC909">
        <f>E909/3.6</f>
        <v>16.916666666666664</v>
      </c>
    </row>
    <row r="910" spans="2:29" x14ac:dyDescent="0.3">
      <c r="B910" s="4" t="s">
        <v>28</v>
      </c>
      <c r="C910" s="4">
        <v>902</v>
      </c>
      <c r="D910" s="4">
        <v>313</v>
      </c>
      <c r="E910" s="11">
        <v>59.7</v>
      </c>
      <c r="F910" s="23">
        <f t="shared" si="84"/>
        <v>16.583333333333336</v>
      </c>
      <c r="G910" s="17">
        <f t="shared" si="87"/>
        <v>-0.87499999999999956</v>
      </c>
      <c r="H910" s="17">
        <f t="shared" si="88"/>
        <v>-3.1499999999999986</v>
      </c>
      <c r="I910" s="17" cm="1">
        <f t="array" ref="I910">Table1[Mass KG]*G910</f>
        <v>-248.93749999999989</v>
      </c>
      <c r="J910" s="17" cm="1">
        <f t="array" ref="J910" xml:space="preserve"> IF(E910&gt;0,9.81*Table1[Mass KG]*Table1[Rolling ressistance coefficient],0)</f>
        <v>28.746733500000001</v>
      </c>
      <c r="K910" s="17" cm="1">
        <f t="array" ref="K910">0.5*Table1[Frontal area m^2]*Table1[Drag coefficient]*1.2*F910^2</f>
        <v>104.97666725900001</v>
      </c>
      <c r="L910" s="17">
        <f t="shared" si="85"/>
        <v>-115.21409924099987</v>
      </c>
      <c r="M910" s="17">
        <f t="shared" si="86"/>
        <v>-1910.6338124132478</v>
      </c>
      <c r="N910" s="17">
        <f t="shared" si="89"/>
        <v>819.55693123094488</v>
      </c>
      <c r="O910" s="17" cm="1">
        <f t="array" ref="O910">(0.5*Table1[Mass KG]*E910^2)+O909</f>
        <v>147526614.38749999</v>
      </c>
      <c r="P910" s="17">
        <v>1301.8431917877042</v>
      </c>
      <c r="AA910">
        <f>IF(E910&lt;1,1,0)</f>
        <v>0</v>
      </c>
      <c r="AB910">
        <f>IF(AA910=1,"",E910)</f>
        <v>59.7</v>
      </c>
      <c r="AC910">
        <f>E910/3.6</f>
        <v>16.583333333333332</v>
      </c>
    </row>
    <row r="911" spans="2:29" x14ac:dyDescent="0.3">
      <c r="B911" s="4" t="s">
        <v>28</v>
      </c>
      <c r="C911" s="4">
        <v>903</v>
      </c>
      <c r="D911" s="4">
        <v>314</v>
      </c>
      <c r="E911" s="11">
        <v>54.6</v>
      </c>
      <c r="F911" s="23">
        <f t="shared" si="84"/>
        <v>15.166666666666668</v>
      </c>
      <c r="G911" s="17">
        <f t="shared" si="87"/>
        <v>-1.4444444444444453</v>
      </c>
      <c r="H911" s="17">
        <f t="shared" si="88"/>
        <v>-5.2000000000000028</v>
      </c>
      <c r="I911" s="17" cm="1">
        <f t="array" ref="I911">Table1[Mass KG]*G911</f>
        <v>-410.94444444444468</v>
      </c>
      <c r="J911" s="17" cm="1">
        <f t="array" ref="J911" xml:space="preserve"> IF(E911&gt;0,9.81*Table1[Mass KG]*Table1[Rolling ressistance coefficient],0)</f>
        <v>28.746733500000001</v>
      </c>
      <c r="K911" s="17" cm="1">
        <f t="array" ref="K911">0.5*Table1[Frontal area m^2]*Table1[Drag coefficient]*1.2*F911^2</f>
        <v>87.807053515999996</v>
      </c>
      <c r="L911" s="17">
        <f t="shared" si="85"/>
        <v>-294.39065742844468</v>
      </c>
      <c r="M911" s="17">
        <f t="shared" si="86"/>
        <v>-4464.9249709980777</v>
      </c>
      <c r="N911" s="17">
        <f t="shared" si="89"/>
        <v>820.03975750420068</v>
      </c>
      <c r="O911" s="17" cm="1">
        <f t="array" ref="O911">(0.5*Table1[Mass KG]*E911^2)+O910</f>
        <v>147950684.39749998</v>
      </c>
      <c r="P911" s="17">
        <v>1301.9122821418769</v>
      </c>
      <c r="AA911">
        <f>IF(E911&lt;1,1,0)</f>
        <v>0</v>
      </c>
      <c r="AB911">
        <f>IF(AA911=1,"",E911)</f>
        <v>54.6</v>
      </c>
      <c r="AC911">
        <f>E911/3.6</f>
        <v>15.166666666666666</v>
      </c>
    </row>
    <row r="912" spans="2:29" x14ac:dyDescent="0.3">
      <c r="B912" s="4" t="s">
        <v>28</v>
      </c>
      <c r="C912" s="4">
        <v>904</v>
      </c>
      <c r="D912" s="4">
        <v>315</v>
      </c>
      <c r="E912" s="11">
        <v>49.3</v>
      </c>
      <c r="F912" s="23">
        <f t="shared" si="84"/>
        <v>13.694444444444445</v>
      </c>
      <c r="G912" s="17">
        <f t="shared" si="87"/>
        <v>-1.3472222222222225</v>
      </c>
      <c r="H912" s="17">
        <f t="shared" si="88"/>
        <v>-4.8500000000000014</v>
      </c>
      <c r="I912" s="17" cm="1">
        <f t="array" ref="I912">Table1[Mass KG]*G912</f>
        <v>-383.28472222222229</v>
      </c>
      <c r="J912" s="17" cm="1">
        <f t="array" ref="J912" xml:space="preserve"> IF(E912&gt;0,9.81*Table1[Mass KG]*Table1[Rolling ressistance coefficient],0)</f>
        <v>28.746733500000001</v>
      </c>
      <c r="K912" s="17" cm="1">
        <f t="array" ref="K912">0.5*Table1[Frontal area m^2]*Table1[Drag coefficient]*1.2*F912^2</f>
        <v>71.58762545455555</v>
      </c>
      <c r="L912" s="17">
        <f t="shared" si="85"/>
        <v>-282.95036326766672</v>
      </c>
      <c r="M912" s="17">
        <f t="shared" si="86"/>
        <v>-3874.8480303044353</v>
      </c>
      <c r="N912" s="17">
        <f t="shared" si="89"/>
        <v>820.47523377065534</v>
      </c>
      <c r="O912" s="17" cm="1">
        <f t="array" ref="O912">(0.5*Table1[Mass KG]*E912^2)+O911</f>
        <v>148296421.59999996</v>
      </c>
      <c r="P912" s="17">
        <v>1306.022426825301</v>
      </c>
      <c r="AA912">
        <f>IF(E912&lt;1,1,0)</f>
        <v>0</v>
      </c>
      <c r="AB912">
        <f>IF(AA912=1,"",E912)</f>
        <v>49.3</v>
      </c>
      <c r="AC912">
        <f>E912/3.6</f>
        <v>13.694444444444443</v>
      </c>
    </row>
    <row r="913" spans="2:29" x14ac:dyDescent="0.3">
      <c r="B913" s="4" t="s">
        <v>28</v>
      </c>
      <c r="C913" s="4">
        <v>905</v>
      </c>
      <c r="D913" s="4">
        <v>316</v>
      </c>
      <c r="E913" s="11">
        <v>44.9</v>
      </c>
      <c r="F913" s="23">
        <f t="shared" si="84"/>
        <v>12.472222222222223</v>
      </c>
      <c r="G913" s="17">
        <f t="shared" si="87"/>
        <v>-0.97222222222222221</v>
      </c>
      <c r="H913" s="17">
        <f t="shared" si="88"/>
        <v>-3.5</v>
      </c>
      <c r="I913" s="17" cm="1">
        <f t="array" ref="I913">Table1[Mass KG]*G913</f>
        <v>-276.59722222222223</v>
      </c>
      <c r="J913" s="17" cm="1">
        <f t="array" ref="J913" xml:space="preserve"> IF(E913&gt;0,9.81*Table1[Mass KG]*Table1[Rolling ressistance coefficient],0)</f>
        <v>28.746733500000001</v>
      </c>
      <c r="K913" s="17" cm="1">
        <f t="array" ref="K913">0.5*Table1[Frontal area m^2]*Table1[Drag coefficient]*1.2*F913^2</f>
        <v>59.379536139888891</v>
      </c>
      <c r="L913" s="17">
        <f t="shared" si="85"/>
        <v>-188.47095258233333</v>
      </c>
      <c r="M913" s="17">
        <f t="shared" si="86"/>
        <v>-2350.6516030407684</v>
      </c>
      <c r="N913" s="17">
        <f t="shared" si="89"/>
        <v>820.87140575781007</v>
      </c>
      <c r="O913" s="17" cm="1">
        <f t="array" ref="O913">(0.5*Table1[Mass KG]*E913^2)+O912</f>
        <v>148583199.02249998</v>
      </c>
      <c r="P913" s="17">
        <v>1311.7089556630622</v>
      </c>
      <c r="AA913">
        <f>IF(E913&lt;1,1,0)</f>
        <v>0</v>
      </c>
      <c r="AB913">
        <f>IF(AA913=1,"",E913)</f>
        <v>44.9</v>
      </c>
      <c r="AC913">
        <f>E913/3.6</f>
        <v>12.472222222222221</v>
      </c>
    </row>
    <row r="914" spans="2:29" x14ac:dyDescent="0.3">
      <c r="B914" s="4" t="s">
        <v>28</v>
      </c>
      <c r="C914" s="4">
        <v>906</v>
      </c>
      <c r="D914" s="4">
        <v>317</v>
      </c>
      <c r="E914" s="11">
        <v>42.3</v>
      </c>
      <c r="F914" s="23">
        <f t="shared" si="84"/>
        <v>11.75</v>
      </c>
      <c r="G914" s="17">
        <f t="shared" si="87"/>
        <v>-0.4861111111111111</v>
      </c>
      <c r="H914" s="17">
        <f t="shared" si="88"/>
        <v>-1.75</v>
      </c>
      <c r="I914" s="17" cm="1">
        <f t="array" ref="I914">Table1[Mass KG]*G914</f>
        <v>-138.29861111111111</v>
      </c>
      <c r="J914" s="17" cm="1">
        <f t="array" ref="J914" xml:space="preserve"> IF(E914&gt;0,9.81*Table1[Mass KG]*Table1[Rolling ressistance coefficient],0)</f>
        <v>28.746733500000001</v>
      </c>
      <c r="K914" s="17" cm="1">
        <f t="array" ref="K914">0.5*Table1[Frontal area m^2]*Table1[Drag coefficient]*1.2*F914^2</f>
        <v>52.701727778999995</v>
      </c>
      <c r="L914" s="17">
        <f t="shared" si="85"/>
        <v>-56.850149832111114</v>
      </c>
      <c r="M914" s="17">
        <f t="shared" si="86"/>
        <v>-667.98926052730553</v>
      </c>
      <c r="N914" s="17">
        <f t="shared" si="89"/>
        <v>821.24422487329025</v>
      </c>
      <c r="O914" s="17" cm="1">
        <f t="array" ref="O914">(0.5*Table1[Mass KG]*E914^2)+O913</f>
        <v>148837725.52499998</v>
      </c>
      <c r="P914" s="17">
        <v>1315.1596861543196</v>
      </c>
      <c r="AA914">
        <f>IF(E914&lt;1,1,0)</f>
        <v>0</v>
      </c>
      <c r="AB914">
        <f>IF(AA914=1,"",E914)</f>
        <v>42.3</v>
      </c>
      <c r="AC914">
        <f>E914/3.6</f>
        <v>11.749999999999998</v>
      </c>
    </row>
    <row r="915" spans="2:29" x14ac:dyDescent="0.3">
      <c r="B915" s="4" t="s">
        <v>28</v>
      </c>
      <c r="C915" s="4">
        <v>907</v>
      </c>
      <c r="D915" s="4">
        <v>318</v>
      </c>
      <c r="E915" s="11">
        <v>41.4</v>
      </c>
      <c r="F915" s="23">
        <f t="shared" si="84"/>
        <v>11.5</v>
      </c>
      <c r="G915" s="17">
        <f t="shared" si="87"/>
        <v>-0.1388888888888889</v>
      </c>
      <c r="H915" s="17">
        <f t="shared" si="88"/>
        <v>-0.5</v>
      </c>
      <c r="I915" s="17" cm="1">
        <f t="array" ref="I915">Table1[Mass KG]*G915</f>
        <v>-39.513888888888893</v>
      </c>
      <c r="J915" s="17" cm="1">
        <f t="array" ref="J915" xml:space="preserve"> IF(E915&gt;0,9.81*Table1[Mass KG]*Table1[Rolling ressistance coefficient],0)</f>
        <v>28.746733500000001</v>
      </c>
      <c r="K915" s="17" cm="1">
        <f t="array" ref="K915">0.5*Table1[Frontal area m^2]*Table1[Drag coefficient]*1.2*F915^2</f>
        <v>50.482958795999991</v>
      </c>
      <c r="L915" s="17">
        <f t="shared" si="85"/>
        <v>39.715803407111103</v>
      </c>
      <c r="M915" s="17">
        <f t="shared" si="86"/>
        <v>456.7317391817777</v>
      </c>
      <c r="N915" s="17">
        <f t="shared" si="89"/>
        <v>821.60870936639935</v>
      </c>
      <c r="O915" s="17" cm="1">
        <f t="array" ref="O915">(0.5*Table1[Mass KG]*E915^2)+O914</f>
        <v>149081536.33499998</v>
      </c>
      <c r="P915" s="17">
        <v>1333.8049651775329</v>
      </c>
      <c r="AA915">
        <f>IF(E915&lt;1,1,0)</f>
        <v>0</v>
      </c>
      <c r="AB915">
        <f>IF(AA915=1,"",E915)</f>
        <v>41.4</v>
      </c>
      <c r="AC915">
        <f>E915/3.6</f>
        <v>11.5</v>
      </c>
    </row>
    <row r="916" spans="2:29" x14ac:dyDescent="0.3">
      <c r="B916" s="4" t="s">
        <v>28</v>
      </c>
      <c r="C916" s="4">
        <v>908</v>
      </c>
      <c r="D916" s="4">
        <v>319</v>
      </c>
      <c r="E916" s="11">
        <v>41.3</v>
      </c>
      <c r="F916" s="23">
        <f t="shared" si="84"/>
        <v>11.472222222222221</v>
      </c>
      <c r="G916" s="17">
        <f t="shared" si="87"/>
        <v>9.7222222222222612E-2</v>
      </c>
      <c r="H916" s="17">
        <f t="shared" si="88"/>
        <v>0.35000000000000142</v>
      </c>
      <c r="I916" s="17" cm="1">
        <f t="array" ref="I916">Table1[Mass KG]*G916</f>
        <v>27.659722222222332</v>
      </c>
      <c r="J916" s="17" cm="1">
        <f t="array" ref="J916" xml:space="preserve"> IF(E916&gt;0,9.81*Table1[Mass KG]*Table1[Rolling ressistance coefficient],0)</f>
        <v>28.746733500000001</v>
      </c>
      <c r="K916" s="17" cm="1">
        <f t="array" ref="K916">0.5*Table1[Frontal area m^2]*Table1[Drag coefficient]*1.2*F916^2</f>
        <v>50.239374307888873</v>
      </c>
      <c r="L916" s="17">
        <f t="shared" si="85"/>
        <v>106.6458300301112</v>
      </c>
      <c r="M916" s="17">
        <f t="shared" si="86"/>
        <v>1223.4646611787757</v>
      </c>
      <c r="N916" s="17">
        <f t="shared" si="89"/>
        <v>821.9719130171427</v>
      </c>
      <c r="O916" s="17" cm="1">
        <f t="array" ref="O916">(0.5*Table1[Mass KG]*E916^2)+O915</f>
        <v>149324170.73749998</v>
      </c>
      <c r="P916" s="17">
        <v>1333.843660349472</v>
      </c>
      <c r="AA916">
        <f>IF(E916&lt;1,1,0)</f>
        <v>0</v>
      </c>
      <c r="AB916">
        <f>IF(AA916=1,"",E916)</f>
        <v>41.3</v>
      </c>
      <c r="AC916">
        <f>E916/3.6</f>
        <v>11.472222222222221</v>
      </c>
    </row>
    <row r="917" spans="2:29" x14ac:dyDescent="0.3">
      <c r="B917" s="4" t="s">
        <v>28</v>
      </c>
      <c r="C917" s="4">
        <v>909</v>
      </c>
      <c r="D917" s="4">
        <v>320</v>
      </c>
      <c r="E917" s="11">
        <v>42.1</v>
      </c>
      <c r="F917" s="23">
        <f t="shared" si="84"/>
        <v>11.694444444444445</v>
      </c>
      <c r="G917" s="17">
        <f t="shared" si="87"/>
        <v>0.47222222222222299</v>
      </c>
      <c r="H917" s="17">
        <f t="shared" si="88"/>
        <v>1.7000000000000028</v>
      </c>
      <c r="I917" s="17" cm="1">
        <f t="array" ref="I917">Table1[Mass KG]*G917</f>
        <v>134.34722222222243</v>
      </c>
      <c r="J917" s="17" cm="1">
        <f t="array" ref="J917" xml:space="preserve"> IF(E917&gt;0,9.81*Table1[Mass KG]*Table1[Rolling ressistance coefficient],0)</f>
        <v>28.746733500000001</v>
      </c>
      <c r="K917" s="17" cm="1">
        <f t="array" ref="K917">0.5*Table1[Frontal area m^2]*Table1[Drag coefficient]*1.2*F917^2</f>
        <v>52.204544446555552</v>
      </c>
      <c r="L917" s="17">
        <f t="shared" si="85"/>
        <v>215.29850016877799</v>
      </c>
      <c r="M917" s="17">
        <f t="shared" si="86"/>
        <v>2517.7963491959872</v>
      </c>
      <c r="N917" s="17">
        <f t="shared" si="89"/>
        <v>822.34174478598209</v>
      </c>
      <c r="O917" s="17" cm="1">
        <f t="array" ref="O917">(0.5*Table1[Mass KG]*E917^2)+O916</f>
        <v>149576296.05999997</v>
      </c>
      <c r="P917" s="17">
        <v>1338.6082005618482</v>
      </c>
      <c r="AA917">
        <f>IF(E917&lt;1,1,0)</f>
        <v>0</v>
      </c>
      <c r="AB917">
        <f>IF(AA917=1,"",E917)</f>
        <v>42.1</v>
      </c>
      <c r="AC917">
        <f>E917/3.6</f>
        <v>11.694444444444445</v>
      </c>
    </row>
    <row r="918" spans="2:29" x14ac:dyDescent="0.3">
      <c r="B918" s="4" t="s">
        <v>28</v>
      </c>
      <c r="C918" s="4">
        <v>910</v>
      </c>
      <c r="D918" s="4">
        <v>321</v>
      </c>
      <c r="E918" s="11">
        <v>44.7</v>
      </c>
      <c r="F918" s="23">
        <f t="shared" si="84"/>
        <v>12.416666666666668</v>
      </c>
      <c r="G918" s="17">
        <f t="shared" si="87"/>
        <v>0.87499999999999956</v>
      </c>
      <c r="H918" s="17">
        <f t="shared" si="88"/>
        <v>3.1499999999999986</v>
      </c>
      <c r="I918" s="17" cm="1">
        <f t="array" ref="I918">Table1[Mass KG]*G918</f>
        <v>248.93749999999989</v>
      </c>
      <c r="J918" s="17" cm="1">
        <f t="array" ref="J918" xml:space="preserve"> IF(E918&gt;0,9.81*Table1[Mass KG]*Table1[Rolling ressistance coefficient],0)</f>
        <v>28.746733500000001</v>
      </c>
      <c r="K918" s="17" cm="1">
        <f t="array" ref="K918">0.5*Table1[Frontal area m^2]*Table1[Drag coefficient]*1.2*F918^2</f>
        <v>58.851720659000001</v>
      </c>
      <c r="L918" s="17">
        <f t="shared" si="85"/>
        <v>336.53595415899986</v>
      </c>
      <c r="M918" s="17">
        <f t="shared" si="86"/>
        <v>4178.6547641409152</v>
      </c>
      <c r="N918" s="17">
        <f t="shared" si="89"/>
        <v>822.73398501414147</v>
      </c>
      <c r="O918" s="17" cm="1">
        <f t="array" ref="O918">(0.5*Table1[Mass KG]*E918^2)+O917</f>
        <v>149860524.36249998</v>
      </c>
      <c r="P918" s="17">
        <v>1341.5990846842258</v>
      </c>
      <c r="AA918">
        <f>IF(E918&lt;1,1,0)</f>
        <v>0</v>
      </c>
      <c r="AB918">
        <f>IF(AA918=1,"",E918)</f>
        <v>44.7</v>
      </c>
      <c r="AC918">
        <f>E918/3.6</f>
        <v>12.416666666666668</v>
      </c>
    </row>
    <row r="919" spans="2:29" x14ac:dyDescent="0.3">
      <c r="B919" s="4" t="s">
        <v>28</v>
      </c>
      <c r="C919" s="4">
        <v>911</v>
      </c>
      <c r="D919" s="4">
        <v>322</v>
      </c>
      <c r="E919" s="11">
        <v>48.4</v>
      </c>
      <c r="F919" s="23">
        <f t="shared" si="84"/>
        <v>13.444444444444445</v>
      </c>
      <c r="G919" s="17">
        <f t="shared" si="87"/>
        <v>0.93055555555555491</v>
      </c>
      <c r="H919" s="17">
        <f t="shared" si="88"/>
        <v>3.3499999999999979</v>
      </c>
      <c r="I919" s="17" cm="1">
        <f t="array" ref="I919">Table1[Mass KG]*G919</f>
        <v>264.74305555555537</v>
      </c>
      <c r="J919" s="17" cm="1">
        <f t="array" ref="J919" xml:space="preserve"> IF(E919&gt;0,9.81*Table1[Mass KG]*Table1[Rolling ressistance coefficient],0)</f>
        <v>28.746733500000001</v>
      </c>
      <c r="K919" s="17" cm="1">
        <f t="array" ref="K919">0.5*Table1[Frontal area m^2]*Table1[Drag coefficient]*1.2*F919^2</f>
        <v>68.997736211555548</v>
      </c>
      <c r="L919" s="17">
        <f t="shared" si="85"/>
        <v>362.48752526711093</v>
      </c>
      <c r="M919" s="17">
        <f t="shared" si="86"/>
        <v>4873.4433952578238</v>
      </c>
      <c r="N919" s="17">
        <f t="shared" si="89"/>
        <v>823.15822635497568</v>
      </c>
      <c r="O919" s="17" cm="1">
        <f t="array" ref="O919">(0.5*Table1[Mass KG]*E919^2)+O918</f>
        <v>150193753.52249998</v>
      </c>
      <c r="P919" s="17">
        <v>1347.3487259824144</v>
      </c>
      <c r="AA919">
        <f>IF(E919&lt;1,1,0)</f>
        <v>0</v>
      </c>
      <c r="AB919">
        <f>IF(AA919=1,"",E919)</f>
        <v>48.4</v>
      </c>
      <c r="AC919">
        <f>E919/3.6</f>
        <v>13.444444444444443</v>
      </c>
    </row>
    <row r="920" spans="2:29" x14ac:dyDescent="0.3">
      <c r="B920" s="4" t="s">
        <v>28</v>
      </c>
      <c r="C920" s="4">
        <v>912</v>
      </c>
      <c r="D920" s="4">
        <v>323</v>
      </c>
      <c r="E920" s="11">
        <v>51.4</v>
      </c>
      <c r="F920" s="23">
        <f t="shared" si="84"/>
        <v>14.277777777777779</v>
      </c>
      <c r="G920" s="17">
        <f t="shared" si="87"/>
        <v>0.59722222222222276</v>
      </c>
      <c r="H920" s="17">
        <f t="shared" si="88"/>
        <v>2.1500000000000021</v>
      </c>
      <c r="I920" s="17" cm="1">
        <f t="array" ref="I920">Table1[Mass KG]*G920</f>
        <v>169.90972222222237</v>
      </c>
      <c r="J920" s="17" cm="1">
        <f t="array" ref="J920" xml:space="preserve"> IF(E920&gt;0,9.81*Table1[Mass KG]*Table1[Rolling ressistance coefficient],0)</f>
        <v>28.746733500000001</v>
      </c>
      <c r="K920" s="17" cm="1">
        <f t="array" ref="K920">0.5*Table1[Frontal area m^2]*Table1[Drag coefficient]*1.2*F920^2</f>
        <v>77.816260484888886</v>
      </c>
      <c r="L920" s="17">
        <f t="shared" si="85"/>
        <v>276.47271620711126</v>
      </c>
      <c r="M920" s="17">
        <f t="shared" si="86"/>
        <v>3947.4160036237549</v>
      </c>
      <c r="N920" s="17">
        <f t="shared" si="89"/>
        <v>823.60826963649981</v>
      </c>
      <c r="O920" s="17" cm="1">
        <f t="array" ref="O920">(0.5*Table1[Mass KG]*E920^2)+O919</f>
        <v>150569572.33249998</v>
      </c>
      <c r="P920" s="17">
        <v>1347.3487259824144</v>
      </c>
      <c r="AA920">
        <f>IF(E920&lt;1,1,0)</f>
        <v>0</v>
      </c>
      <c r="AB920">
        <f>IF(AA920=1,"",E920)</f>
        <v>51.4</v>
      </c>
      <c r="AC920">
        <f>E920/3.6</f>
        <v>14.277777777777777</v>
      </c>
    </row>
    <row r="921" spans="2:29" x14ac:dyDescent="0.3">
      <c r="B921" s="4" t="s">
        <v>28</v>
      </c>
      <c r="C921" s="4">
        <v>913</v>
      </c>
      <c r="D921" s="4">
        <v>324</v>
      </c>
      <c r="E921" s="11">
        <v>52.7</v>
      </c>
      <c r="F921" s="23">
        <f t="shared" si="84"/>
        <v>14.638888888888891</v>
      </c>
      <c r="G921" s="17">
        <f t="shared" si="87"/>
        <v>0.36111111111111133</v>
      </c>
      <c r="H921" s="17">
        <f t="shared" si="88"/>
        <v>1.3000000000000007</v>
      </c>
      <c r="I921" s="17" cm="1">
        <f t="array" ref="I921">Table1[Mass KG]*G921</f>
        <v>102.73611111111117</v>
      </c>
      <c r="J921" s="17" cm="1">
        <f t="array" ref="J921" xml:space="preserve"> IF(E921&gt;0,9.81*Table1[Mass KG]*Table1[Rolling ressistance coefficient],0)</f>
        <v>28.746733500000001</v>
      </c>
      <c r="K921" s="17" cm="1">
        <f t="array" ref="K921">0.5*Table1[Frontal area m^2]*Table1[Drag coefficient]*1.2*F921^2</f>
        <v>81.80226880122224</v>
      </c>
      <c r="L921" s="17">
        <f t="shared" si="85"/>
        <v>213.28511341233343</v>
      </c>
      <c r="M921" s="17">
        <f t="shared" si="86"/>
        <v>3122.2570768972146</v>
      </c>
      <c r="N921" s="17">
        <f t="shared" si="89"/>
        <v>824.0691899405798</v>
      </c>
      <c r="O921" s="17" cm="1">
        <f t="array" ref="O921">(0.5*Table1[Mass KG]*E921^2)+O920</f>
        <v>150964641.83499998</v>
      </c>
      <c r="P921" s="17">
        <v>1353.48674380904</v>
      </c>
      <c r="AA921">
        <f>IF(E921&lt;1,1,0)</f>
        <v>0</v>
      </c>
      <c r="AB921">
        <f>IF(AA921=1,"",E921)</f>
        <v>52.7</v>
      </c>
      <c r="AC921">
        <f>E921/3.6</f>
        <v>14.638888888888889</v>
      </c>
    </row>
    <row r="922" spans="2:29" x14ac:dyDescent="0.3">
      <c r="B922" s="4" t="s">
        <v>28</v>
      </c>
      <c r="C922" s="4">
        <v>914</v>
      </c>
      <c r="D922" s="4">
        <v>325</v>
      </c>
      <c r="E922" s="11">
        <v>54</v>
      </c>
      <c r="F922" s="23">
        <f t="shared" si="84"/>
        <v>15</v>
      </c>
      <c r="G922" s="17">
        <f t="shared" si="87"/>
        <v>0.59722222222222177</v>
      </c>
      <c r="H922" s="17">
        <f t="shared" si="88"/>
        <v>2.1499999999999986</v>
      </c>
      <c r="I922" s="17" cm="1">
        <f t="array" ref="I922">Table1[Mass KG]*G922</f>
        <v>169.90972222222209</v>
      </c>
      <c r="J922" s="17" cm="1">
        <f t="array" ref="J922" xml:space="preserve"> IF(E922&gt;0,9.81*Table1[Mass KG]*Table1[Rolling ressistance coefficient],0)</f>
        <v>28.746733500000001</v>
      </c>
      <c r="K922" s="17" cm="1">
        <f t="array" ref="K922">0.5*Table1[Frontal area m^2]*Table1[Drag coefficient]*1.2*F922^2</f>
        <v>85.887831599999984</v>
      </c>
      <c r="L922" s="17">
        <f t="shared" si="85"/>
        <v>284.54428732222209</v>
      </c>
      <c r="M922" s="17">
        <f t="shared" si="86"/>
        <v>4268.1643098333316</v>
      </c>
      <c r="N922" s="17">
        <f t="shared" si="89"/>
        <v>824.54096346629092</v>
      </c>
      <c r="O922" s="17" cm="1">
        <f t="array" ref="O922">(0.5*Table1[Mass KG]*E922^2)+O921</f>
        <v>151379442.83499998</v>
      </c>
      <c r="P922" s="17">
        <v>1363.0736158884449</v>
      </c>
      <c r="AA922">
        <f>IF(E922&lt;1,1,0)</f>
        <v>0</v>
      </c>
      <c r="AB922">
        <f>IF(AA922=1,"",E922)</f>
        <v>54</v>
      </c>
      <c r="AC922">
        <f>E922/3.6</f>
        <v>15</v>
      </c>
    </row>
    <row r="923" spans="2:29" x14ac:dyDescent="0.3">
      <c r="B923" s="4" t="s">
        <v>28</v>
      </c>
      <c r="C923" s="4">
        <v>915</v>
      </c>
      <c r="D923" s="4">
        <v>326</v>
      </c>
      <c r="E923" s="11">
        <v>57</v>
      </c>
      <c r="F923" s="23">
        <f t="shared" si="84"/>
        <v>15.833333333333334</v>
      </c>
      <c r="G923" s="17">
        <f t="shared" si="87"/>
        <v>0.56944444444444464</v>
      </c>
      <c r="H923" s="17">
        <f t="shared" si="88"/>
        <v>2.0500000000000007</v>
      </c>
      <c r="I923" s="17" cm="1">
        <f t="array" ref="I923">Table1[Mass KG]*G923</f>
        <v>162.00694444444451</v>
      </c>
      <c r="J923" s="17" cm="1">
        <f t="array" ref="J923" xml:space="preserve"> IF(E923&gt;0,9.81*Table1[Mass KG]*Table1[Rolling ressistance coefficient],0)</f>
        <v>28.746733500000001</v>
      </c>
      <c r="K923" s="17" cm="1">
        <f t="array" ref="K923">0.5*Table1[Frontal area m^2]*Table1[Drag coefficient]*1.2*F923^2</f>
        <v>95.696009899999993</v>
      </c>
      <c r="L923" s="17">
        <f t="shared" si="85"/>
        <v>286.4496878444445</v>
      </c>
      <c r="M923" s="17">
        <f t="shared" si="86"/>
        <v>4535.4533908703706</v>
      </c>
      <c r="N923" s="17">
        <f t="shared" si="89"/>
        <v>825.03840238842201</v>
      </c>
      <c r="O923" s="17" cm="1">
        <f t="array" ref="O923">(0.5*Table1[Mass KG]*E923^2)+O922</f>
        <v>151841613.08499998</v>
      </c>
      <c r="P923" s="17">
        <v>1364.1681832714569</v>
      </c>
      <c r="AA923">
        <f>IF(E923&lt;1,1,0)</f>
        <v>0</v>
      </c>
      <c r="AB923">
        <f>IF(AA923=1,"",E923)</f>
        <v>57</v>
      </c>
      <c r="AC923">
        <f>E923/3.6</f>
        <v>15.833333333333332</v>
      </c>
    </row>
    <row r="924" spans="2:29" x14ac:dyDescent="0.3">
      <c r="B924" s="4" t="s">
        <v>28</v>
      </c>
      <c r="C924" s="4">
        <v>916</v>
      </c>
      <c r="D924" s="4">
        <v>327</v>
      </c>
      <c r="E924" s="11">
        <v>58.1</v>
      </c>
      <c r="F924" s="23">
        <f t="shared" si="84"/>
        <v>16.138888888888889</v>
      </c>
      <c r="G924" s="17">
        <f t="shared" si="87"/>
        <v>0.30555555555555597</v>
      </c>
      <c r="H924" s="17">
        <f t="shared" si="88"/>
        <v>1.1000000000000014</v>
      </c>
      <c r="I924" s="17" cm="1">
        <f t="array" ref="I924">Table1[Mass KG]*G924</f>
        <v>86.930555555555671</v>
      </c>
      <c r="J924" s="17" cm="1">
        <f t="array" ref="J924" xml:space="preserve"> IF(E924&gt;0,9.81*Table1[Mass KG]*Table1[Rolling ressistance coefficient],0)</f>
        <v>28.746733500000001</v>
      </c>
      <c r="K924" s="17" cm="1">
        <f t="array" ref="K924">0.5*Table1[Frontal area m^2]*Table1[Drag coefficient]*1.2*F924^2</f>
        <v>99.425179433222226</v>
      </c>
      <c r="L924" s="17">
        <f t="shared" si="85"/>
        <v>215.1024684887779</v>
      </c>
      <c r="M924" s="17">
        <f t="shared" si="86"/>
        <v>3471.5148386661103</v>
      </c>
      <c r="N924" s="17">
        <f t="shared" si="89"/>
        <v>825.54488747343839</v>
      </c>
      <c r="O924" s="17" cm="1">
        <f t="array" ref="O924">(0.5*Table1[Mass KG]*E924^2)+O923</f>
        <v>152321793.60749999</v>
      </c>
      <c r="P924" s="17">
        <v>1371.3408251708142</v>
      </c>
      <c r="AA924">
        <f>IF(E924&lt;1,1,0)</f>
        <v>0</v>
      </c>
      <c r="AB924">
        <f>IF(AA924=1,"",E924)</f>
        <v>58.1</v>
      </c>
      <c r="AC924">
        <f>E924/3.6</f>
        <v>16.138888888888889</v>
      </c>
    </row>
    <row r="925" spans="2:29" x14ac:dyDescent="0.3">
      <c r="B925" s="4" t="s">
        <v>28</v>
      </c>
      <c r="C925" s="4">
        <v>917</v>
      </c>
      <c r="D925" s="4">
        <v>328</v>
      </c>
      <c r="E925" s="11">
        <v>59.2</v>
      </c>
      <c r="F925" s="23">
        <f t="shared" si="84"/>
        <v>16.444444444444446</v>
      </c>
      <c r="G925" s="17">
        <f t="shared" si="87"/>
        <v>0.12499999999999981</v>
      </c>
      <c r="H925" s="17">
        <f t="shared" si="88"/>
        <v>0.44999999999999929</v>
      </c>
      <c r="I925" s="17" cm="1">
        <f t="array" ref="I925">Table1[Mass KG]*G925</f>
        <v>35.562499999999943</v>
      </c>
      <c r="J925" s="17" cm="1">
        <f t="array" ref="J925" xml:space="preserve"> IF(E925&gt;0,9.81*Table1[Mass KG]*Table1[Rolling ressistance coefficient],0)</f>
        <v>28.746733500000001</v>
      </c>
      <c r="K925" s="17" cm="1">
        <f t="array" ref="K925">0.5*Table1[Frontal area m^2]*Table1[Drag coefficient]*1.2*F925^2</f>
        <v>103.22562761955555</v>
      </c>
      <c r="L925" s="17">
        <f t="shared" si="85"/>
        <v>167.5348611195555</v>
      </c>
      <c r="M925" s="17">
        <f t="shared" si="86"/>
        <v>2755.0177161882461</v>
      </c>
      <c r="N925" s="17">
        <f t="shared" si="89"/>
        <v>826.06039899143184</v>
      </c>
      <c r="O925" s="17" cm="1">
        <f t="array" ref="O925">(0.5*Table1[Mass KG]*E925^2)+O924</f>
        <v>152820328.64749998</v>
      </c>
      <c r="P925" s="17">
        <v>1374.7315116982222</v>
      </c>
      <c r="AA925">
        <f>IF(E925&lt;1,1,0)</f>
        <v>0</v>
      </c>
      <c r="AB925">
        <f>IF(AA925=1,"",E925)</f>
        <v>59.2</v>
      </c>
      <c r="AC925">
        <f>E925/3.6</f>
        <v>16.444444444444446</v>
      </c>
    </row>
    <row r="926" spans="2:29" x14ac:dyDescent="0.3">
      <c r="B926" s="4" t="s">
        <v>28</v>
      </c>
      <c r="C926" s="4">
        <v>918</v>
      </c>
      <c r="D926" s="4">
        <v>329</v>
      </c>
      <c r="E926" s="11">
        <v>59</v>
      </c>
      <c r="F926" s="23">
        <f t="shared" si="84"/>
        <v>16.388888888888889</v>
      </c>
      <c r="G926" s="17">
        <f t="shared" si="87"/>
        <v>-1.3888888888889086E-2</v>
      </c>
      <c r="H926" s="17">
        <f t="shared" si="88"/>
        <v>-5.0000000000000711E-2</v>
      </c>
      <c r="I926" s="17" cm="1">
        <f t="array" ref="I926">Table1[Mass KG]*G926</f>
        <v>-3.9513888888889448</v>
      </c>
      <c r="J926" s="17" cm="1">
        <f t="array" ref="J926" xml:space="preserve"> IF(E926&gt;0,9.81*Table1[Mass KG]*Table1[Rolling ressistance coefficient],0)</f>
        <v>28.746733500000001</v>
      </c>
      <c r="K926" s="17" cm="1">
        <f t="array" ref="K926">0.5*Table1[Frontal area m^2]*Table1[Drag coefficient]*1.2*F926^2</f>
        <v>102.52933532222221</v>
      </c>
      <c r="L926" s="17">
        <f t="shared" si="85"/>
        <v>127.32467993333327</v>
      </c>
      <c r="M926" s="17">
        <f t="shared" si="86"/>
        <v>2086.7100322407396</v>
      </c>
      <c r="N926" s="17">
        <f t="shared" si="89"/>
        <v>826.57360925423143</v>
      </c>
      <c r="O926" s="17" cm="1">
        <f t="array" ref="O926">(0.5*Table1[Mass KG]*E926^2)+O925</f>
        <v>153315500.89749998</v>
      </c>
      <c r="P926" s="17">
        <v>1381.7319211415893</v>
      </c>
      <c r="AA926">
        <f>IF(E926&lt;1,1,0)</f>
        <v>0</v>
      </c>
      <c r="AB926">
        <f>IF(AA926=1,"",E926)</f>
        <v>59</v>
      </c>
      <c r="AC926">
        <f>E926/3.6</f>
        <v>16.388888888888889</v>
      </c>
    </row>
    <row r="927" spans="2:29" x14ac:dyDescent="0.3">
      <c r="B927" s="4" t="s">
        <v>28</v>
      </c>
      <c r="C927" s="4">
        <v>919</v>
      </c>
      <c r="D927" s="4">
        <v>330</v>
      </c>
      <c r="E927" s="11">
        <v>59.1</v>
      </c>
      <c r="F927" s="23">
        <f t="shared" si="84"/>
        <v>16.416666666666668</v>
      </c>
      <c r="G927" s="17">
        <f t="shared" si="87"/>
        <v>6.9444444444444448E-2</v>
      </c>
      <c r="H927" s="17">
        <f t="shared" si="88"/>
        <v>0.25</v>
      </c>
      <c r="I927" s="17" cm="1">
        <f t="array" ref="I927">Table1[Mass KG]*G927</f>
        <v>19.756944444444446</v>
      </c>
      <c r="J927" s="17" cm="1">
        <f t="array" ref="J927" xml:space="preserve"> IF(E927&gt;0,9.81*Table1[Mass KG]*Table1[Rolling ressistance coefficient],0)</f>
        <v>28.746733500000001</v>
      </c>
      <c r="K927" s="17" cm="1">
        <f t="array" ref="K927">0.5*Table1[Frontal area m^2]*Table1[Drag coefficient]*1.2*F927^2</f>
        <v>102.877186931</v>
      </c>
      <c r="L927" s="17">
        <f t="shared" si="85"/>
        <v>151.38086487544444</v>
      </c>
      <c r="M927" s="17">
        <f t="shared" si="86"/>
        <v>2485.1691983718797</v>
      </c>
      <c r="N927" s="17">
        <f t="shared" si="89"/>
        <v>827.0871299741716</v>
      </c>
      <c r="O927" s="17" cm="1">
        <f t="array" ref="O927">(0.5*Table1[Mass KG]*E927^2)+O926</f>
        <v>153812353.11999997</v>
      </c>
      <c r="P927" s="17">
        <v>1381.972015848547</v>
      </c>
      <c r="AA927">
        <f>IF(E927&lt;1,1,0)</f>
        <v>0</v>
      </c>
      <c r="AB927">
        <f>IF(AA927=1,"",E927)</f>
        <v>59.1</v>
      </c>
      <c r="AC927">
        <f>E927/3.6</f>
        <v>16.416666666666668</v>
      </c>
    </row>
    <row r="928" spans="2:29" x14ac:dyDescent="0.3">
      <c r="B928" s="4" t="s">
        <v>28</v>
      </c>
      <c r="C928" s="4">
        <v>920</v>
      </c>
      <c r="D928" s="4">
        <v>331</v>
      </c>
      <c r="E928" s="11">
        <v>59.5</v>
      </c>
      <c r="F928" s="23">
        <f t="shared" si="84"/>
        <v>16.527777777777779</v>
      </c>
      <c r="G928" s="17">
        <f t="shared" si="87"/>
        <v>0.19444444444444425</v>
      </c>
      <c r="H928" s="17">
        <f t="shared" si="88"/>
        <v>0.69999999999999929</v>
      </c>
      <c r="I928" s="17" cm="1">
        <f t="array" ref="I928">Table1[Mass KG]*G928</f>
        <v>55.319444444444393</v>
      </c>
      <c r="J928" s="17" cm="1">
        <f t="array" ref="J928" xml:space="preserve"> IF(E928&gt;0,9.81*Table1[Mass KG]*Table1[Rolling ressistance coefficient],0)</f>
        <v>28.746733500000001</v>
      </c>
      <c r="K928" s="17" cm="1">
        <f t="array" ref="K928">0.5*Table1[Frontal area m^2]*Table1[Drag coefficient]*1.2*F928^2</f>
        <v>104.27448416388889</v>
      </c>
      <c r="L928" s="17">
        <f t="shared" si="85"/>
        <v>188.34066210833328</v>
      </c>
      <c r="M928" s="17">
        <f t="shared" si="86"/>
        <v>3112.8526098460638</v>
      </c>
      <c r="N928" s="17">
        <f t="shared" si="89"/>
        <v>827.60356434713356</v>
      </c>
      <c r="O928" s="17" cm="1">
        <f t="array" ref="O928">(0.5*Table1[Mass KG]*E928^2)+O927</f>
        <v>154315953.68249997</v>
      </c>
      <c r="P928" s="17">
        <v>1384.7945036296298</v>
      </c>
      <c r="AA928">
        <f>IF(E928&lt;1,1,0)</f>
        <v>0</v>
      </c>
      <c r="AB928">
        <f>IF(AA928=1,"",E928)</f>
        <v>59.5</v>
      </c>
      <c r="AC928">
        <f>E928/3.6</f>
        <v>16.527777777777779</v>
      </c>
    </row>
    <row r="929" spans="2:29" x14ac:dyDescent="0.3">
      <c r="B929" s="4" t="s">
        <v>28</v>
      </c>
      <c r="C929" s="4">
        <v>921</v>
      </c>
      <c r="D929" s="4">
        <v>332</v>
      </c>
      <c r="E929" s="11">
        <v>60.5</v>
      </c>
      <c r="F929" s="23">
        <f t="shared" si="84"/>
        <v>16.805555555555557</v>
      </c>
      <c r="G929" s="17">
        <f t="shared" si="87"/>
        <v>0.38888888888888851</v>
      </c>
      <c r="H929" s="17">
        <f t="shared" si="88"/>
        <v>1.3999999999999986</v>
      </c>
      <c r="I929" s="17" cm="1">
        <f t="array" ref="I929">Table1[Mass KG]*G929</f>
        <v>110.63888888888879</v>
      </c>
      <c r="J929" s="17" cm="1">
        <f t="array" ref="J929" xml:space="preserve"> IF(E929&gt;0,9.81*Table1[Mass KG]*Table1[Rolling ressistance coefficient],0)</f>
        <v>28.746733500000001</v>
      </c>
      <c r="K929" s="17" cm="1">
        <f t="array" ref="K929">0.5*Table1[Frontal area m^2]*Table1[Drag coefficient]*1.2*F929^2</f>
        <v>107.80896283055556</v>
      </c>
      <c r="L929" s="17">
        <f t="shared" si="85"/>
        <v>247.19458521944432</v>
      </c>
      <c r="M929" s="17">
        <f t="shared" si="86"/>
        <v>4154.2423349378832</v>
      </c>
      <c r="N929" s="17">
        <f t="shared" si="89"/>
        <v>828.12810813309989</v>
      </c>
      <c r="O929" s="17" cm="1">
        <f t="array" ref="O929">(0.5*Table1[Mass KG]*E929^2)+O928</f>
        <v>154836624.24499997</v>
      </c>
      <c r="P929" s="17">
        <v>1391.7557363366923</v>
      </c>
      <c r="AA929">
        <f>IF(E929&lt;1,1,0)</f>
        <v>0</v>
      </c>
      <c r="AB929">
        <f>IF(AA929=1,"",E929)</f>
        <v>60.5</v>
      </c>
      <c r="AC929">
        <f>E929/3.6</f>
        <v>16.805555555555554</v>
      </c>
    </row>
    <row r="930" spans="2:29" x14ac:dyDescent="0.3">
      <c r="B930" s="4" t="s">
        <v>28</v>
      </c>
      <c r="C930" s="4">
        <v>922</v>
      </c>
      <c r="D930" s="4">
        <v>333</v>
      </c>
      <c r="E930" s="11">
        <v>62.3</v>
      </c>
      <c r="F930" s="23">
        <f t="shared" si="84"/>
        <v>17.305555555555557</v>
      </c>
      <c r="G930" s="17">
        <f t="shared" si="87"/>
        <v>0.47222222222222199</v>
      </c>
      <c r="H930" s="17">
        <f t="shared" si="88"/>
        <v>1.6999999999999993</v>
      </c>
      <c r="I930" s="17" cm="1">
        <f t="array" ref="I930">Table1[Mass KG]*G930</f>
        <v>134.34722222222214</v>
      </c>
      <c r="J930" s="17" cm="1">
        <f t="array" ref="J930" xml:space="preserve"> IF(E930&gt;0,9.81*Table1[Mass KG]*Table1[Rolling ressistance coefficient],0)</f>
        <v>28.746733500000001</v>
      </c>
      <c r="K930" s="17" cm="1">
        <f t="array" ref="K930">0.5*Table1[Frontal area m^2]*Table1[Drag coefficient]*1.2*F930^2</f>
        <v>114.31947253455556</v>
      </c>
      <c r="L930" s="17">
        <f t="shared" si="85"/>
        <v>277.41342825677771</v>
      </c>
      <c r="M930" s="17">
        <f t="shared" si="86"/>
        <v>4800.7934945547913</v>
      </c>
      <c r="N930" s="17">
        <f t="shared" si="89"/>
        <v>828.66767233442852</v>
      </c>
      <c r="O930" s="17" cm="1">
        <f t="array" ref="O930">(0.5*Table1[Mass KG]*E930^2)+O929</f>
        <v>155388737.74749997</v>
      </c>
      <c r="P930" s="17">
        <v>1404.5165610373338</v>
      </c>
      <c r="AA930">
        <f>IF(E930&lt;1,1,0)</f>
        <v>0</v>
      </c>
      <c r="AB930">
        <f>IF(AA930=1,"",E930)</f>
        <v>62.3</v>
      </c>
      <c r="AC930">
        <f>E930/3.6</f>
        <v>17.305555555555554</v>
      </c>
    </row>
    <row r="931" spans="2:29" x14ac:dyDescent="0.3">
      <c r="B931" s="4" t="s">
        <v>28</v>
      </c>
      <c r="C931" s="4">
        <v>923</v>
      </c>
      <c r="D931" s="4">
        <v>334</v>
      </c>
      <c r="E931" s="11">
        <v>63.9</v>
      </c>
      <c r="F931" s="23">
        <f t="shared" si="84"/>
        <v>17.75</v>
      </c>
      <c r="G931" s="17">
        <f t="shared" si="87"/>
        <v>0.38888888888888851</v>
      </c>
      <c r="H931" s="17">
        <f t="shared" si="88"/>
        <v>1.3999999999999986</v>
      </c>
      <c r="I931" s="17" cm="1">
        <f t="array" ref="I931">Table1[Mass KG]*G931</f>
        <v>110.63888888888879</v>
      </c>
      <c r="J931" s="17" cm="1">
        <f t="array" ref="J931" xml:space="preserve"> IF(E931&gt;0,9.81*Table1[Mass KG]*Table1[Rolling ressistance coefficient],0)</f>
        <v>28.746733500000001</v>
      </c>
      <c r="K931" s="17" cm="1">
        <f t="array" ref="K931">0.5*Table1[Frontal area m^2]*Table1[Drag coefficient]*1.2*F931^2</f>
        <v>120.26682197099998</v>
      </c>
      <c r="L931" s="17">
        <f t="shared" si="85"/>
        <v>259.65244435988876</v>
      </c>
      <c r="M931" s="17">
        <f t="shared" si="86"/>
        <v>4608.8308873880251</v>
      </c>
      <c r="N931" s="17">
        <f t="shared" si="89"/>
        <v>829.22049413250545</v>
      </c>
      <c r="O931" s="17" cm="1">
        <f t="array" ref="O931">(0.5*Table1[Mass KG]*E931^2)+O930</f>
        <v>155969574.36999997</v>
      </c>
      <c r="P931" s="17">
        <v>1404.7169154036051</v>
      </c>
      <c r="AA931">
        <f>IF(E931&lt;1,1,0)</f>
        <v>0</v>
      </c>
      <c r="AB931">
        <f>IF(AA931=1,"",E931)</f>
        <v>63.9</v>
      </c>
      <c r="AC931">
        <f>E931/3.6</f>
        <v>17.75</v>
      </c>
    </row>
    <row r="932" spans="2:29" x14ac:dyDescent="0.3">
      <c r="B932" s="4" t="s">
        <v>28</v>
      </c>
      <c r="C932" s="4">
        <v>924</v>
      </c>
      <c r="D932" s="4">
        <v>335</v>
      </c>
      <c r="E932" s="11">
        <v>65.099999999999994</v>
      </c>
      <c r="F932" s="23">
        <f t="shared" si="84"/>
        <v>18.083333333333332</v>
      </c>
      <c r="G932" s="17">
        <f t="shared" si="87"/>
        <v>2.7777777777777186E-2</v>
      </c>
      <c r="H932" s="17">
        <f t="shared" si="88"/>
        <v>9.9999999999997868E-2</v>
      </c>
      <c r="I932" s="17" cm="1">
        <f t="array" ref="I932">Table1[Mass KG]*G932</f>
        <v>7.9027777777776098</v>
      </c>
      <c r="J932" s="17" cm="1">
        <f t="array" ref="J932" xml:space="preserve"> IF(E932&gt;0,9.81*Table1[Mass KG]*Table1[Rolling ressistance coefficient],0)</f>
        <v>28.746733500000001</v>
      </c>
      <c r="K932" s="17" cm="1">
        <f t="array" ref="K932">0.5*Table1[Frontal area m^2]*Table1[Drag coefficient]*1.2*F932^2</f>
        <v>124.82629945099997</v>
      </c>
      <c r="L932" s="17">
        <f t="shared" si="85"/>
        <v>161.47581072877756</v>
      </c>
      <c r="M932" s="17">
        <f t="shared" si="86"/>
        <v>2920.0209106787274</v>
      </c>
      <c r="N932" s="17">
        <f t="shared" si="89"/>
        <v>829.78308803307368</v>
      </c>
      <c r="O932" s="17" cm="1">
        <f t="array" ref="O932">(0.5*Table1[Mass KG]*E932^2)+O931</f>
        <v>156572431.29249999</v>
      </c>
      <c r="P932" s="17">
        <v>1406.6966606440023</v>
      </c>
      <c r="AA932">
        <f>IF(E932&lt;1,1,0)</f>
        <v>0</v>
      </c>
      <c r="AB932">
        <f>IF(AA932=1,"",E932)</f>
        <v>65.099999999999994</v>
      </c>
      <c r="AC932">
        <f>E932/3.6</f>
        <v>18.083333333333332</v>
      </c>
    </row>
    <row r="933" spans="2:29" x14ac:dyDescent="0.3">
      <c r="B933" s="4" t="s">
        <v>28</v>
      </c>
      <c r="C933" s="4">
        <v>925</v>
      </c>
      <c r="D933" s="4">
        <v>336</v>
      </c>
      <c r="E933" s="11">
        <v>64.099999999999994</v>
      </c>
      <c r="F933" s="23">
        <f t="shared" si="84"/>
        <v>17.805555555555554</v>
      </c>
      <c r="G933" s="17">
        <f t="shared" si="87"/>
        <v>-0.33333333333333215</v>
      </c>
      <c r="H933" s="17">
        <f t="shared" si="88"/>
        <v>-1.1999999999999957</v>
      </c>
      <c r="I933" s="17" cm="1">
        <f t="array" ref="I933">Table1[Mass KG]*G933</f>
        <v>-94.833333333333002</v>
      </c>
      <c r="J933" s="17" cm="1">
        <f t="array" ref="J933" xml:space="preserve"> IF(E933&gt;0,9.81*Table1[Mass KG]*Table1[Rolling ressistance coefficient],0)</f>
        <v>28.746733500000001</v>
      </c>
      <c r="K933" s="17" cm="1">
        <f t="array" ref="K933">0.5*Table1[Frontal area m^2]*Table1[Drag coefficient]*1.2*F933^2</f>
        <v>121.02084408655551</v>
      </c>
      <c r="L933" s="17">
        <f t="shared" si="85"/>
        <v>54.934244253222516</v>
      </c>
      <c r="M933" s="17">
        <f t="shared" si="86"/>
        <v>978.13473795321192</v>
      </c>
      <c r="N933" s="17">
        <f t="shared" si="89"/>
        <v>830.33644107131693</v>
      </c>
      <c r="O933" s="17" cm="1">
        <f t="array" ref="O933">(0.5*Table1[Mass KG]*E933^2)+O932</f>
        <v>157156909.51499999</v>
      </c>
      <c r="P933" s="17">
        <v>1408.1476234386664</v>
      </c>
      <c r="AA933">
        <f>IF(E933&lt;1,1,0)</f>
        <v>0</v>
      </c>
      <c r="AB933">
        <f>IF(AA933=1,"",E933)</f>
        <v>64.099999999999994</v>
      </c>
      <c r="AC933">
        <f>E933/3.6</f>
        <v>17.805555555555554</v>
      </c>
    </row>
    <row r="934" spans="2:29" x14ac:dyDescent="0.3">
      <c r="B934" s="4" t="s">
        <v>28</v>
      </c>
      <c r="C934" s="4">
        <v>926</v>
      </c>
      <c r="D934" s="4">
        <v>337</v>
      </c>
      <c r="E934" s="11">
        <v>62.7</v>
      </c>
      <c r="F934" s="23">
        <f t="shared" si="84"/>
        <v>17.416666666666668</v>
      </c>
      <c r="G934" s="17">
        <f t="shared" si="87"/>
        <v>-0.29166666666666585</v>
      </c>
      <c r="H934" s="17">
        <f t="shared" si="88"/>
        <v>-1.0499999999999972</v>
      </c>
      <c r="I934" s="17" cm="1">
        <f t="array" ref="I934">Table1[Mass KG]*G934</f>
        <v>-82.97916666666643</v>
      </c>
      <c r="J934" s="17" cm="1">
        <f t="array" ref="J934" xml:space="preserve"> IF(E934&gt;0,9.81*Table1[Mass KG]*Table1[Rolling ressistance coefficient],0)</f>
        <v>28.746733500000001</v>
      </c>
      <c r="K934" s="17" cm="1">
        <f t="array" ref="K934">0.5*Table1[Frontal area m^2]*Table1[Drag coefficient]*1.2*F934^2</f>
        <v>115.792171979</v>
      </c>
      <c r="L934" s="17">
        <f t="shared" si="85"/>
        <v>61.559738812333563</v>
      </c>
      <c r="M934" s="17">
        <f t="shared" si="86"/>
        <v>1072.1654509814764</v>
      </c>
      <c r="N934" s="17">
        <f t="shared" si="89"/>
        <v>830.87712387382771</v>
      </c>
      <c r="O934" s="17" cm="1">
        <f t="array" ref="O934">(0.5*Table1[Mass KG]*E934^2)+O933</f>
        <v>157716135.51749998</v>
      </c>
      <c r="P934" s="17">
        <v>1417.8267178342212</v>
      </c>
      <c r="AA934">
        <f>IF(E934&lt;1,1,0)</f>
        <v>0</v>
      </c>
      <c r="AB934">
        <f>IF(AA934=1,"",E934)</f>
        <v>62.7</v>
      </c>
      <c r="AC934">
        <f>E934/3.6</f>
        <v>17.416666666666668</v>
      </c>
    </row>
    <row r="935" spans="2:29" x14ac:dyDescent="0.3">
      <c r="B935" s="4" t="s">
        <v>28</v>
      </c>
      <c r="C935" s="4">
        <v>927</v>
      </c>
      <c r="D935" s="4">
        <v>338</v>
      </c>
      <c r="E935" s="11">
        <v>62</v>
      </c>
      <c r="F935" s="23">
        <f t="shared" si="84"/>
        <v>17.222222222222221</v>
      </c>
      <c r="G935" s="17">
        <f t="shared" si="87"/>
        <v>-0.19444444444444522</v>
      </c>
      <c r="H935" s="17">
        <f t="shared" si="88"/>
        <v>-0.70000000000000284</v>
      </c>
      <c r="I935" s="17" cm="1">
        <f t="array" ref="I935">Table1[Mass KG]*G935</f>
        <v>-55.319444444444663</v>
      </c>
      <c r="J935" s="17" cm="1">
        <f t="array" ref="J935" xml:space="preserve"> IF(E935&gt;0,9.81*Table1[Mass KG]*Table1[Rolling ressistance coefficient],0)</f>
        <v>28.746733500000001</v>
      </c>
      <c r="K935" s="17" cm="1">
        <f t="array" ref="K935">0.5*Table1[Frontal area m^2]*Table1[Drag coefficient]*1.2*F935^2</f>
        <v>113.22113328888886</v>
      </c>
      <c r="L935" s="17">
        <f t="shared" si="85"/>
        <v>86.648422344444214</v>
      </c>
      <c r="M935" s="17">
        <f t="shared" si="86"/>
        <v>1492.2783848209835</v>
      </c>
      <c r="N935" s="17">
        <f t="shared" si="89"/>
        <v>831.41119359604988</v>
      </c>
      <c r="O935" s="17" cm="1">
        <f t="array" ref="O935">(0.5*Table1[Mass KG]*E935^2)+O934</f>
        <v>158262944.51749998</v>
      </c>
      <c r="P935" s="17">
        <v>1418.1016858003795</v>
      </c>
      <c r="AA935">
        <f>IF(E935&lt;1,1,0)</f>
        <v>0</v>
      </c>
      <c r="AB935">
        <f>IF(AA935=1,"",E935)</f>
        <v>62</v>
      </c>
      <c r="AC935">
        <f>E935/3.6</f>
        <v>17.222222222222221</v>
      </c>
    </row>
    <row r="936" spans="2:29" x14ac:dyDescent="0.3">
      <c r="B936" s="4" t="s">
        <v>28</v>
      </c>
      <c r="C936" s="4">
        <v>928</v>
      </c>
      <c r="D936" s="4">
        <v>339</v>
      </c>
      <c r="E936" s="11">
        <v>61.3</v>
      </c>
      <c r="F936" s="23">
        <f t="shared" si="84"/>
        <v>17.027777777777779</v>
      </c>
      <c r="G936" s="17">
        <f t="shared" si="87"/>
        <v>-0.15277777777777798</v>
      </c>
      <c r="H936" s="17">
        <f t="shared" si="88"/>
        <v>-0.55000000000000071</v>
      </c>
      <c r="I936" s="17" cm="1">
        <f t="array" ref="I936">Table1[Mass KG]*G936</f>
        <v>-43.465277777777835</v>
      </c>
      <c r="J936" s="17" cm="1">
        <f t="array" ref="J936" xml:space="preserve"> IF(E936&gt;0,9.81*Table1[Mass KG]*Table1[Rolling ressistance coefficient],0)</f>
        <v>28.746733500000001</v>
      </c>
      <c r="K936" s="17" cm="1">
        <f t="array" ref="K936">0.5*Table1[Frontal area m^2]*Table1[Drag coefficient]*1.2*F936^2</f>
        <v>110.67895950788888</v>
      </c>
      <c r="L936" s="17">
        <f t="shared" si="85"/>
        <v>95.960415230111039</v>
      </c>
      <c r="M936" s="17">
        <f t="shared" si="86"/>
        <v>1633.9926260016127</v>
      </c>
      <c r="N936" s="17">
        <f t="shared" si="89"/>
        <v>831.93866449031179</v>
      </c>
      <c r="O936" s="17" cm="1">
        <f t="array" ref="O936">(0.5*Table1[Mass KG]*E936^2)+O935</f>
        <v>158797475.91999999</v>
      </c>
      <c r="P936" s="17">
        <v>1428.7491578440988</v>
      </c>
      <c r="AA936">
        <f>IF(E936&lt;1,1,0)</f>
        <v>0</v>
      </c>
      <c r="AB936">
        <f>IF(AA936=1,"",E936)</f>
        <v>61.3</v>
      </c>
      <c r="AC936">
        <f>E936/3.6</f>
        <v>17.027777777777775</v>
      </c>
    </row>
    <row r="937" spans="2:29" x14ac:dyDescent="0.3">
      <c r="B937" s="4" t="s">
        <v>28</v>
      </c>
      <c r="C937" s="4">
        <v>929</v>
      </c>
      <c r="D937" s="4">
        <v>340</v>
      </c>
      <c r="E937" s="11">
        <v>60.9</v>
      </c>
      <c r="F937" s="23">
        <f t="shared" si="84"/>
        <v>16.916666666666668</v>
      </c>
      <c r="G937" s="17">
        <f t="shared" si="87"/>
        <v>-0.11111111111111072</v>
      </c>
      <c r="H937" s="17">
        <f t="shared" si="88"/>
        <v>-0.39999999999999858</v>
      </c>
      <c r="I937" s="17" cm="1">
        <f t="array" ref="I937">Table1[Mass KG]*G937</f>
        <v>-31.611111111111001</v>
      </c>
      <c r="J937" s="17" cm="1">
        <f t="array" ref="J937" xml:space="preserve"> IF(E937&gt;0,9.81*Table1[Mass KG]*Table1[Rolling ressistance coefficient],0)</f>
        <v>28.746733500000001</v>
      </c>
      <c r="K937" s="17" cm="1">
        <f t="array" ref="K937">0.5*Table1[Frontal area m^2]*Table1[Drag coefficient]*1.2*F937^2</f>
        <v>109.239248531</v>
      </c>
      <c r="L937" s="17">
        <f t="shared" si="85"/>
        <v>106.37487091988899</v>
      </c>
      <c r="M937" s="17">
        <f t="shared" si="86"/>
        <v>1799.5082330614553</v>
      </c>
      <c r="N937" s="17">
        <f t="shared" si="89"/>
        <v>832.46212940783062</v>
      </c>
      <c r="O937" s="17" cm="1">
        <f t="array" ref="O937">(0.5*Table1[Mass KG]*E937^2)+O936</f>
        <v>159325054.14249998</v>
      </c>
      <c r="P937" s="17">
        <v>1428.8148548645831</v>
      </c>
      <c r="AA937">
        <f>IF(E937&lt;1,1,0)</f>
        <v>0</v>
      </c>
      <c r="AB937">
        <f>IF(AA937=1,"",E937)</f>
        <v>60.9</v>
      </c>
      <c r="AC937">
        <f>E937/3.6</f>
        <v>16.916666666666664</v>
      </c>
    </row>
    <row r="938" spans="2:29" x14ac:dyDescent="0.3">
      <c r="B938" s="4" t="s">
        <v>28</v>
      </c>
      <c r="C938" s="4">
        <v>930</v>
      </c>
      <c r="D938" s="4">
        <v>341</v>
      </c>
      <c r="E938" s="11">
        <v>60.5</v>
      </c>
      <c r="F938" s="23">
        <f t="shared" si="84"/>
        <v>16.805555555555557</v>
      </c>
      <c r="G938" s="17">
        <f t="shared" si="87"/>
        <v>-9.7222222222221627E-2</v>
      </c>
      <c r="H938" s="17">
        <f t="shared" si="88"/>
        <v>-0.34999999999999787</v>
      </c>
      <c r="I938" s="17" cm="1">
        <f t="array" ref="I938">Table1[Mass KG]*G938</f>
        <v>-27.659722222222054</v>
      </c>
      <c r="J938" s="17" cm="1">
        <f t="array" ref="J938" xml:space="preserve"> IF(E938&gt;0,9.81*Table1[Mass KG]*Table1[Rolling ressistance coefficient],0)</f>
        <v>28.746733500000001</v>
      </c>
      <c r="K938" s="17" cm="1">
        <f t="array" ref="K938">0.5*Table1[Frontal area m^2]*Table1[Drag coefficient]*1.2*F938^2</f>
        <v>107.80896283055556</v>
      </c>
      <c r="L938" s="17">
        <f t="shared" si="85"/>
        <v>108.89597410833349</v>
      </c>
      <c r="M938" s="17">
        <f t="shared" si="86"/>
        <v>1830.0573426539377</v>
      </c>
      <c r="N938" s="17">
        <f t="shared" si="89"/>
        <v>832.98159696361017</v>
      </c>
      <c r="O938" s="17" cm="1">
        <f t="array" ref="O938">(0.5*Table1[Mass KG]*E938^2)+O937</f>
        <v>159845724.70499998</v>
      </c>
      <c r="P938" s="17">
        <v>1429.258173182305</v>
      </c>
      <c r="AA938">
        <f>IF(E938&lt;1,1,0)</f>
        <v>0</v>
      </c>
      <c r="AB938">
        <f>IF(AA938=1,"",E938)</f>
        <v>60.5</v>
      </c>
      <c r="AC938">
        <f>E938/3.6</f>
        <v>16.805555555555554</v>
      </c>
    </row>
    <row r="939" spans="2:29" x14ac:dyDescent="0.3">
      <c r="B939" s="4" t="s">
        <v>28</v>
      </c>
      <c r="C939" s="4">
        <v>931</v>
      </c>
      <c r="D939" s="4">
        <v>342</v>
      </c>
      <c r="E939" s="11">
        <v>60.2</v>
      </c>
      <c r="F939" s="23">
        <f t="shared" si="84"/>
        <v>16.722222222222225</v>
      </c>
      <c r="G939" s="17">
        <f t="shared" si="87"/>
        <v>-9.7222222222222612E-2</v>
      </c>
      <c r="H939" s="17">
        <f t="shared" si="88"/>
        <v>-0.35000000000000142</v>
      </c>
      <c r="I939" s="17" cm="1">
        <f t="array" ref="I939">Table1[Mass KG]*G939</f>
        <v>-27.659722222222332</v>
      </c>
      <c r="J939" s="17" cm="1">
        <f t="array" ref="J939" xml:space="preserve"> IF(E939&gt;0,9.81*Table1[Mass KG]*Table1[Rolling ressistance coefficient],0)</f>
        <v>28.746733500000001</v>
      </c>
      <c r="K939" s="17" cm="1">
        <f t="array" ref="K939">0.5*Table1[Frontal area m^2]*Table1[Drag coefficient]*1.2*F939^2</f>
        <v>106.7424338928889</v>
      </c>
      <c r="L939" s="17">
        <f t="shared" si="85"/>
        <v>107.82944517066657</v>
      </c>
      <c r="M939" s="17">
        <f t="shared" si="86"/>
        <v>1803.1479442428131</v>
      </c>
      <c r="N939" s="17">
        <f t="shared" si="89"/>
        <v>833.49793344669285</v>
      </c>
      <c r="O939" s="17" cm="1">
        <f t="array" ref="O939">(0.5*Table1[Mass KG]*E939^2)+O938</f>
        <v>160361244.39499998</v>
      </c>
      <c r="P939" s="17">
        <v>1430.2058984949624</v>
      </c>
      <c r="AA939">
        <f>IF(E939&lt;1,1,0)</f>
        <v>0</v>
      </c>
      <c r="AB939">
        <f>IF(AA939=1,"",E939)</f>
        <v>60.2</v>
      </c>
      <c r="AC939">
        <f>E939/3.6</f>
        <v>16.722222222222221</v>
      </c>
    </row>
    <row r="940" spans="2:29" x14ac:dyDescent="0.3">
      <c r="B940" s="4" t="s">
        <v>28</v>
      </c>
      <c r="C940" s="4">
        <v>932</v>
      </c>
      <c r="D940" s="4">
        <v>343</v>
      </c>
      <c r="E940" s="11">
        <v>59.8</v>
      </c>
      <c r="F940" s="23">
        <f t="shared" si="84"/>
        <v>16.611111111111111</v>
      </c>
      <c r="G940" s="17">
        <f t="shared" si="87"/>
        <v>-0.1111111111111117</v>
      </c>
      <c r="H940" s="17">
        <f t="shared" si="88"/>
        <v>-0.40000000000000213</v>
      </c>
      <c r="I940" s="17" cm="1">
        <f t="array" ref="I940">Table1[Mass KG]*G940</f>
        <v>-31.611111111111278</v>
      </c>
      <c r="J940" s="17" cm="1">
        <f t="array" ref="J940" xml:space="preserve"> IF(E940&gt;0,9.81*Table1[Mass KG]*Table1[Rolling ressistance coefficient],0)</f>
        <v>28.746733500000001</v>
      </c>
      <c r="K940" s="17" cm="1">
        <f t="array" ref="K940">0.5*Table1[Frontal area m^2]*Table1[Drag coefficient]*1.2*F940^2</f>
        <v>105.3286424262222</v>
      </c>
      <c r="L940" s="17">
        <f t="shared" si="85"/>
        <v>102.46426481511091</v>
      </c>
      <c r="M940" s="17">
        <f t="shared" si="86"/>
        <v>1702.0452877621201</v>
      </c>
      <c r="N940" s="17">
        <f t="shared" si="89"/>
        <v>834.01028879460057</v>
      </c>
      <c r="O940" s="17" cm="1">
        <f t="array" ref="O940">(0.5*Table1[Mass KG]*E940^2)+O939</f>
        <v>160869936.08499998</v>
      </c>
      <c r="P940" s="17">
        <v>1431.5741988278016</v>
      </c>
      <c r="AA940">
        <f>IF(E940&lt;1,1,0)</f>
        <v>0</v>
      </c>
      <c r="AB940">
        <f>IF(AA940=1,"",E940)</f>
        <v>59.8</v>
      </c>
      <c r="AC940">
        <f>E940/3.6</f>
        <v>16.611111111111111</v>
      </c>
    </row>
    <row r="941" spans="2:29" x14ac:dyDescent="0.3">
      <c r="B941" s="4" t="s">
        <v>28</v>
      </c>
      <c r="C941" s="4">
        <v>933</v>
      </c>
      <c r="D941" s="4">
        <v>344</v>
      </c>
      <c r="E941" s="11">
        <v>59.4</v>
      </c>
      <c r="F941" s="23">
        <f t="shared" si="84"/>
        <v>16.5</v>
      </c>
      <c r="G941" s="17">
        <f t="shared" si="87"/>
        <v>-0.16666666666666607</v>
      </c>
      <c r="H941" s="17">
        <f t="shared" si="88"/>
        <v>-0.59999999999999787</v>
      </c>
      <c r="I941" s="17" cm="1">
        <f t="array" ref="I941">Table1[Mass KG]*G941</f>
        <v>-47.416666666666501</v>
      </c>
      <c r="J941" s="17" cm="1">
        <f t="array" ref="J941" xml:space="preserve"> IF(E941&gt;0,9.81*Table1[Mass KG]*Table1[Rolling ressistance coefficient],0)</f>
        <v>28.746733500000001</v>
      </c>
      <c r="K941" s="17" cm="1">
        <f t="array" ref="K941">0.5*Table1[Frontal area m^2]*Table1[Drag coefficient]*1.2*F941^2</f>
        <v>103.92427623599998</v>
      </c>
      <c r="L941" s="17">
        <f t="shared" si="85"/>
        <v>85.254343069333473</v>
      </c>
      <c r="M941" s="17">
        <f t="shared" si="86"/>
        <v>1406.6966606440023</v>
      </c>
      <c r="N941" s="17">
        <f t="shared" si="89"/>
        <v>834.51867154138517</v>
      </c>
      <c r="O941" s="17" cm="1">
        <f t="array" ref="O941">(0.5*Table1[Mass KG]*E941^2)+O940</f>
        <v>161371845.29499999</v>
      </c>
      <c r="P941" s="17">
        <v>1434.3862362004445</v>
      </c>
      <c r="AA941">
        <f>IF(E941&lt;1,1,0)</f>
        <v>0</v>
      </c>
      <c r="AB941">
        <f>IF(AA941=1,"",E941)</f>
        <v>59.4</v>
      </c>
      <c r="AC941">
        <f>E941/3.6</f>
        <v>16.5</v>
      </c>
    </row>
    <row r="942" spans="2:29" x14ac:dyDescent="0.3">
      <c r="B942" s="4" t="s">
        <v>28</v>
      </c>
      <c r="C942" s="4">
        <v>934</v>
      </c>
      <c r="D942" s="4">
        <v>345</v>
      </c>
      <c r="E942" s="11">
        <v>58.6</v>
      </c>
      <c r="F942" s="23">
        <f t="shared" si="84"/>
        <v>16.277777777777779</v>
      </c>
      <c r="G942" s="17">
        <f t="shared" si="87"/>
        <v>-0.26388888888888867</v>
      </c>
      <c r="H942" s="17">
        <f t="shared" si="88"/>
        <v>-0.94999999999999929</v>
      </c>
      <c r="I942" s="17" cm="1">
        <f t="array" ref="I942">Table1[Mass KG]*G942</f>
        <v>-75.076388888888829</v>
      </c>
      <c r="J942" s="17" cm="1">
        <f t="array" ref="J942" xml:space="preserve"> IF(E942&gt;0,9.81*Table1[Mass KG]*Table1[Rolling ressistance coefficient],0)</f>
        <v>28.746733500000001</v>
      </c>
      <c r="K942" s="17" cm="1">
        <f t="array" ref="K942">0.5*Table1[Frontal area m^2]*Table1[Drag coefficient]*1.2*F942^2</f>
        <v>101.14381968488887</v>
      </c>
      <c r="L942" s="17">
        <f t="shared" si="85"/>
        <v>54.81416429600003</v>
      </c>
      <c r="M942" s="17">
        <f t="shared" si="86"/>
        <v>892.25278548488939</v>
      </c>
      <c r="N942" s="17">
        <f t="shared" si="89"/>
        <v>835.01967040621389</v>
      </c>
      <c r="O942" s="17" cm="1">
        <f t="array" ref="O942">(0.5*Table1[Mass KG]*E942^2)+O941</f>
        <v>161860326.10499999</v>
      </c>
      <c r="P942" s="17">
        <v>1440.7792484561035</v>
      </c>
      <c r="AA942">
        <f>IF(E942&lt;1,1,0)</f>
        <v>0</v>
      </c>
      <c r="AB942">
        <f>IF(AA942=1,"",E942)</f>
        <v>58.6</v>
      </c>
      <c r="AC942">
        <f>E942/3.6</f>
        <v>16.277777777777779</v>
      </c>
    </row>
    <row r="943" spans="2:29" x14ac:dyDescent="0.3">
      <c r="B943" s="4" t="s">
        <v>28</v>
      </c>
      <c r="C943" s="4">
        <v>935</v>
      </c>
      <c r="D943" s="4">
        <v>346</v>
      </c>
      <c r="E943" s="11">
        <v>57.5</v>
      </c>
      <c r="F943" s="23">
        <f t="shared" si="84"/>
        <v>15.972222222222223</v>
      </c>
      <c r="G943" s="17">
        <f t="shared" si="87"/>
        <v>-0.27777777777777779</v>
      </c>
      <c r="H943" s="17">
        <f t="shared" si="88"/>
        <v>-1</v>
      </c>
      <c r="I943" s="17" cm="1">
        <f t="array" ref="I943">Table1[Mass KG]*G943</f>
        <v>-79.027777777777786</v>
      </c>
      <c r="J943" s="17" cm="1">
        <f t="array" ref="J943" xml:space="preserve"> IF(E943&gt;0,9.81*Table1[Mass KG]*Table1[Rolling ressistance coefficient],0)</f>
        <v>28.746733500000001</v>
      </c>
      <c r="K943" s="17" cm="1">
        <f t="array" ref="K943">0.5*Table1[Frontal area m^2]*Table1[Drag coefficient]*1.2*F943^2</f>
        <v>97.382250763888891</v>
      </c>
      <c r="L943" s="17">
        <f t="shared" si="85"/>
        <v>47.10120648611111</v>
      </c>
      <c r="M943" s="17">
        <f t="shared" si="86"/>
        <v>752.31093693094135</v>
      </c>
      <c r="N943" s="17">
        <f t="shared" si="89"/>
        <v>835.51073908602677</v>
      </c>
      <c r="O943" s="17" cm="1">
        <f t="array" ref="O943">(0.5*Table1[Mass KG]*E943^2)+O942</f>
        <v>162330640.16749999</v>
      </c>
      <c r="P943" s="17">
        <v>1444.3568483496783</v>
      </c>
      <c r="AA943">
        <f>IF(E943&lt;1,1,0)</f>
        <v>0</v>
      </c>
      <c r="AB943">
        <f>IF(AA943=1,"",E943)</f>
        <v>57.5</v>
      </c>
      <c r="AC943">
        <f>E943/3.6</f>
        <v>15.972222222222221</v>
      </c>
    </row>
    <row r="944" spans="2:29" x14ac:dyDescent="0.3">
      <c r="B944" s="4" t="s">
        <v>28</v>
      </c>
      <c r="C944" s="4">
        <v>936</v>
      </c>
      <c r="D944" s="4">
        <v>347</v>
      </c>
      <c r="E944" s="11">
        <v>56.6</v>
      </c>
      <c r="F944" s="23">
        <f t="shared" si="84"/>
        <v>15.722222222222223</v>
      </c>
      <c r="G944" s="17">
        <f t="shared" si="87"/>
        <v>-0.20833333333333331</v>
      </c>
      <c r="H944" s="17">
        <f t="shared" si="88"/>
        <v>-0.75</v>
      </c>
      <c r="I944" s="17" cm="1">
        <f t="array" ref="I944">Table1[Mass KG]*G944</f>
        <v>-59.270833333333329</v>
      </c>
      <c r="J944" s="17" cm="1">
        <f t="array" ref="J944" xml:space="preserve"> IF(E944&gt;0,9.81*Table1[Mass KG]*Table1[Rolling ressistance coefficient],0)</f>
        <v>28.746733500000001</v>
      </c>
      <c r="K944" s="17" cm="1">
        <f t="array" ref="K944">0.5*Table1[Frontal area m^2]*Table1[Drag coefficient]*1.2*F944^2</f>
        <v>94.357620644888883</v>
      </c>
      <c r="L944" s="17">
        <f t="shared" si="85"/>
        <v>63.833520811555559</v>
      </c>
      <c r="M944" s="17">
        <f t="shared" si="86"/>
        <v>1003.6047994261235</v>
      </c>
      <c r="N944" s="17">
        <f t="shared" si="89"/>
        <v>835.99360503928528</v>
      </c>
      <c r="O944" s="17" cm="1">
        <f t="array" ref="O944">(0.5*Table1[Mass KG]*E944^2)+O943</f>
        <v>162786346.57749999</v>
      </c>
      <c r="P944" s="17">
        <v>1444.7827327614125</v>
      </c>
      <c r="AA944">
        <f>IF(E944&lt;1,1,0)</f>
        <v>0</v>
      </c>
      <c r="AB944">
        <f>IF(AA944=1,"",E944)</f>
        <v>56.6</v>
      </c>
      <c r="AC944">
        <f>E944/3.6</f>
        <v>15.722222222222221</v>
      </c>
    </row>
    <row r="945" spans="2:29" x14ac:dyDescent="0.3">
      <c r="B945" s="4" t="s">
        <v>28</v>
      </c>
      <c r="C945" s="4">
        <v>937</v>
      </c>
      <c r="D945" s="4">
        <v>348</v>
      </c>
      <c r="E945" s="11">
        <v>56</v>
      </c>
      <c r="F945" s="23">
        <f t="shared" si="84"/>
        <v>15.555555555555557</v>
      </c>
      <c r="G945" s="17">
        <f t="shared" si="87"/>
        <v>-0.15277777777777798</v>
      </c>
      <c r="H945" s="17">
        <f t="shared" si="88"/>
        <v>-0.55000000000000071</v>
      </c>
      <c r="I945" s="17" cm="1">
        <f t="array" ref="I945">Table1[Mass KG]*G945</f>
        <v>-43.465277777777835</v>
      </c>
      <c r="J945" s="17" cm="1">
        <f t="array" ref="J945" xml:space="preserve"> IF(E945&gt;0,9.81*Table1[Mass KG]*Table1[Rolling ressistance coefficient],0)</f>
        <v>28.746733500000001</v>
      </c>
      <c r="K945" s="17" cm="1">
        <f t="array" ref="K945">0.5*Table1[Frontal area m^2]*Table1[Drag coefficient]*1.2*F945^2</f>
        <v>92.367709155555559</v>
      </c>
      <c r="L945" s="17">
        <f t="shared" si="85"/>
        <v>77.649164877777736</v>
      </c>
      <c r="M945" s="17">
        <f t="shared" si="86"/>
        <v>1207.8758980987648</v>
      </c>
      <c r="N945" s="17">
        <f t="shared" si="89"/>
        <v>836.47084240321271</v>
      </c>
      <c r="O945" s="17" cm="1">
        <f t="array" ref="O945">(0.5*Table1[Mass KG]*E945^2)+O944</f>
        <v>163232442.57749999</v>
      </c>
      <c r="P945" s="17">
        <v>1459.4067264572577</v>
      </c>
      <c r="AA945">
        <f>IF(E945&lt;1,1,0)</f>
        <v>0</v>
      </c>
      <c r="AB945">
        <f>IF(AA945=1,"",E945)</f>
        <v>56</v>
      </c>
      <c r="AC945">
        <f>E945/3.6</f>
        <v>15.555555555555555</v>
      </c>
    </row>
    <row r="946" spans="2:29" x14ac:dyDescent="0.3">
      <c r="B946" s="4" t="s">
        <v>28</v>
      </c>
      <c r="C946" s="4">
        <v>938</v>
      </c>
      <c r="D946" s="4">
        <v>349</v>
      </c>
      <c r="E946" s="11">
        <v>55.5</v>
      </c>
      <c r="F946" s="23">
        <f t="shared" si="84"/>
        <v>15.416666666666668</v>
      </c>
      <c r="G946" s="17">
        <f t="shared" si="87"/>
        <v>-0.1388888888888889</v>
      </c>
      <c r="H946" s="17">
        <f t="shared" si="88"/>
        <v>-0.5</v>
      </c>
      <c r="I946" s="17" cm="1">
        <f t="array" ref="I946">Table1[Mass KG]*G946</f>
        <v>-39.513888888888893</v>
      </c>
      <c r="J946" s="17" cm="1">
        <f t="array" ref="J946" xml:space="preserve"> IF(E946&gt;0,9.81*Table1[Mass KG]*Table1[Rolling ressistance coefficient],0)</f>
        <v>28.746733500000001</v>
      </c>
      <c r="K946" s="17" cm="1">
        <f t="array" ref="K946">0.5*Table1[Frontal area m^2]*Table1[Drag coefficient]*1.2*F946^2</f>
        <v>90.725649274999995</v>
      </c>
      <c r="L946" s="17">
        <f t="shared" si="85"/>
        <v>79.958493886111114</v>
      </c>
      <c r="M946" s="17">
        <f t="shared" si="86"/>
        <v>1232.6934474108796</v>
      </c>
      <c r="N946" s="17">
        <f t="shared" si="89"/>
        <v>836.94331448010507</v>
      </c>
      <c r="O946" s="17" cm="1">
        <f t="array" ref="O946">(0.5*Table1[Mass KG]*E946^2)+O945</f>
        <v>163670608.13999999</v>
      </c>
      <c r="P946" s="17">
        <v>1463.1017569348639</v>
      </c>
      <c r="AA946">
        <f>IF(E946&lt;1,1,0)</f>
        <v>0</v>
      </c>
      <c r="AB946">
        <f>IF(AA946=1,"",E946)</f>
        <v>55.5</v>
      </c>
      <c r="AC946">
        <f>E946/3.6</f>
        <v>15.416666666666666</v>
      </c>
    </row>
    <row r="947" spans="2:29" x14ac:dyDescent="0.3">
      <c r="B947" s="4" t="s">
        <v>28</v>
      </c>
      <c r="C947" s="4">
        <v>939</v>
      </c>
      <c r="D947" s="4">
        <v>350</v>
      </c>
      <c r="E947" s="11">
        <v>55</v>
      </c>
      <c r="F947" s="23">
        <f t="shared" si="84"/>
        <v>15.277777777777779</v>
      </c>
      <c r="G947" s="17">
        <f t="shared" si="87"/>
        <v>-0.15277777777777798</v>
      </c>
      <c r="H947" s="17">
        <f t="shared" si="88"/>
        <v>-0.55000000000000071</v>
      </c>
      <c r="I947" s="17" cm="1">
        <f t="array" ref="I947">Table1[Mass KG]*G947</f>
        <v>-43.465277777777835</v>
      </c>
      <c r="J947" s="17" cm="1">
        <f t="array" ref="J947" xml:space="preserve"> IF(E947&gt;0,9.81*Table1[Mass KG]*Table1[Rolling ressistance coefficient],0)</f>
        <v>28.746733500000001</v>
      </c>
      <c r="K947" s="17" cm="1">
        <f t="array" ref="K947">0.5*Table1[Frontal area m^2]*Table1[Drag coefficient]*1.2*F947^2</f>
        <v>89.098316388888875</v>
      </c>
      <c r="L947" s="17">
        <f t="shared" si="85"/>
        <v>74.379772111111038</v>
      </c>
      <c r="M947" s="17">
        <f t="shared" si="86"/>
        <v>1136.3576294753075</v>
      </c>
      <c r="N947" s="17">
        <f t="shared" si="89"/>
        <v>837.41103141966846</v>
      </c>
      <c r="O947" s="17" cm="1">
        <f t="array" ref="O947">(0.5*Table1[Mass KG]*E947^2)+O946</f>
        <v>164100914.38999999</v>
      </c>
      <c r="P947" s="17">
        <v>1463.4307170420582</v>
      </c>
      <c r="AA947">
        <f>IF(E947&lt;1,1,0)</f>
        <v>0</v>
      </c>
      <c r="AB947">
        <f>IF(AA947=1,"",E947)</f>
        <v>55</v>
      </c>
      <c r="AC947">
        <f>E947/3.6</f>
        <v>15.277777777777777</v>
      </c>
    </row>
    <row r="948" spans="2:29" x14ac:dyDescent="0.3">
      <c r="B948" s="4" t="s">
        <v>28</v>
      </c>
      <c r="C948" s="4">
        <v>940</v>
      </c>
      <c r="D948" s="4">
        <v>351</v>
      </c>
      <c r="E948" s="11">
        <v>54.4</v>
      </c>
      <c r="F948" s="23">
        <f t="shared" si="84"/>
        <v>15.111111111111111</v>
      </c>
      <c r="G948" s="17">
        <f t="shared" si="87"/>
        <v>-0.12499999999999981</v>
      </c>
      <c r="H948" s="17">
        <f t="shared" si="88"/>
        <v>-0.44999999999999929</v>
      </c>
      <c r="I948" s="17" cm="1">
        <f t="array" ref="I948">Table1[Mass KG]*G948</f>
        <v>-35.562499999999943</v>
      </c>
      <c r="J948" s="17" cm="1">
        <f t="array" ref="J948" xml:space="preserve"> IF(E948&gt;0,9.81*Table1[Mass KG]*Table1[Rolling ressistance coefficient],0)</f>
        <v>28.746733500000001</v>
      </c>
      <c r="K948" s="17" cm="1">
        <f t="array" ref="K948">0.5*Table1[Frontal area m^2]*Table1[Drag coefficient]*1.2*F948^2</f>
        <v>87.164956558222201</v>
      </c>
      <c r="L948" s="17">
        <f t="shared" si="85"/>
        <v>80.349190058222263</v>
      </c>
      <c r="M948" s="17">
        <f t="shared" si="86"/>
        <v>1214.1655386575808</v>
      </c>
      <c r="N948" s="17">
        <f t="shared" si="89"/>
        <v>837.87315384945566</v>
      </c>
      <c r="O948" s="17" cm="1">
        <f t="array" ref="O948">(0.5*Table1[Mass KG]*E948^2)+O947</f>
        <v>164521883.34999999</v>
      </c>
      <c r="P948" s="17">
        <v>1467.0674227280115</v>
      </c>
      <c r="AA948">
        <f>IF(E948&lt;1,1,0)</f>
        <v>0</v>
      </c>
      <c r="AB948">
        <f>IF(AA948=1,"",E948)</f>
        <v>54.4</v>
      </c>
      <c r="AC948">
        <f>E948/3.6</f>
        <v>15.111111111111111</v>
      </c>
    </row>
    <row r="949" spans="2:29" x14ac:dyDescent="0.3">
      <c r="B949" s="4" t="s">
        <v>28</v>
      </c>
      <c r="C949" s="4">
        <v>941</v>
      </c>
      <c r="D949" s="4">
        <v>352</v>
      </c>
      <c r="E949" s="11">
        <v>54.1</v>
      </c>
      <c r="F949" s="23">
        <f t="shared" si="84"/>
        <v>15.027777777777779</v>
      </c>
      <c r="G949" s="17">
        <f t="shared" si="87"/>
        <v>-5.5555555555555358E-2</v>
      </c>
      <c r="H949" s="17">
        <f t="shared" si="88"/>
        <v>-0.19999999999999929</v>
      </c>
      <c r="I949" s="17" cm="1">
        <f t="array" ref="I949">Table1[Mass KG]*G949</f>
        <v>-15.8055555555555</v>
      </c>
      <c r="J949" s="17" cm="1">
        <f t="array" ref="J949" xml:space="preserve"> IF(E949&gt;0,9.81*Table1[Mass KG]*Table1[Rolling ressistance coefficient],0)</f>
        <v>28.746733500000001</v>
      </c>
      <c r="K949" s="17" cm="1">
        <f t="array" ref="K949">0.5*Table1[Frontal area m^2]*Table1[Drag coefficient]*1.2*F949^2</f>
        <v>86.206229219888883</v>
      </c>
      <c r="L949" s="17">
        <f t="shared" si="85"/>
        <v>99.147407164333387</v>
      </c>
      <c r="M949" s="17">
        <f t="shared" si="86"/>
        <v>1489.9652021084546</v>
      </c>
      <c r="N949" s="17">
        <f t="shared" si="89"/>
        <v>838.33223942105508</v>
      </c>
      <c r="O949" s="17" cm="1">
        <f t="array" ref="O949">(0.5*Table1[Mass KG]*E949^2)+O948</f>
        <v>164938222.07249999</v>
      </c>
      <c r="P949" s="17">
        <v>1468.6359982928259</v>
      </c>
      <c r="AA949">
        <f>IF(E949&lt;1,1,0)</f>
        <v>0</v>
      </c>
      <c r="AB949">
        <f>IF(AA949=1,"",E949)</f>
        <v>54.1</v>
      </c>
      <c r="AC949">
        <f>E949/3.6</f>
        <v>15.027777777777779</v>
      </c>
    </row>
    <row r="950" spans="2:29" x14ac:dyDescent="0.3">
      <c r="B950" s="4" t="s">
        <v>28</v>
      </c>
      <c r="C950" s="4">
        <v>942</v>
      </c>
      <c r="D950" s="4">
        <v>353</v>
      </c>
      <c r="E950" s="11">
        <v>54</v>
      </c>
      <c r="F950" s="23">
        <f t="shared" si="84"/>
        <v>15</v>
      </c>
      <c r="G950" s="17">
        <f t="shared" si="87"/>
        <v>-2.7777777777778172E-2</v>
      </c>
      <c r="H950" s="17">
        <f t="shared" si="88"/>
        <v>-0.10000000000000142</v>
      </c>
      <c r="I950" s="17" cm="1">
        <f t="array" ref="I950">Table1[Mass KG]*G950</f>
        <v>-7.9027777777778896</v>
      </c>
      <c r="J950" s="17" cm="1">
        <f t="array" ref="J950" xml:space="preserve"> IF(E950&gt;0,9.81*Table1[Mass KG]*Table1[Rolling ressistance coefficient],0)</f>
        <v>28.746733500000001</v>
      </c>
      <c r="K950" s="17" cm="1">
        <f t="array" ref="K950">0.5*Table1[Frontal area m^2]*Table1[Drag coefficient]*1.2*F950^2</f>
        <v>85.887831599999984</v>
      </c>
      <c r="L950" s="17">
        <f t="shared" si="85"/>
        <v>106.7317873222221</v>
      </c>
      <c r="M950" s="17">
        <f t="shared" si="86"/>
        <v>1600.9768098333316</v>
      </c>
      <c r="N950" s="17">
        <f t="shared" si="89"/>
        <v>838.78998995449456</v>
      </c>
      <c r="O950" s="17" cm="1">
        <f t="array" ref="O950">(0.5*Table1[Mass KG]*E950^2)+O949</f>
        <v>165353023.07249999</v>
      </c>
      <c r="P950" s="17">
        <v>1472.2797978573121</v>
      </c>
      <c r="AA950">
        <f>IF(E950&lt;1,1,0)</f>
        <v>0</v>
      </c>
      <c r="AB950">
        <f>IF(AA950=1,"",E950)</f>
        <v>54</v>
      </c>
      <c r="AC950">
        <f>E950/3.6</f>
        <v>15</v>
      </c>
    </row>
    <row r="951" spans="2:29" x14ac:dyDescent="0.3">
      <c r="B951" s="4" t="s">
        <v>28</v>
      </c>
      <c r="C951" s="4">
        <v>943</v>
      </c>
      <c r="D951" s="4">
        <v>354</v>
      </c>
      <c r="E951" s="11">
        <v>53.9</v>
      </c>
      <c r="F951" s="23">
        <f t="shared" si="84"/>
        <v>14.972222222222223</v>
      </c>
      <c r="G951" s="17">
        <f t="shared" si="87"/>
        <v>-1.3888888888889086E-2</v>
      </c>
      <c r="H951" s="17">
        <f t="shared" si="88"/>
        <v>-5.0000000000000711E-2</v>
      </c>
      <c r="I951" s="17" cm="1">
        <f t="array" ref="I951">Table1[Mass KG]*G951</f>
        <v>-3.9513888888889448</v>
      </c>
      <c r="J951" s="17" cm="1">
        <f t="array" ref="J951" xml:space="preserve"> IF(E951&gt;0,9.81*Table1[Mass KG]*Table1[Rolling ressistance coefficient],0)</f>
        <v>28.746733500000001</v>
      </c>
      <c r="K951" s="17" cm="1">
        <f t="array" ref="K951">0.5*Table1[Frontal area m^2]*Table1[Drag coefficient]*1.2*F951^2</f>
        <v>85.570023059888882</v>
      </c>
      <c r="L951" s="17">
        <f t="shared" si="85"/>
        <v>110.36536767099994</v>
      </c>
      <c r="M951" s="17">
        <f t="shared" si="86"/>
        <v>1652.4148104074714</v>
      </c>
      <c r="N951" s="17">
        <f t="shared" si="89"/>
        <v>839.24640828124427</v>
      </c>
      <c r="O951" s="17" cm="1">
        <f t="array" ref="O951">(0.5*Table1[Mass KG]*E951^2)+O950</f>
        <v>165766289.19499999</v>
      </c>
      <c r="P951" s="17">
        <v>1476.2995153950126</v>
      </c>
      <c r="AA951">
        <f>IF(E951&lt;1,1,0)</f>
        <v>0</v>
      </c>
      <c r="AB951">
        <f>IF(AA951=1,"",E951)</f>
        <v>53.9</v>
      </c>
      <c r="AC951">
        <f>E951/3.6</f>
        <v>14.972222222222221</v>
      </c>
    </row>
    <row r="952" spans="2:29" x14ac:dyDescent="0.3">
      <c r="B952" s="4" t="s">
        <v>28</v>
      </c>
      <c r="C952" s="4">
        <v>944</v>
      </c>
      <c r="D952" s="4">
        <v>355</v>
      </c>
      <c r="E952" s="11">
        <v>53.9</v>
      </c>
      <c r="F952" s="23">
        <f t="shared" si="84"/>
        <v>14.972222222222223</v>
      </c>
      <c r="G952" s="17">
        <f t="shared" si="87"/>
        <v>1.3888888888889086E-2</v>
      </c>
      <c r="H952" s="17">
        <f t="shared" si="88"/>
        <v>5.0000000000000711E-2</v>
      </c>
      <c r="I952" s="17" cm="1">
        <f t="array" ref="I952">Table1[Mass KG]*G952</f>
        <v>3.9513888888889448</v>
      </c>
      <c r="J952" s="17" cm="1">
        <f t="array" ref="J952" xml:space="preserve"> IF(E952&gt;0,9.81*Table1[Mass KG]*Table1[Rolling ressistance coefficient],0)</f>
        <v>28.746733500000001</v>
      </c>
      <c r="K952" s="17" cm="1">
        <f t="array" ref="K952">0.5*Table1[Frontal area m^2]*Table1[Drag coefficient]*1.2*F952^2</f>
        <v>85.570023059888882</v>
      </c>
      <c r="L952" s="17">
        <f t="shared" si="85"/>
        <v>118.26814544877783</v>
      </c>
      <c r="M952" s="17">
        <f t="shared" si="86"/>
        <v>1770.7369554692013</v>
      </c>
      <c r="N952" s="17">
        <f t="shared" si="89"/>
        <v>839.70234311400384</v>
      </c>
      <c r="O952" s="17" cm="1">
        <f t="array" ref="O952">(0.5*Table1[Mass KG]*E952^2)+O951</f>
        <v>166179555.3175</v>
      </c>
      <c r="P952" s="17">
        <v>1486.7882587256934</v>
      </c>
      <c r="AA952">
        <f>IF(E952&lt;1,1,0)</f>
        <v>0</v>
      </c>
      <c r="AB952">
        <f>IF(AA952=1,"",E952)</f>
        <v>53.9</v>
      </c>
      <c r="AC952">
        <f>E952/3.6</f>
        <v>14.972222222222221</v>
      </c>
    </row>
    <row r="953" spans="2:29" x14ac:dyDescent="0.3">
      <c r="B953" s="4" t="s">
        <v>28</v>
      </c>
      <c r="C953" s="4">
        <v>945</v>
      </c>
      <c r="D953" s="4">
        <v>356</v>
      </c>
      <c r="E953" s="11">
        <v>54</v>
      </c>
      <c r="F953" s="23">
        <f t="shared" si="84"/>
        <v>15</v>
      </c>
      <c r="G953" s="17">
        <f t="shared" si="87"/>
        <v>4.1666666666667261E-2</v>
      </c>
      <c r="H953" s="17">
        <f t="shared" si="88"/>
        <v>0.15000000000000213</v>
      </c>
      <c r="I953" s="17" cm="1">
        <f t="array" ref="I953">Table1[Mass KG]*G953</f>
        <v>11.854166666666837</v>
      </c>
      <c r="J953" s="17" cm="1">
        <f t="array" ref="J953" xml:space="preserve"> IF(E953&gt;0,9.81*Table1[Mass KG]*Table1[Rolling ressistance coefficient],0)</f>
        <v>28.746733500000001</v>
      </c>
      <c r="K953" s="17" cm="1">
        <f t="array" ref="K953">0.5*Table1[Frontal area m^2]*Table1[Drag coefficient]*1.2*F953^2</f>
        <v>85.887831599999984</v>
      </c>
      <c r="L953" s="17">
        <f t="shared" si="85"/>
        <v>126.48873176666683</v>
      </c>
      <c r="M953" s="17">
        <f t="shared" si="86"/>
        <v>1897.3309765000024</v>
      </c>
      <c r="N953" s="17">
        <f t="shared" si="89"/>
        <v>840.15864047114667</v>
      </c>
      <c r="O953" s="17" cm="1">
        <f t="array" ref="O953">(0.5*Table1[Mass KG]*E953^2)+O952</f>
        <v>166594356.3175</v>
      </c>
      <c r="P953" s="17">
        <v>1488.3492775854604</v>
      </c>
      <c r="AA953">
        <f>IF(E953&lt;1,1,0)</f>
        <v>0</v>
      </c>
      <c r="AB953">
        <f>IF(AA953=1,"",E953)</f>
        <v>54</v>
      </c>
      <c r="AC953">
        <f>E953/3.6</f>
        <v>15</v>
      </c>
    </row>
    <row r="954" spans="2:29" x14ac:dyDescent="0.3">
      <c r="B954" s="4" t="s">
        <v>28</v>
      </c>
      <c r="C954" s="4">
        <v>946</v>
      </c>
      <c r="D954" s="4">
        <v>357</v>
      </c>
      <c r="E954" s="11">
        <v>54.2</v>
      </c>
      <c r="F954" s="23">
        <f t="shared" si="84"/>
        <v>15.055555555555557</v>
      </c>
      <c r="G954" s="17">
        <f t="shared" si="87"/>
        <v>0.1388888888888889</v>
      </c>
      <c r="H954" s="17">
        <f t="shared" si="88"/>
        <v>0.5</v>
      </c>
      <c r="I954" s="17" cm="1">
        <f t="array" ref="I954">Table1[Mass KG]*G954</f>
        <v>39.513888888888893</v>
      </c>
      <c r="J954" s="17" cm="1">
        <f t="array" ref="J954" xml:space="preserve"> IF(E954&gt;0,9.81*Table1[Mass KG]*Table1[Rolling ressistance coefficient],0)</f>
        <v>28.746733500000001</v>
      </c>
      <c r="K954" s="17" cm="1">
        <f t="array" ref="K954">0.5*Table1[Frontal area m^2]*Table1[Drag coefficient]*1.2*F954^2</f>
        <v>86.525215919555563</v>
      </c>
      <c r="L954" s="17">
        <f t="shared" si="85"/>
        <v>154.78583830844445</v>
      </c>
      <c r="M954" s="17">
        <f t="shared" si="86"/>
        <v>2330.3867878660249</v>
      </c>
      <c r="N954" s="17">
        <f t="shared" si="89"/>
        <v>840.61614368811286</v>
      </c>
      <c r="O954" s="17" cm="1">
        <f t="array" ref="O954">(0.5*Table1[Mass KG]*E954^2)+O953</f>
        <v>167012235.60749999</v>
      </c>
      <c r="P954" s="17">
        <v>1489.4681771137314</v>
      </c>
      <c r="AA954">
        <f>IF(E954&lt;1,1,0)</f>
        <v>0</v>
      </c>
      <c r="AB954">
        <f>IF(AA954=1,"",E954)</f>
        <v>54.2</v>
      </c>
      <c r="AC954">
        <f>E954/3.6</f>
        <v>15.055555555555555</v>
      </c>
    </row>
    <row r="955" spans="2:29" x14ac:dyDescent="0.3">
      <c r="B955" s="4" t="s">
        <v>28</v>
      </c>
      <c r="C955" s="4">
        <v>947</v>
      </c>
      <c r="D955" s="4">
        <v>358</v>
      </c>
      <c r="E955" s="11">
        <v>55</v>
      </c>
      <c r="F955" s="23">
        <f t="shared" si="84"/>
        <v>15.277777777777779</v>
      </c>
      <c r="G955" s="17">
        <f t="shared" si="87"/>
        <v>0.22222222222222143</v>
      </c>
      <c r="H955" s="17">
        <f t="shared" si="88"/>
        <v>0.79999999999999716</v>
      </c>
      <c r="I955" s="17" cm="1">
        <f t="array" ref="I955">Table1[Mass KG]*G955</f>
        <v>63.222222222222001</v>
      </c>
      <c r="J955" s="17" cm="1">
        <f t="array" ref="J955" xml:space="preserve"> IF(E955&gt;0,9.81*Table1[Mass KG]*Table1[Rolling ressistance coefficient],0)</f>
        <v>28.746733500000001</v>
      </c>
      <c r="K955" s="17" cm="1">
        <f t="array" ref="K955">0.5*Table1[Frontal area m^2]*Table1[Drag coefficient]*1.2*F955^2</f>
        <v>89.098316388888875</v>
      </c>
      <c r="L955" s="17">
        <f t="shared" si="85"/>
        <v>181.06727211111087</v>
      </c>
      <c r="M955" s="17">
        <f t="shared" si="86"/>
        <v>2766.3055461419713</v>
      </c>
      <c r="N955" s="17">
        <f t="shared" si="89"/>
        <v>841.07990948140753</v>
      </c>
      <c r="O955" s="17" cm="1">
        <f t="array" ref="O955">(0.5*Table1[Mass KG]*E955^2)+O954</f>
        <v>167442541.85749999</v>
      </c>
      <c r="P955" s="17">
        <v>1489.9652021084546</v>
      </c>
      <c r="AA955">
        <f>IF(E955&lt;1,1,0)</f>
        <v>0</v>
      </c>
      <c r="AB955">
        <f>IF(AA955=1,"",E955)</f>
        <v>55</v>
      </c>
      <c r="AC955">
        <f>E955/3.6</f>
        <v>15.277777777777777</v>
      </c>
    </row>
    <row r="956" spans="2:29" x14ac:dyDescent="0.3">
      <c r="B956" s="4" t="s">
        <v>28</v>
      </c>
      <c r="C956" s="4">
        <v>948</v>
      </c>
      <c r="D956" s="4">
        <v>359</v>
      </c>
      <c r="E956" s="11">
        <v>55.8</v>
      </c>
      <c r="F956" s="23">
        <f t="shared" si="84"/>
        <v>15.5</v>
      </c>
      <c r="G956" s="17">
        <f t="shared" si="87"/>
        <v>0.16666666666666705</v>
      </c>
      <c r="H956" s="17">
        <f t="shared" si="88"/>
        <v>0.60000000000000142</v>
      </c>
      <c r="I956" s="17" cm="1">
        <f t="array" ref="I956">Table1[Mass KG]*G956</f>
        <v>47.416666666666778</v>
      </c>
      <c r="J956" s="17" cm="1">
        <f t="array" ref="J956" xml:space="preserve"> IF(E956&gt;0,9.81*Table1[Mass KG]*Table1[Rolling ressistance coefficient],0)</f>
        <v>28.746733500000001</v>
      </c>
      <c r="K956" s="17" cm="1">
        <f t="array" ref="K956">0.5*Table1[Frontal area m^2]*Table1[Drag coefficient]*1.2*F956^2</f>
        <v>91.709117963999987</v>
      </c>
      <c r="L956" s="17">
        <f t="shared" si="85"/>
        <v>167.87251813066678</v>
      </c>
      <c r="M956" s="17">
        <f t="shared" si="86"/>
        <v>2602.0240310253348</v>
      </c>
      <c r="N956" s="17">
        <f t="shared" si="89"/>
        <v>841.54992463884423</v>
      </c>
      <c r="O956" s="17" cm="1">
        <f t="array" ref="O956">(0.5*Table1[Mass KG]*E956^2)+O955</f>
        <v>167885457.14749998</v>
      </c>
      <c r="P956" s="17">
        <v>1492.2783848209835</v>
      </c>
      <c r="AA956">
        <f>IF(E956&lt;1,1,0)</f>
        <v>0</v>
      </c>
      <c r="AB956">
        <f>IF(AA956=1,"",E956)</f>
        <v>55.8</v>
      </c>
      <c r="AC956">
        <f>E956/3.6</f>
        <v>15.499999999999998</v>
      </c>
    </row>
    <row r="957" spans="2:29" x14ac:dyDescent="0.3">
      <c r="B957" s="4" t="s">
        <v>28</v>
      </c>
      <c r="C957" s="4">
        <v>949</v>
      </c>
      <c r="D957" s="4">
        <v>360</v>
      </c>
      <c r="E957" s="11">
        <v>56.2</v>
      </c>
      <c r="F957" s="23">
        <f t="shared" si="84"/>
        <v>15.611111111111112</v>
      </c>
      <c r="G957" s="17">
        <f t="shared" si="87"/>
        <v>4.1666666666667261E-2</v>
      </c>
      <c r="H957" s="17">
        <f t="shared" si="88"/>
        <v>0.15000000000000213</v>
      </c>
      <c r="I957" s="17" cm="1">
        <f t="array" ref="I957">Table1[Mass KG]*G957</f>
        <v>11.854166666666837</v>
      </c>
      <c r="J957" s="17" cm="1">
        <f t="array" ref="J957" xml:space="preserve"> IF(E957&gt;0,9.81*Table1[Mass KG]*Table1[Rolling ressistance coefficient],0)</f>
        <v>28.746733500000001</v>
      </c>
      <c r="K957" s="17" cm="1">
        <f t="array" ref="K957">0.5*Table1[Frontal area m^2]*Table1[Drag coefficient]*1.2*F957^2</f>
        <v>93.028656666222233</v>
      </c>
      <c r="L957" s="17">
        <f t="shared" si="85"/>
        <v>133.62955683288908</v>
      </c>
      <c r="M957" s="17">
        <f t="shared" si="86"/>
        <v>2086.1058594467681</v>
      </c>
      <c r="N957" s="17">
        <f t="shared" si="89"/>
        <v>842.02281025607294</v>
      </c>
      <c r="O957" s="17" cm="1">
        <f t="array" ref="O957">(0.5*Table1[Mass KG]*E957^2)+O956</f>
        <v>168334745.23749998</v>
      </c>
      <c r="P957" s="17">
        <v>1498.8339433195561</v>
      </c>
      <c r="AA957">
        <f>IF(E957&lt;1,1,0)</f>
        <v>0</v>
      </c>
      <c r="AB957">
        <f>IF(AA957=1,"",E957)</f>
        <v>56.2</v>
      </c>
      <c r="AC957">
        <f>E957/3.6</f>
        <v>15.611111111111111</v>
      </c>
    </row>
    <row r="958" spans="2:29" x14ac:dyDescent="0.3">
      <c r="B958" s="4" t="s">
        <v>28</v>
      </c>
      <c r="C958" s="4">
        <v>950</v>
      </c>
      <c r="D958" s="4">
        <v>361</v>
      </c>
      <c r="E958" s="11">
        <v>56.1</v>
      </c>
      <c r="F958" s="23">
        <f t="shared" si="84"/>
        <v>15.583333333333334</v>
      </c>
      <c r="G958" s="17">
        <f t="shared" si="87"/>
        <v>-0.15277777777777798</v>
      </c>
      <c r="H958" s="17">
        <f t="shared" si="88"/>
        <v>-0.55000000000000071</v>
      </c>
      <c r="I958" s="17" cm="1">
        <f t="array" ref="I958">Table1[Mass KG]*G958</f>
        <v>-43.465277777777835</v>
      </c>
      <c r="J958" s="17" cm="1">
        <f t="array" ref="J958" xml:space="preserve"> IF(E958&gt;0,9.81*Table1[Mass KG]*Table1[Rolling ressistance coefficient],0)</f>
        <v>28.746733500000001</v>
      </c>
      <c r="K958" s="17" cm="1">
        <f t="array" ref="K958">0.5*Table1[Frontal area m^2]*Table1[Drag coefficient]*1.2*F958^2</f>
        <v>92.697888370999991</v>
      </c>
      <c r="L958" s="17">
        <f t="shared" si="85"/>
        <v>77.979344093222153</v>
      </c>
      <c r="M958" s="17">
        <f t="shared" si="86"/>
        <v>1215.1781121193785</v>
      </c>
      <c r="N958" s="17">
        <f t="shared" si="89"/>
        <v>842.49435755120453</v>
      </c>
      <c r="O958" s="17" cm="1">
        <f t="array" ref="O958">(0.5*Table1[Mass KG]*E958^2)+O957</f>
        <v>168782435.85999998</v>
      </c>
      <c r="P958" s="17">
        <v>1503.1279592957317</v>
      </c>
      <c r="AA958">
        <f>IF(E958&lt;1,1,0)</f>
        <v>0</v>
      </c>
      <c r="AB958">
        <f>IF(AA958=1,"",E958)</f>
        <v>56.1</v>
      </c>
      <c r="AC958">
        <f>E958/3.6</f>
        <v>15.583333333333334</v>
      </c>
    </row>
    <row r="959" spans="2:29" x14ac:dyDescent="0.3">
      <c r="B959" s="4" t="s">
        <v>28</v>
      </c>
      <c r="C959" s="4">
        <v>951</v>
      </c>
      <c r="D959" s="4">
        <v>362</v>
      </c>
      <c r="E959" s="11">
        <v>55.1</v>
      </c>
      <c r="F959" s="23">
        <f t="shared" si="84"/>
        <v>15.305555555555557</v>
      </c>
      <c r="G959" s="17">
        <f t="shared" si="87"/>
        <v>-0.47222222222222199</v>
      </c>
      <c r="H959" s="17">
        <f t="shared" si="88"/>
        <v>-1.6999999999999993</v>
      </c>
      <c r="I959" s="17" cm="1">
        <f t="array" ref="I959">Table1[Mass KG]*G959</f>
        <v>-134.34722222222214</v>
      </c>
      <c r="J959" s="17" cm="1">
        <f t="array" ref="J959" xml:space="preserve"> IF(E959&gt;0,9.81*Table1[Mass KG]*Table1[Rolling ressistance coefficient],0)</f>
        <v>28.746733500000001</v>
      </c>
      <c r="K959" s="17" cm="1">
        <f t="array" ref="K959">0.5*Table1[Frontal area m^2]*Table1[Drag coefficient]*1.2*F959^2</f>
        <v>89.422604806555555</v>
      </c>
      <c r="L959" s="17">
        <f t="shared" si="85"/>
        <v>-16.177883915666584</v>
      </c>
      <c r="M959" s="17">
        <f t="shared" si="86"/>
        <v>-247.61150104256353</v>
      </c>
      <c r="N959" s="17">
        <f t="shared" si="89"/>
        <v>842.9570123636388</v>
      </c>
      <c r="O959" s="17" cm="1">
        <f t="array" ref="O959">(0.5*Table1[Mass KG]*E959^2)+O958</f>
        <v>169214308.2825</v>
      </c>
      <c r="P959" s="17">
        <v>1509.2520404534591</v>
      </c>
      <c r="AA959">
        <f>IF(E959&lt;1,1,0)</f>
        <v>0</v>
      </c>
      <c r="AB959">
        <f>IF(AA959=1,"",E959)</f>
        <v>55.1</v>
      </c>
      <c r="AC959">
        <f>E959/3.6</f>
        <v>15.305555555555555</v>
      </c>
    </row>
    <row r="960" spans="2:29" x14ac:dyDescent="0.3">
      <c r="B960" s="4" t="s">
        <v>28</v>
      </c>
      <c r="C960" s="4">
        <v>952</v>
      </c>
      <c r="D960" s="4">
        <v>363</v>
      </c>
      <c r="E960" s="11">
        <v>52.7</v>
      </c>
      <c r="F960" s="23">
        <f t="shared" si="84"/>
        <v>14.638888888888891</v>
      </c>
      <c r="G960" s="17">
        <f t="shared" si="87"/>
        <v>-0.93055555555555591</v>
      </c>
      <c r="H960" s="17">
        <f t="shared" si="88"/>
        <v>-3.3500000000000014</v>
      </c>
      <c r="I960" s="17" cm="1">
        <f t="array" ref="I960">Table1[Mass KG]*G960</f>
        <v>-264.74305555555566</v>
      </c>
      <c r="J960" s="17" cm="1">
        <f t="array" ref="J960" xml:space="preserve"> IF(E960&gt;0,9.81*Table1[Mass KG]*Table1[Rolling ressistance coefficient],0)</f>
        <v>28.746733500000001</v>
      </c>
      <c r="K960" s="17" cm="1">
        <f t="array" ref="K960">0.5*Table1[Frontal area m^2]*Table1[Drag coefficient]*1.2*F960^2</f>
        <v>81.80226880122224</v>
      </c>
      <c r="L960" s="17">
        <f t="shared" si="85"/>
        <v>-154.19405325433343</v>
      </c>
      <c r="M960" s="17">
        <f t="shared" si="86"/>
        <v>-2257.2296129176034</v>
      </c>
      <c r="N960" s="17">
        <f t="shared" si="89"/>
        <v>843.39905042837097</v>
      </c>
      <c r="O960" s="17" cm="1">
        <f t="array" ref="O960">(0.5*Table1[Mass KG]*E960^2)+O959</f>
        <v>169609377.785</v>
      </c>
      <c r="P960" s="17">
        <v>1514.8241220173618</v>
      </c>
      <c r="AA960">
        <f>IF(E960&lt;1,1,0)</f>
        <v>0</v>
      </c>
      <c r="AB960">
        <f>IF(AA960=1,"",E960)</f>
        <v>52.7</v>
      </c>
      <c r="AC960">
        <f>E960/3.6</f>
        <v>14.638888888888889</v>
      </c>
    </row>
    <row r="961" spans="2:29" x14ac:dyDescent="0.3">
      <c r="B961" s="4" t="s">
        <v>28</v>
      </c>
      <c r="C961" s="4">
        <v>953</v>
      </c>
      <c r="D961" s="4">
        <v>364</v>
      </c>
      <c r="E961" s="11">
        <v>48.4</v>
      </c>
      <c r="F961" s="23">
        <f t="shared" si="84"/>
        <v>13.444444444444445</v>
      </c>
      <c r="G961" s="17">
        <f t="shared" si="87"/>
        <v>-1.3333333333333335</v>
      </c>
      <c r="H961" s="17">
        <f t="shared" si="88"/>
        <v>-4.8000000000000007</v>
      </c>
      <c r="I961" s="17" cm="1">
        <f t="array" ref="I961">Table1[Mass KG]*G961</f>
        <v>-379.33333333333337</v>
      </c>
      <c r="J961" s="17" cm="1">
        <f t="array" ref="J961" xml:space="preserve"> IF(E961&gt;0,9.81*Table1[Mass KG]*Table1[Rolling ressistance coefficient],0)</f>
        <v>28.746733500000001</v>
      </c>
      <c r="K961" s="17" cm="1">
        <f t="array" ref="K961">0.5*Table1[Frontal area m^2]*Table1[Drag coefficient]*1.2*F961^2</f>
        <v>68.997736211555548</v>
      </c>
      <c r="L961" s="17">
        <f t="shared" si="85"/>
        <v>-281.58886362177782</v>
      </c>
      <c r="M961" s="17">
        <f t="shared" si="86"/>
        <v>-3785.8058331372345</v>
      </c>
      <c r="N961" s="17">
        <f t="shared" si="89"/>
        <v>843.80459487905307</v>
      </c>
      <c r="O961" s="17" cm="1">
        <f t="array" ref="O961">(0.5*Table1[Mass KG]*E961^2)+O960</f>
        <v>169942606.94499999</v>
      </c>
      <c r="P961" s="17">
        <v>1516.8233105034722</v>
      </c>
      <c r="AA961">
        <f>IF(E961&lt;1,1,0)</f>
        <v>0</v>
      </c>
      <c r="AB961">
        <f>IF(AA961=1,"",E961)</f>
        <v>48.4</v>
      </c>
      <c r="AC961">
        <f>E961/3.6</f>
        <v>13.444444444444443</v>
      </c>
    </row>
    <row r="962" spans="2:29" x14ac:dyDescent="0.3">
      <c r="B962" s="4" t="s">
        <v>28</v>
      </c>
      <c r="C962" s="4">
        <v>954</v>
      </c>
      <c r="D962" s="4">
        <v>365</v>
      </c>
      <c r="E962" s="11">
        <v>43.1</v>
      </c>
      <c r="F962" s="23">
        <f t="shared" si="84"/>
        <v>11.972222222222223</v>
      </c>
      <c r="G962" s="17">
        <f t="shared" si="87"/>
        <v>-1.4722222222222223</v>
      </c>
      <c r="H962" s="17">
        <f t="shared" si="88"/>
        <v>-5.3000000000000007</v>
      </c>
      <c r="I962" s="17" cm="1">
        <f t="array" ref="I962">Table1[Mass KG]*G962</f>
        <v>-418.84722222222223</v>
      </c>
      <c r="J962" s="17" cm="1">
        <f t="array" ref="J962" xml:space="preserve"> IF(E962&gt;0,9.81*Table1[Mass KG]*Table1[Rolling ressistance coefficient],0)</f>
        <v>28.746733500000001</v>
      </c>
      <c r="K962" s="17" cm="1">
        <f t="array" ref="K962">0.5*Table1[Frontal area m^2]*Table1[Drag coefficient]*1.2*F962^2</f>
        <v>54.714024299888891</v>
      </c>
      <c r="L962" s="17">
        <f t="shared" si="85"/>
        <v>-335.38646442233335</v>
      </c>
      <c r="M962" s="17">
        <f t="shared" si="86"/>
        <v>-4015.3212823896024</v>
      </c>
      <c r="N962" s="17">
        <f t="shared" si="89"/>
        <v>844.16535198767463</v>
      </c>
      <c r="O962" s="17" cm="1">
        <f t="array" ref="O962">(0.5*Table1[Mass KG]*E962^2)+O961</f>
        <v>170206851.9675</v>
      </c>
      <c r="P962" s="17">
        <v>1523.8914276079613</v>
      </c>
      <c r="AA962">
        <f>IF(E962&lt;1,1,0)</f>
        <v>0</v>
      </c>
      <c r="AB962">
        <f>IF(AA962=1,"",E962)</f>
        <v>43.1</v>
      </c>
      <c r="AC962">
        <f>E962/3.6</f>
        <v>11.972222222222223</v>
      </c>
    </row>
    <row r="963" spans="2:29" x14ac:dyDescent="0.3">
      <c r="B963" s="4" t="s">
        <v>28</v>
      </c>
      <c r="C963" s="4">
        <v>955</v>
      </c>
      <c r="D963" s="4">
        <v>366</v>
      </c>
      <c r="E963" s="11">
        <v>37.799999999999997</v>
      </c>
      <c r="F963" s="23">
        <f t="shared" si="84"/>
        <v>10.5</v>
      </c>
      <c r="G963" s="17">
        <f t="shared" si="87"/>
        <v>-1.4722222222222223</v>
      </c>
      <c r="H963" s="17">
        <f t="shared" si="88"/>
        <v>-5.3000000000000007</v>
      </c>
      <c r="I963" s="17" cm="1">
        <f t="array" ref="I963">Table1[Mass KG]*G963</f>
        <v>-418.84722222222223</v>
      </c>
      <c r="J963" s="17" cm="1">
        <f t="array" ref="J963" xml:space="preserve"> IF(E963&gt;0,9.81*Table1[Mass KG]*Table1[Rolling ressistance coefficient],0)</f>
        <v>28.746733500000001</v>
      </c>
      <c r="K963" s="17" cm="1">
        <f t="array" ref="K963">0.5*Table1[Frontal area m^2]*Table1[Drag coefficient]*1.2*F963^2</f>
        <v>42.085037483999997</v>
      </c>
      <c r="L963" s="17">
        <f t="shared" si="85"/>
        <v>-348.01545123822223</v>
      </c>
      <c r="M963" s="17">
        <f t="shared" si="86"/>
        <v>-3654.1622380013328</v>
      </c>
      <c r="N963" s="17">
        <f t="shared" si="89"/>
        <v>844.48141554971653</v>
      </c>
      <c r="O963" s="17" cm="1">
        <f t="array" ref="O963">(0.5*Table1[Mass KG]*E963^2)+O962</f>
        <v>170410104.45750001</v>
      </c>
      <c r="P963" s="17">
        <v>1524.9308769691343</v>
      </c>
      <c r="AA963">
        <f>IF(E963&lt;1,1,0)</f>
        <v>0</v>
      </c>
      <c r="AB963">
        <f>IF(AA963=1,"",E963)</f>
        <v>37.799999999999997</v>
      </c>
      <c r="AC963">
        <f>E963/3.6</f>
        <v>10.499999999999998</v>
      </c>
    </row>
    <row r="964" spans="2:29" x14ac:dyDescent="0.3">
      <c r="B964" s="4" t="s">
        <v>28</v>
      </c>
      <c r="C964" s="4">
        <v>956</v>
      </c>
      <c r="D964" s="4">
        <v>367</v>
      </c>
      <c r="E964" s="11">
        <v>32.5</v>
      </c>
      <c r="F964" s="23">
        <f t="shared" si="84"/>
        <v>9.0277777777777786</v>
      </c>
      <c r="G964" s="17">
        <f t="shared" si="87"/>
        <v>-1.4722222222222219</v>
      </c>
      <c r="H964" s="17">
        <f t="shared" si="88"/>
        <v>-5.2999999999999989</v>
      </c>
      <c r="I964" s="17" cm="1">
        <f t="array" ref="I964">Table1[Mass KG]*G964</f>
        <v>-418.84722222222211</v>
      </c>
      <c r="J964" s="17" cm="1">
        <f t="array" ref="J964" xml:space="preserve"> IF(E964&gt;0,9.81*Table1[Mass KG]*Table1[Rolling ressistance coefficient],0)</f>
        <v>28.746733500000001</v>
      </c>
      <c r="K964" s="17" cm="1">
        <f t="array" ref="K964">0.5*Table1[Frontal area m^2]*Table1[Drag coefficient]*1.2*F964^2</f>
        <v>31.110775763888888</v>
      </c>
      <c r="L964" s="17">
        <f t="shared" si="85"/>
        <v>-358.98971295833326</v>
      </c>
      <c r="M964" s="17">
        <f t="shared" si="86"/>
        <v>-3240.8793530960638</v>
      </c>
      <c r="N964" s="17">
        <f t="shared" si="89"/>
        <v>844.75287906632218</v>
      </c>
      <c r="O964" s="17" cm="1">
        <f t="array" ref="O964">(0.5*Table1[Mass KG]*E964^2)+O963</f>
        <v>170560356.02000001</v>
      </c>
      <c r="P964" s="17">
        <v>1547.3072863942225</v>
      </c>
      <c r="AA964">
        <f>IF(E964&lt;1,1,0)</f>
        <v>0</v>
      </c>
      <c r="AB964">
        <f>IF(AA964=1,"",E964)</f>
        <v>32.5</v>
      </c>
      <c r="AC964">
        <f>E964/3.6</f>
        <v>9.0277777777777768</v>
      </c>
    </row>
    <row r="965" spans="2:29" x14ac:dyDescent="0.3">
      <c r="B965" s="4" t="s">
        <v>28</v>
      </c>
      <c r="C965" s="4">
        <v>957</v>
      </c>
      <c r="D965" s="4">
        <v>368</v>
      </c>
      <c r="E965" s="11">
        <v>27.2</v>
      </c>
      <c r="F965" s="23">
        <f t="shared" si="84"/>
        <v>7.5555555555555554</v>
      </c>
      <c r="G965" s="17">
        <f t="shared" si="87"/>
        <v>-1.0277777777777775</v>
      </c>
      <c r="H965" s="17">
        <f t="shared" si="88"/>
        <v>-3.6999999999999993</v>
      </c>
      <c r="I965" s="17" cm="1">
        <f t="array" ref="I965">Table1[Mass KG]*G965</f>
        <v>-292.40277777777771</v>
      </c>
      <c r="J965" s="17" cm="1">
        <f t="array" ref="J965" xml:space="preserve"> IF(E965&gt;0,9.81*Table1[Mass KG]*Table1[Rolling ressistance coefficient],0)</f>
        <v>28.746733500000001</v>
      </c>
      <c r="K965" s="17" cm="1">
        <f t="array" ref="K965">0.5*Table1[Frontal area m^2]*Table1[Drag coefficient]*1.2*F965^2</f>
        <v>21.79123913955555</v>
      </c>
      <c r="L965" s="17">
        <f t="shared" si="85"/>
        <v>-241.86480513822215</v>
      </c>
      <c r="M965" s="17">
        <f t="shared" si="86"/>
        <v>-1827.4229721554561</v>
      </c>
      <c r="N965" s="17">
        <f t="shared" si="89"/>
        <v>844.97983574552802</v>
      </c>
      <c r="O965" s="17" cm="1">
        <f t="array" ref="O965">(0.5*Table1[Mass KG]*E965^2)+O964</f>
        <v>170665598.26000002</v>
      </c>
      <c r="P965" s="17">
        <v>1550.0041795493826</v>
      </c>
      <c r="AA965">
        <f>IF(E965&lt;1,1,0)</f>
        <v>0</v>
      </c>
      <c r="AB965">
        <f>IF(AA965=1,"",E965)</f>
        <v>27.2</v>
      </c>
      <c r="AC965">
        <f>E965/3.6</f>
        <v>7.5555555555555554</v>
      </c>
    </row>
    <row r="966" spans="2:29" x14ac:dyDescent="0.3">
      <c r="B966" s="4" t="s">
        <v>28</v>
      </c>
      <c r="C966" s="4">
        <v>958</v>
      </c>
      <c r="D966" s="4">
        <v>369</v>
      </c>
      <c r="E966" s="11">
        <v>25.1</v>
      </c>
      <c r="F966" s="23">
        <f t="shared" si="84"/>
        <v>6.9722222222222232</v>
      </c>
      <c r="G966" s="17">
        <f t="shared" si="87"/>
        <v>-0.16666666666666657</v>
      </c>
      <c r="H966" s="17">
        <f t="shared" si="88"/>
        <v>-0.59999999999999964</v>
      </c>
      <c r="I966" s="17" cm="1">
        <f t="array" ref="I966">Table1[Mass KG]*G966</f>
        <v>-47.416666666666643</v>
      </c>
      <c r="J966" s="17" cm="1">
        <f t="array" ref="J966" xml:space="preserve"> IF(E966&gt;0,9.81*Table1[Mass KG]*Table1[Rolling ressistance coefficient],0)</f>
        <v>28.746733500000001</v>
      </c>
      <c r="K966" s="17" cm="1">
        <f t="array" ref="K966">0.5*Table1[Frontal area m^2]*Table1[Drag coefficient]*1.2*F966^2</f>
        <v>18.556307539888891</v>
      </c>
      <c r="L966" s="17">
        <f t="shared" si="85"/>
        <v>-0.1136256267777469</v>
      </c>
      <c r="M966" s="17">
        <f t="shared" si="86"/>
        <v>-0.79222312003373541</v>
      </c>
      <c r="N966" s="17">
        <f t="shared" si="89"/>
        <v>845.1890514178923</v>
      </c>
      <c r="O966" s="17" cm="1">
        <f t="array" ref="O966">(0.5*Table1[Mass KG]*E966^2)+O965</f>
        <v>170755217.18250003</v>
      </c>
      <c r="P966" s="17">
        <v>1550.4248802282314</v>
      </c>
      <c r="AA966">
        <f>IF(E966&lt;1,1,0)</f>
        <v>0</v>
      </c>
      <c r="AB966">
        <f>IF(AA966=1,"",E966)</f>
        <v>25.1</v>
      </c>
      <c r="AC966">
        <f>E966/3.6</f>
        <v>6.9722222222222223</v>
      </c>
    </row>
    <row r="967" spans="2:29" x14ac:dyDescent="0.3">
      <c r="B967" s="4" t="s">
        <v>28</v>
      </c>
      <c r="C967" s="4">
        <v>959</v>
      </c>
      <c r="D967" s="4">
        <v>370</v>
      </c>
      <c r="E967" s="11">
        <v>26</v>
      </c>
      <c r="F967" s="23">
        <f t="shared" si="84"/>
        <v>7.2222222222222223</v>
      </c>
      <c r="G967" s="17">
        <f t="shared" si="87"/>
        <v>0.58333333333333326</v>
      </c>
      <c r="H967" s="17">
        <f t="shared" si="88"/>
        <v>2.0999999999999996</v>
      </c>
      <c r="I967" s="17" cm="1">
        <f t="array" ref="I967">Table1[Mass KG]*G967</f>
        <v>165.95833333333331</v>
      </c>
      <c r="J967" s="17" cm="1">
        <f t="array" ref="J967" xml:space="preserve"> IF(E967&gt;0,9.81*Table1[Mass KG]*Table1[Rolling ressistance coefficient],0)</f>
        <v>28.746733500000001</v>
      </c>
      <c r="K967" s="17" cm="1">
        <f t="array" ref="K967">0.5*Table1[Frontal area m^2]*Table1[Drag coefficient]*1.2*F967^2</f>
        <v>19.910896488888888</v>
      </c>
      <c r="L967" s="17">
        <f t="shared" si="85"/>
        <v>214.6159633222222</v>
      </c>
      <c r="M967" s="17">
        <f t="shared" si="86"/>
        <v>1550.0041795493826</v>
      </c>
      <c r="N967" s="17">
        <f t="shared" si="89"/>
        <v>845.40554286471195</v>
      </c>
      <c r="O967" s="17" cm="1">
        <f t="array" ref="O967">(0.5*Table1[Mass KG]*E967^2)+O966</f>
        <v>170851378.18250003</v>
      </c>
      <c r="P967" s="17">
        <v>1551.2422174002745</v>
      </c>
      <c r="AA967">
        <f>IF(E967&lt;1,1,0)</f>
        <v>0</v>
      </c>
      <c r="AB967">
        <f>IF(AA967=1,"",E967)</f>
        <v>26</v>
      </c>
      <c r="AC967">
        <f>E967/3.6</f>
        <v>7.2222222222222223</v>
      </c>
    </row>
    <row r="968" spans="2:29" x14ac:dyDescent="0.3">
      <c r="B968" s="4" t="s">
        <v>28</v>
      </c>
      <c r="C968" s="4">
        <v>960</v>
      </c>
      <c r="D968" s="4">
        <v>371</v>
      </c>
      <c r="E968" s="11">
        <v>29.3</v>
      </c>
      <c r="F968" s="23">
        <f t="shared" si="84"/>
        <v>8.1388888888888893</v>
      </c>
      <c r="G968" s="17">
        <f t="shared" si="87"/>
        <v>1.1944444444444446</v>
      </c>
      <c r="H968" s="17">
        <f t="shared" si="88"/>
        <v>4.3000000000000007</v>
      </c>
      <c r="I968" s="17" cm="1">
        <f t="array" ref="I968">Table1[Mass KG]*G968</f>
        <v>339.81944444444451</v>
      </c>
      <c r="J968" s="17" cm="1">
        <f t="array" ref="J968" xml:space="preserve"> IF(E968&gt;0,9.81*Table1[Mass KG]*Table1[Rolling ressistance coefficient],0)</f>
        <v>28.746733500000001</v>
      </c>
      <c r="K968" s="17" cm="1">
        <f t="array" ref="K968">0.5*Table1[Frontal area m^2]*Table1[Drag coefficient]*1.2*F968^2</f>
        <v>25.285954921222217</v>
      </c>
      <c r="L968" s="17">
        <f t="shared" si="85"/>
        <v>393.8521328656667</v>
      </c>
      <c r="M968" s="17">
        <f t="shared" si="86"/>
        <v>3205.5187480455652</v>
      </c>
      <c r="N968" s="17">
        <f t="shared" si="89"/>
        <v>845.64925793749842</v>
      </c>
      <c r="O968" s="17" cm="1">
        <f t="array" ref="O968">(0.5*Table1[Mass KG]*E968^2)+O967</f>
        <v>170973498.38500002</v>
      </c>
      <c r="P968" s="17">
        <v>1557.6158269450375</v>
      </c>
      <c r="AA968">
        <f>IF(E968&lt;1,1,0)</f>
        <v>0</v>
      </c>
      <c r="AB968">
        <f>IF(AA968=1,"",E968)</f>
        <v>29.3</v>
      </c>
      <c r="AC968">
        <f>E968/3.6</f>
        <v>8.1388888888888893</v>
      </c>
    </row>
    <row r="969" spans="2:29" x14ac:dyDescent="0.3">
      <c r="B969" s="4" t="s">
        <v>28</v>
      </c>
      <c r="C969" s="4">
        <v>961</v>
      </c>
      <c r="D969" s="4">
        <v>372</v>
      </c>
      <c r="E969" s="11">
        <v>34.6</v>
      </c>
      <c r="F969" s="23">
        <f t="shared" ref="F969:F1032" si="90">E969*(1000/60^2)</f>
        <v>9.6111111111111125</v>
      </c>
      <c r="G969" s="17">
        <f t="shared" si="87"/>
        <v>1.5416666666666663</v>
      </c>
      <c r="H969" s="17">
        <f t="shared" si="88"/>
        <v>5.5499999999999989</v>
      </c>
      <c r="I969" s="17" cm="1">
        <f t="array" ref="I969">Table1[Mass KG]*G969</f>
        <v>438.60416666666657</v>
      </c>
      <c r="J969" s="17" cm="1">
        <f t="array" ref="J969" xml:space="preserve"> IF(E969&gt;0,9.81*Table1[Mass KG]*Table1[Rolling ressistance coefficient],0)</f>
        <v>28.746733500000001</v>
      </c>
      <c r="K969" s="17" cm="1">
        <f t="array" ref="K969">0.5*Table1[Frontal area m^2]*Table1[Drag coefficient]*1.2*F969^2</f>
        <v>35.261137338222227</v>
      </c>
      <c r="L969" s="17">
        <f t="shared" ref="L969:L1032" si="91">K969+J969+I969</f>
        <v>502.6120375048888</v>
      </c>
      <c r="M969" s="17">
        <f t="shared" ref="M969:M1032" si="92">(L969*AC969)/1</f>
        <v>4830.660138241431</v>
      </c>
      <c r="N969" s="17">
        <f t="shared" si="89"/>
        <v>845.93675850955879</v>
      </c>
      <c r="O969" s="17" cm="1">
        <f t="array" ref="O969">(0.5*Table1[Mass KG]*E969^2)+O968</f>
        <v>171143794.39500001</v>
      </c>
      <c r="P969" s="17">
        <v>1572.7910715750654</v>
      </c>
      <c r="AA969">
        <f>IF(E969&lt;1,1,0)</f>
        <v>0</v>
      </c>
      <c r="AB969">
        <f>IF(AA969=1,"",E969)</f>
        <v>34.6</v>
      </c>
      <c r="AC969">
        <f>E969/3.6</f>
        <v>9.6111111111111107</v>
      </c>
    </row>
    <row r="970" spans="2:29" x14ac:dyDescent="0.3">
      <c r="B970" s="4" t="s">
        <v>28</v>
      </c>
      <c r="C970" s="4">
        <v>962</v>
      </c>
      <c r="D970" s="4">
        <v>373</v>
      </c>
      <c r="E970" s="11">
        <v>40.4</v>
      </c>
      <c r="F970" s="23">
        <f t="shared" si="90"/>
        <v>11.222222222222223</v>
      </c>
      <c r="G970" s="17">
        <f t="shared" ref="G970:G1033" si="93">($E971-$E969)/2/3.6</f>
        <v>1.4861111111111105</v>
      </c>
      <c r="H970" s="17">
        <f t="shared" ref="H970:H1033" si="94">($E971-$E969)/2</f>
        <v>5.3499999999999979</v>
      </c>
      <c r="I970" s="17" cm="1">
        <f t="array" ref="I970">Table1[Mass KG]*G970</f>
        <v>422.79861111111092</v>
      </c>
      <c r="J970" s="17" cm="1">
        <f t="array" ref="J970" xml:space="preserve"> IF(E970&gt;0,9.81*Table1[Mass KG]*Table1[Rolling ressistance coefficient],0)</f>
        <v>28.746733500000001</v>
      </c>
      <c r="K970" s="17" cm="1">
        <f t="array" ref="K970">0.5*Table1[Frontal area m^2]*Table1[Drag coefficient]*1.2*F970^2</f>
        <v>48.073622504888888</v>
      </c>
      <c r="L970" s="17">
        <f t="shared" si="91"/>
        <v>499.61896711599979</v>
      </c>
      <c r="M970" s="17">
        <f t="shared" si="92"/>
        <v>5606.835075412886</v>
      </c>
      <c r="N970" s="17">
        <f t="shared" ref="N970:N1033" si="95">((J970*AC970)/C970)+N969</f>
        <v>846.2721038645484</v>
      </c>
      <c r="O970" s="17" cm="1">
        <f t="array" ref="O970">(0.5*Table1[Mass KG]*E970^2)+O969</f>
        <v>171375969.155</v>
      </c>
      <c r="P970" s="17">
        <v>1577.2305418468359</v>
      </c>
      <c r="AA970">
        <f>IF(E970&lt;1,1,0)</f>
        <v>0</v>
      </c>
      <c r="AB970">
        <f>IF(AA970=1,"",E970)</f>
        <v>40.4</v>
      </c>
      <c r="AC970">
        <f>E970/3.6</f>
        <v>11.222222222222221</v>
      </c>
    </row>
    <row r="971" spans="2:29" x14ac:dyDescent="0.3">
      <c r="B971" s="4" t="s">
        <v>28</v>
      </c>
      <c r="C971" s="4">
        <v>963</v>
      </c>
      <c r="D971" s="4">
        <v>374</v>
      </c>
      <c r="E971" s="11">
        <v>45.3</v>
      </c>
      <c r="F971" s="23">
        <f t="shared" si="90"/>
        <v>12.583333333333334</v>
      </c>
      <c r="G971" s="17">
        <f t="shared" si="93"/>
        <v>1.1944444444444446</v>
      </c>
      <c r="H971" s="17">
        <f t="shared" si="94"/>
        <v>4.3000000000000007</v>
      </c>
      <c r="I971" s="17" cm="1">
        <f t="array" ref="I971">Table1[Mass KG]*G971</f>
        <v>339.81944444444451</v>
      </c>
      <c r="J971" s="17" cm="1">
        <f t="array" ref="J971" xml:space="preserve"> IF(E971&gt;0,9.81*Table1[Mass KG]*Table1[Rolling ressistance coefficient],0)</f>
        <v>28.746733500000001</v>
      </c>
      <c r="K971" s="17" cm="1">
        <f t="array" ref="K971">0.5*Table1[Frontal area m^2]*Table1[Drag coefficient]*1.2*F971^2</f>
        <v>60.442236059000003</v>
      </c>
      <c r="L971" s="17">
        <f t="shared" si="91"/>
        <v>429.0084140034445</v>
      </c>
      <c r="M971" s="17">
        <f t="shared" si="92"/>
        <v>5398.3558762100092</v>
      </c>
      <c r="N971" s="17">
        <f t="shared" si="95"/>
        <v>846.64773182911222</v>
      </c>
      <c r="O971" s="17" cm="1">
        <f t="array" ref="O971">(0.5*Table1[Mass KG]*E971^2)+O970</f>
        <v>171667878.95750001</v>
      </c>
      <c r="P971" s="17">
        <v>1578.8865316747685</v>
      </c>
      <c r="AA971">
        <f>IF(E971&lt;1,1,0)</f>
        <v>0</v>
      </c>
      <c r="AB971">
        <f>IF(AA971=1,"",E971)</f>
        <v>45.3</v>
      </c>
      <c r="AC971">
        <f>E971/3.6</f>
        <v>12.583333333333332</v>
      </c>
    </row>
    <row r="972" spans="2:29" x14ac:dyDescent="0.3">
      <c r="B972" s="4" t="s">
        <v>28</v>
      </c>
      <c r="C972" s="4">
        <v>964</v>
      </c>
      <c r="D972" s="4">
        <v>375</v>
      </c>
      <c r="E972" s="11">
        <v>49</v>
      </c>
      <c r="F972" s="23">
        <f t="shared" si="90"/>
        <v>13.611111111111112</v>
      </c>
      <c r="G972" s="17">
        <f t="shared" si="93"/>
        <v>0.80555555555555614</v>
      </c>
      <c r="H972" s="17">
        <f t="shared" si="94"/>
        <v>2.9000000000000021</v>
      </c>
      <c r="I972" s="17" cm="1">
        <f t="array" ref="I972">Table1[Mass KG]*G972</f>
        <v>229.18055555555571</v>
      </c>
      <c r="J972" s="17" cm="1">
        <f t="array" ref="J972" xml:space="preserve"> IF(E972&gt;0,9.81*Table1[Mass KG]*Table1[Rolling ressistance coefficient],0)</f>
        <v>28.746733500000001</v>
      </c>
      <c r="K972" s="17" cm="1">
        <f t="array" ref="K972">0.5*Table1[Frontal area m^2]*Table1[Drag coefficient]*1.2*F972^2</f>
        <v>70.719027322222232</v>
      </c>
      <c r="L972" s="17">
        <f t="shared" si="91"/>
        <v>328.64631637777796</v>
      </c>
      <c r="M972" s="17">
        <f t="shared" si="92"/>
        <v>4473.2415284753115</v>
      </c>
      <c r="N972" s="17">
        <f t="shared" si="95"/>
        <v>847.05361874171592</v>
      </c>
      <c r="O972" s="17" cm="1">
        <f t="array" ref="O972">(0.5*Table1[Mass KG]*E972^2)+O971</f>
        <v>172009421.20750001</v>
      </c>
      <c r="P972" s="17">
        <v>1580.5600384680001</v>
      </c>
      <c r="AA972">
        <f>IF(E972&lt;1,1,0)</f>
        <v>0</v>
      </c>
      <c r="AB972">
        <f>IF(AA972=1,"",E972)</f>
        <v>49</v>
      </c>
      <c r="AC972">
        <f>E972/3.6</f>
        <v>13.611111111111111</v>
      </c>
    </row>
    <row r="973" spans="2:29" x14ac:dyDescent="0.3">
      <c r="B973" s="4" t="s">
        <v>28</v>
      </c>
      <c r="C973" s="4">
        <v>965</v>
      </c>
      <c r="D973" s="4">
        <v>376</v>
      </c>
      <c r="E973" s="11">
        <v>51.1</v>
      </c>
      <c r="F973" s="23">
        <f t="shared" si="90"/>
        <v>14.194444444444445</v>
      </c>
      <c r="G973" s="17">
        <f t="shared" si="93"/>
        <v>0.43055555555555575</v>
      </c>
      <c r="H973" s="17">
        <f t="shared" si="94"/>
        <v>1.5500000000000007</v>
      </c>
      <c r="I973" s="17" cm="1">
        <f t="array" ref="I973">Table1[Mass KG]*G973</f>
        <v>122.49305555555561</v>
      </c>
      <c r="J973" s="17" cm="1">
        <f t="array" ref="J973" xml:space="preserve"> IF(E973&gt;0,9.81*Table1[Mass KG]*Table1[Rolling ressistance coefficient],0)</f>
        <v>28.746733500000001</v>
      </c>
      <c r="K973" s="17" cm="1">
        <f t="array" ref="K973">0.5*Table1[Frontal area m^2]*Table1[Drag coefficient]*1.2*F973^2</f>
        <v>76.910550326555537</v>
      </c>
      <c r="L973" s="17">
        <f t="shared" si="91"/>
        <v>228.15033938211116</v>
      </c>
      <c r="M973" s="17">
        <f t="shared" si="92"/>
        <v>3238.4673173405222</v>
      </c>
      <c r="N973" s="17">
        <f t="shared" si="95"/>
        <v>847.47646217345164</v>
      </c>
      <c r="O973" s="17" cm="1">
        <f t="array" ref="O973">(0.5*Table1[Mass KG]*E973^2)+O972</f>
        <v>172380865.83000001</v>
      </c>
      <c r="P973" s="17">
        <v>1581.7589155381938</v>
      </c>
      <c r="AA973">
        <f>IF(E973&lt;1,1,0)</f>
        <v>0</v>
      </c>
      <c r="AB973">
        <f>IF(AA973=1,"",E973)</f>
        <v>51.1</v>
      </c>
      <c r="AC973">
        <f>E973/3.6</f>
        <v>14.194444444444445</v>
      </c>
    </row>
    <row r="974" spans="2:29" x14ac:dyDescent="0.3">
      <c r="B974" s="4" t="s">
        <v>28</v>
      </c>
      <c r="C974" s="4">
        <v>966</v>
      </c>
      <c r="D974" s="4">
        <v>377</v>
      </c>
      <c r="E974" s="11">
        <v>52.1</v>
      </c>
      <c r="F974" s="23">
        <f t="shared" si="90"/>
        <v>14.472222222222223</v>
      </c>
      <c r="G974" s="17">
        <f t="shared" si="93"/>
        <v>0.15277777777777798</v>
      </c>
      <c r="H974" s="17">
        <f t="shared" si="94"/>
        <v>0.55000000000000071</v>
      </c>
      <c r="I974" s="17" cm="1">
        <f t="array" ref="I974">Table1[Mass KG]*G974</f>
        <v>43.465277777777835</v>
      </c>
      <c r="J974" s="17" cm="1">
        <f t="array" ref="J974" xml:space="preserve"> IF(E974&gt;0,9.81*Table1[Mass KG]*Table1[Rolling ressistance coefficient],0)</f>
        <v>28.746733500000001</v>
      </c>
      <c r="K974" s="17" cm="1">
        <f t="array" ref="K974">0.5*Table1[Frontal area m^2]*Table1[Drag coefficient]*1.2*F974^2</f>
        <v>79.950201979888888</v>
      </c>
      <c r="L974" s="17">
        <f t="shared" si="91"/>
        <v>152.16221325766674</v>
      </c>
      <c r="M974" s="17">
        <f t="shared" si="92"/>
        <v>2202.1253640901214</v>
      </c>
      <c r="N974" s="17">
        <f t="shared" si="95"/>
        <v>847.9071341355376</v>
      </c>
      <c r="O974" s="17" cm="1">
        <f t="array" ref="O974">(0.5*Table1[Mass KG]*E974^2)+O973</f>
        <v>172766990.6525</v>
      </c>
      <c r="P974" s="17">
        <v>1583.104102277777</v>
      </c>
      <c r="AA974">
        <f>IF(E974&lt;1,1,0)</f>
        <v>0</v>
      </c>
      <c r="AB974">
        <f>IF(AA974=1,"",E974)</f>
        <v>52.1</v>
      </c>
      <c r="AC974">
        <f>E974/3.6</f>
        <v>14.472222222222221</v>
      </c>
    </row>
    <row r="975" spans="2:29" x14ac:dyDescent="0.3">
      <c r="B975" s="4" t="s">
        <v>28</v>
      </c>
      <c r="C975" s="4">
        <v>967</v>
      </c>
      <c r="D975" s="4">
        <v>378</v>
      </c>
      <c r="E975" s="11">
        <v>52.2</v>
      </c>
      <c r="F975" s="23">
        <f t="shared" si="90"/>
        <v>14.500000000000002</v>
      </c>
      <c r="G975" s="17">
        <f t="shared" si="93"/>
        <v>0</v>
      </c>
      <c r="H975" s="17">
        <f t="shared" si="94"/>
        <v>0</v>
      </c>
      <c r="I975" s="17" cm="1">
        <f t="array" ref="I975">Table1[Mass KG]*G975</f>
        <v>0</v>
      </c>
      <c r="J975" s="17" cm="1">
        <f t="array" ref="J975" xml:space="preserve"> IF(E975&gt;0,9.81*Table1[Mass KG]*Table1[Rolling ressistance coefficient],0)</f>
        <v>28.746733500000001</v>
      </c>
      <c r="K975" s="17" cm="1">
        <f t="array" ref="K975">0.5*Table1[Frontal area m^2]*Table1[Drag coefficient]*1.2*F975^2</f>
        <v>80.257407084000008</v>
      </c>
      <c r="L975" s="17">
        <f t="shared" si="91"/>
        <v>109.00414058400001</v>
      </c>
      <c r="M975" s="17">
        <f t="shared" si="92"/>
        <v>1580.5600384680001</v>
      </c>
      <c r="N975" s="17">
        <f t="shared" si="95"/>
        <v>848.33818649929151</v>
      </c>
      <c r="O975" s="17" cm="1">
        <f t="array" ref="O975">(0.5*Table1[Mass KG]*E975^2)+O974</f>
        <v>173154599.14250001</v>
      </c>
      <c r="P975" s="17">
        <v>1586.1123494608387</v>
      </c>
      <c r="AA975">
        <f>IF(E975&lt;1,1,0)</f>
        <v>0</v>
      </c>
      <c r="AB975">
        <f>IF(AA975=1,"",E975)</f>
        <v>52.2</v>
      </c>
      <c r="AC975">
        <f>E975/3.6</f>
        <v>14.5</v>
      </c>
    </row>
    <row r="976" spans="2:29" x14ac:dyDescent="0.3">
      <c r="B976" s="4" t="s">
        <v>28</v>
      </c>
      <c r="C976" s="4">
        <v>968</v>
      </c>
      <c r="D976" s="4">
        <v>379</v>
      </c>
      <c r="E976" s="11">
        <v>52.1</v>
      </c>
      <c r="F976" s="23">
        <f t="shared" si="90"/>
        <v>14.472222222222223</v>
      </c>
      <c r="G976" s="17">
        <f t="shared" si="93"/>
        <v>-6.9444444444444448E-2</v>
      </c>
      <c r="H976" s="17">
        <f t="shared" si="94"/>
        <v>-0.25</v>
      </c>
      <c r="I976" s="17" cm="1">
        <f t="array" ref="I976">Table1[Mass KG]*G976</f>
        <v>-19.756944444444446</v>
      </c>
      <c r="J976" s="17" cm="1">
        <f t="array" ref="J976" xml:space="preserve"> IF(E976&gt;0,9.81*Table1[Mass KG]*Table1[Rolling ressistance coefficient],0)</f>
        <v>28.746733500000001</v>
      </c>
      <c r="K976" s="17" cm="1">
        <f t="array" ref="K976">0.5*Table1[Frontal area m^2]*Table1[Drag coefficient]*1.2*F976^2</f>
        <v>79.950201979888888</v>
      </c>
      <c r="L976" s="17">
        <f t="shared" si="91"/>
        <v>88.93999103544445</v>
      </c>
      <c r="M976" s="17">
        <f t="shared" si="92"/>
        <v>1287.1593147074043</v>
      </c>
      <c r="N976" s="17">
        <f t="shared" si="95"/>
        <v>848.767968643274</v>
      </c>
      <c r="O976" s="17" cm="1">
        <f t="array" ref="O976">(0.5*Table1[Mass KG]*E976^2)+O975</f>
        <v>173540723.965</v>
      </c>
      <c r="P976" s="17">
        <v>1588.7204350741238</v>
      </c>
      <c r="AA976">
        <f>IF(E976&lt;1,1,0)</f>
        <v>0</v>
      </c>
      <c r="AB976">
        <f>IF(AA976=1,"",E976)</f>
        <v>52.1</v>
      </c>
      <c r="AC976">
        <f>E976/3.6</f>
        <v>14.472222222222221</v>
      </c>
    </row>
    <row r="977" spans="2:29" x14ac:dyDescent="0.3">
      <c r="B977" s="4" t="s">
        <v>28</v>
      </c>
      <c r="C977" s="4">
        <v>969</v>
      </c>
      <c r="D977" s="4">
        <v>380</v>
      </c>
      <c r="E977" s="11">
        <v>51.7</v>
      </c>
      <c r="F977" s="23">
        <f t="shared" si="90"/>
        <v>14.361111111111112</v>
      </c>
      <c r="G977" s="17">
        <f t="shared" si="93"/>
        <v>-0.16666666666666705</v>
      </c>
      <c r="H977" s="17">
        <f t="shared" si="94"/>
        <v>-0.60000000000000142</v>
      </c>
      <c r="I977" s="17" cm="1">
        <f t="array" ref="I977">Table1[Mass KG]*G977</f>
        <v>-47.416666666666778</v>
      </c>
      <c r="J977" s="17" cm="1">
        <f t="array" ref="J977" xml:space="preserve"> IF(E977&gt;0,9.81*Table1[Mass KG]*Table1[Rolling ressistance coefficient],0)</f>
        <v>28.746733500000001</v>
      </c>
      <c r="K977" s="17" cm="1">
        <f t="array" ref="K977">0.5*Table1[Frontal area m^2]*Table1[Drag coefficient]*1.2*F977^2</f>
        <v>78.727272361222219</v>
      </c>
      <c r="L977" s="17">
        <f t="shared" si="91"/>
        <v>60.057339194555446</v>
      </c>
      <c r="M977" s="17">
        <f t="shared" si="92"/>
        <v>862.49012121069904</v>
      </c>
      <c r="N977" s="17">
        <f t="shared" si="95"/>
        <v>849.1940109898942</v>
      </c>
      <c r="O977" s="17" cm="1">
        <f t="array" ref="O977">(0.5*Table1[Mass KG]*E977^2)+O976</f>
        <v>173920942.5675</v>
      </c>
      <c r="P977" s="17">
        <v>1588.7804446942384</v>
      </c>
      <c r="AA977">
        <f>IF(E977&lt;1,1,0)</f>
        <v>0</v>
      </c>
      <c r="AB977">
        <f>IF(AA977=1,"",E977)</f>
        <v>51.7</v>
      </c>
      <c r="AC977">
        <f>E977/3.6</f>
        <v>14.361111111111111</v>
      </c>
    </row>
    <row r="978" spans="2:29" x14ac:dyDescent="0.3">
      <c r="B978" s="4" t="s">
        <v>28</v>
      </c>
      <c r="C978" s="4">
        <v>970</v>
      </c>
      <c r="D978" s="4">
        <v>381</v>
      </c>
      <c r="E978" s="11">
        <v>50.9</v>
      </c>
      <c r="F978" s="23">
        <f t="shared" si="90"/>
        <v>14.138888888888889</v>
      </c>
      <c r="G978" s="17">
        <f t="shared" si="93"/>
        <v>-0.34722222222222221</v>
      </c>
      <c r="H978" s="17">
        <f t="shared" si="94"/>
        <v>-1.25</v>
      </c>
      <c r="I978" s="17" cm="1">
        <f t="array" ref="I978">Table1[Mass KG]*G978</f>
        <v>-98.784722222222214</v>
      </c>
      <c r="J978" s="17" cm="1">
        <f t="array" ref="J978" xml:space="preserve"> IF(E978&gt;0,9.81*Table1[Mass KG]*Table1[Rolling ressistance coefficient],0)</f>
        <v>28.746733500000001</v>
      </c>
      <c r="K978" s="17" cm="1">
        <f t="array" ref="K978">0.5*Table1[Frontal area m^2]*Table1[Drag coefficient]*1.2*F978^2</f>
        <v>76.309688953222221</v>
      </c>
      <c r="L978" s="17">
        <f t="shared" si="91"/>
        <v>6.2717002310000112</v>
      </c>
      <c r="M978" s="17">
        <f t="shared" si="92"/>
        <v>88.674872710527922</v>
      </c>
      <c r="N978" s="17">
        <f t="shared" si="95"/>
        <v>849.6130283825488</v>
      </c>
      <c r="O978" s="17" cm="1">
        <f t="array" ref="O978">(0.5*Table1[Mass KG]*E978^2)+O977</f>
        <v>174289485.28999999</v>
      </c>
      <c r="P978" s="17">
        <v>1594.7817411967869</v>
      </c>
      <c r="AA978">
        <f>IF(E978&lt;1,1,0)</f>
        <v>0</v>
      </c>
      <c r="AB978">
        <f>IF(AA978=1,"",E978)</f>
        <v>50.9</v>
      </c>
      <c r="AC978">
        <f>E978/3.6</f>
        <v>14.138888888888888</v>
      </c>
    </row>
    <row r="979" spans="2:29" x14ac:dyDescent="0.3">
      <c r="B979" s="4" t="s">
        <v>28</v>
      </c>
      <c r="C979" s="4">
        <v>971</v>
      </c>
      <c r="D979" s="4">
        <v>382</v>
      </c>
      <c r="E979" s="11">
        <v>49.2</v>
      </c>
      <c r="F979" s="23">
        <f t="shared" si="90"/>
        <v>13.666666666666668</v>
      </c>
      <c r="G979" s="17">
        <f t="shared" si="93"/>
        <v>-0.69444444444444442</v>
      </c>
      <c r="H979" s="17">
        <f t="shared" si="94"/>
        <v>-2.5</v>
      </c>
      <c r="I979" s="17" cm="1">
        <f t="array" ref="I979">Table1[Mass KG]*G979</f>
        <v>-197.56944444444443</v>
      </c>
      <c r="J979" s="17" cm="1">
        <f t="array" ref="J979" xml:space="preserve"> IF(E979&gt;0,9.81*Table1[Mass KG]*Table1[Rolling ressistance coefficient],0)</f>
        <v>28.746733500000001</v>
      </c>
      <c r="K979" s="17" cm="1">
        <f t="array" ref="K979">0.5*Table1[Frontal area m^2]*Table1[Drag coefficient]*1.2*F979^2</f>
        <v>71.297503664000004</v>
      </c>
      <c r="L979" s="17">
        <f t="shared" si="91"/>
        <v>-97.52520728044442</v>
      </c>
      <c r="M979" s="17">
        <f t="shared" si="92"/>
        <v>-1332.8444994994072</v>
      </c>
      <c r="N979" s="17">
        <f t="shared" si="95"/>
        <v>850.01763396905756</v>
      </c>
      <c r="O979" s="17" cm="1">
        <f t="array" ref="O979">(0.5*Table1[Mass KG]*E979^2)+O978</f>
        <v>174633821.32999998</v>
      </c>
      <c r="P979" s="17">
        <v>1597.2606334119962</v>
      </c>
      <c r="AA979">
        <f>IF(E979&lt;1,1,0)</f>
        <v>0</v>
      </c>
      <c r="AB979">
        <f>IF(AA979=1,"",E979)</f>
        <v>49.2</v>
      </c>
      <c r="AC979">
        <f>E979/3.6</f>
        <v>13.666666666666668</v>
      </c>
    </row>
    <row r="980" spans="2:29" x14ac:dyDescent="0.3">
      <c r="B980" s="4" t="s">
        <v>28</v>
      </c>
      <c r="C980" s="4">
        <v>972</v>
      </c>
      <c r="D980" s="4">
        <v>383</v>
      </c>
      <c r="E980" s="11">
        <v>45.9</v>
      </c>
      <c r="F980" s="23">
        <f t="shared" si="90"/>
        <v>12.75</v>
      </c>
      <c r="G980" s="17">
        <f t="shared" si="93"/>
        <v>-1.1944444444444446</v>
      </c>
      <c r="H980" s="17">
        <f t="shared" si="94"/>
        <v>-4.3000000000000007</v>
      </c>
      <c r="I980" s="17" cm="1">
        <f t="array" ref="I980">Table1[Mass KG]*G980</f>
        <v>-339.81944444444451</v>
      </c>
      <c r="J980" s="17" cm="1">
        <f t="array" ref="J980" xml:space="preserve"> IF(E980&gt;0,9.81*Table1[Mass KG]*Table1[Rolling ressistance coefficient],0)</f>
        <v>28.746733500000001</v>
      </c>
      <c r="K980" s="17" cm="1">
        <f t="array" ref="K980">0.5*Table1[Frontal area m^2]*Table1[Drag coefficient]*1.2*F980^2</f>
        <v>62.05395833099999</v>
      </c>
      <c r="L980" s="17">
        <f t="shared" si="91"/>
        <v>-249.01875261344452</v>
      </c>
      <c r="M980" s="17">
        <f t="shared" si="92"/>
        <v>-3174.9890958214178</v>
      </c>
      <c r="N980" s="17">
        <f t="shared" si="95"/>
        <v>850.39471303502978</v>
      </c>
      <c r="O980" s="17" cm="1">
        <f t="array" ref="O980">(0.5*Table1[Mass KG]*E980^2)+O979</f>
        <v>174933515.05249998</v>
      </c>
      <c r="P980" s="17">
        <v>1600.9768098333316</v>
      </c>
      <c r="AA980">
        <f>IF(E980&lt;1,1,0)</f>
        <v>0</v>
      </c>
      <c r="AB980">
        <f>IF(AA980=1,"",E980)</f>
        <v>45.9</v>
      </c>
      <c r="AC980">
        <f>E980/3.6</f>
        <v>12.75</v>
      </c>
    </row>
    <row r="981" spans="2:29" x14ac:dyDescent="0.3">
      <c r="B981" s="4" t="s">
        <v>28</v>
      </c>
      <c r="C981" s="4">
        <v>973</v>
      </c>
      <c r="D981" s="4">
        <v>384</v>
      </c>
      <c r="E981" s="11">
        <v>40.6</v>
      </c>
      <c r="F981" s="23">
        <f t="shared" si="90"/>
        <v>11.277777777777779</v>
      </c>
      <c r="G981" s="17">
        <f t="shared" si="93"/>
        <v>-1.4722222222222223</v>
      </c>
      <c r="H981" s="17">
        <f t="shared" si="94"/>
        <v>-5.3000000000000007</v>
      </c>
      <c r="I981" s="17" cm="1">
        <f t="array" ref="I981">Table1[Mass KG]*G981</f>
        <v>-418.84722222222223</v>
      </c>
      <c r="J981" s="17" cm="1">
        <f t="array" ref="J981" xml:space="preserve"> IF(E981&gt;0,9.81*Table1[Mass KG]*Table1[Rolling ressistance coefficient],0)</f>
        <v>28.746733500000001</v>
      </c>
      <c r="K981" s="17" cm="1">
        <f t="array" ref="K981">0.5*Table1[Frontal area m^2]*Table1[Drag coefficient]*1.2*F981^2</f>
        <v>48.550777124888889</v>
      </c>
      <c r="L981" s="17">
        <f t="shared" si="91"/>
        <v>-341.54971159733333</v>
      </c>
      <c r="M981" s="17">
        <f t="shared" si="92"/>
        <v>-3851.9217474588149</v>
      </c>
      <c r="N981" s="17">
        <f t="shared" si="95"/>
        <v>850.72790858718804</v>
      </c>
      <c r="O981" s="17" cm="1">
        <f t="array" ref="O981">(0.5*Table1[Mass KG]*E981^2)+O980</f>
        <v>175167994.26249999</v>
      </c>
      <c r="P981" s="17">
        <v>1604.1668905085928</v>
      </c>
      <c r="AA981">
        <f>IF(E981&lt;1,1,0)</f>
        <v>0</v>
      </c>
      <c r="AB981">
        <f>IF(AA981=1,"",E981)</f>
        <v>40.6</v>
      </c>
      <c r="AC981">
        <f>E981/3.6</f>
        <v>11.277777777777779</v>
      </c>
    </row>
    <row r="982" spans="2:29" x14ac:dyDescent="0.3">
      <c r="B982" s="4" t="s">
        <v>28</v>
      </c>
      <c r="C982" s="4">
        <v>974</v>
      </c>
      <c r="D982" s="4">
        <v>385</v>
      </c>
      <c r="E982" s="11">
        <v>35.299999999999997</v>
      </c>
      <c r="F982" s="23">
        <f t="shared" si="90"/>
        <v>9.8055555555555554</v>
      </c>
      <c r="G982" s="17">
        <f t="shared" si="93"/>
        <v>-1.4722222222222223</v>
      </c>
      <c r="H982" s="17">
        <f t="shared" si="94"/>
        <v>-5.3000000000000007</v>
      </c>
      <c r="I982" s="17" cm="1">
        <f t="array" ref="I982">Table1[Mass KG]*G982</f>
        <v>-418.84722222222223</v>
      </c>
      <c r="J982" s="17" cm="1">
        <f t="array" ref="J982" xml:space="preserve"> IF(E982&gt;0,9.81*Table1[Mass KG]*Table1[Rolling ressistance coefficient],0)</f>
        <v>28.746733500000001</v>
      </c>
      <c r="K982" s="17" cm="1">
        <f t="array" ref="K982">0.5*Table1[Frontal area m^2]*Table1[Drag coefficient]*1.2*F982^2</f>
        <v>36.702321014555551</v>
      </c>
      <c r="L982" s="17">
        <f t="shared" si="91"/>
        <v>-353.39816770766669</v>
      </c>
      <c r="M982" s="17">
        <f t="shared" si="92"/>
        <v>-3465.2653666890651</v>
      </c>
      <c r="N982" s="17">
        <f t="shared" si="95"/>
        <v>851.01731073541703</v>
      </c>
      <c r="O982" s="17" cm="1">
        <f t="array" ref="O982">(0.5*Table1[Mass KG]*E982^2)+O981</f>
        <v>175345250.565</v>
      </c>
      <c r="P982" s="17">
        <v>1615.0142089813057</v>
      </c>
      <c r="AA982">
        <f>IF(E982&lt;1,1,0)</f>
        <v>0</v>
      </c>
      <c r="AB982">
        <f>IF(AA982=1,"",E982)</f>
        <v>35.299999999999997</v>
      </c>
      <c r="AC982">
        <f>E982/3.6</f>
        <v>9.8055555555555554</v>
      </c>
    </row>
    <row r="983" spans="2:29" x14ac:dyDescent="0.3">
      <c r="B983" s="4" t="s">
        <v>28</v>
      </c>
      <c r="C983" s="4">
        <v>975</v>
      </c>
      <c r="D983" s="4">
        <v>386</v>
      </c>
      <c r="E983" s="11">
        <v>30</v>
      </c>
      <c r="F983" s="23">
        <f t="shared" si="90"/>
        <v>8.3333333333333339</v>
      </c>
      <c r="G983" s="17">
        <f t="shared" si="93"/>
        <v>-1.4722222222222219</v>
      </c>
      <c r="H983" s="17">
        <f t="shared" si="94"/>
        <v>-5.2999999999999989</v>
      </c>
      <c r="I983" s="17" cm="1">
        <f t="array" ref="I983">Table1[Mass KG]*G983</f>
        <v>-418.84722222222211</v>
      </c>
      <c r="J983" s="17" cm="1">
        <f t="array" ref="J983" xml:space="preserve"> IF(E983&gt;0,9.81*Table1[Mass KG]*Table1[Rolling ressistance coefficient],0)</f>
        <v>28.746733500000001</v>
      </c>
      <c r="K983" s="17" cm="1">
        <f t="array" ref="K983">0.5*Table1[Frontal area m^2]*Table1[Drag coefficient]*1.2*F983^2</f>
        <v>26.508590000000002</v>
      </c>
      <c r="L983" s="17">
        <f t="shared" si="91"/>
        <v>-363.59189872222214</v>
      </c>
      <c r="M983" s="17">
        <f t="shared" si="92"/>
        <v>-3029.9324893518515</v>
      </c>
      <c r="N983" s="17">
        <f t="shared" si="95"/>
        <v>851.26300931234016</v>
      </c>
      <c r="O983" s="17" cm="1">
        <f t="array" ref="O983">(0.5*Table1[Mass KG]*E983^2)+O982</f>
        <v>175473275.565</v>
      </c>
      <c r="P983" s="17">
        <v>1626.7911419571842</v>
      </c>
      <c r="AA983">
        <f>IF(E983&lt;1,1,0)</f>
        <v>0</v>
      </c>
      <c r="AB983">
        <f>IF(AA983=1,"",E983)</f>
        <v>30</v>
      </c>
      <c r="AC983">
        <f>E983/3.6</f>
        <v>8.3333333333333339</v>
      </c>
    </row>
    <row r="984" spans="2:29" x14ac:dyDescent="0.3">
      <c r="B984" s="4" t="s">
        <v>28</v>
      </c>
      <c r="C984" s="4">
        <v>976</v>
      </c>
      <c r="D984" s="4">
        <v>387</v>
      </c>
      <c r="E984" s="11">
        <v>24.7</v>
      </c>
      <c r="F984" s="23">
        <f t="shared" si="90"/>
        <v>6.8611111111111116</v>
      </c>
      <c r="G984" s="17">
        <f t="shared" si="93"/>
        <v>-1.4861111111111109</v>
      </c>
      <c r="H984" s="17">
        <f t="shared" si="94"/>
        <v>-5.35</v>
      </c>
      <c r="I984" s="17" cm="1">
        <f t="array" ref="I984">Table1[Mass KG]*G984</f>
        <v>-422.79861111111109</v>
      </c>
      <c r="J984" s="17" cm="1">
        <f t="array" ref="J984" xml:space="preserve"> IF(E984&gt;0,9.81*Table1[Mass KG]*Table1[Rolling ressistance coefficient],0)</f>
        <v>28.746733500000001</v>
      </c>
      <c r="K984" s="17" cm="1">
        <f t="array" ref="K984">0.5*Table1[Frontal area m^2]*Table1[Drag coefficient]*1.2*F984^2</f>
        <v>17.969584081222223</v>
      </c>
      <c r="L984" s="17">
        <f t="shared" si="91"/>
        <v>-376.08229352988883</v>
      </c>
      <c r="M984" s="17">
        <f t="shared" si="92"/>
        <v>-2580.3424028300706</v>
      </c>
      <c r="N984" s="17">
        <f t="shared" si="95"/>
        <v>851.46509387445599</v>
      </c>
      <c r="O984" s="17" cm="1">
        <f t="array" ref="O984">(0.5*Table1[Mass KG]*E984^2)+O983</f>
        <v>175560060.86750001</v>
      </c>
      <c r="P984" s="17">
        <v>1627.8374808176075</v>
      </c>
      <c r="AA984">
        <f>IF(E984&lt;1,1,0)</f>
        <v>0</v>
      </c>
      <c r="AB984">
        <f>IF(AA984=1,"",E984)</f>
        <v>24.7</v>
      </c>
      <c r="AC984">
        <f>E984/3.6</f>
        <v>6.8611111111111107</v>
      </c>
    </row>
    <row r="985" spans="2:29" x14ac:dyDescent="0.3">
      <c r="B985" s="4" t="s">
        <v>28</v>
      </c>
      <c r="C985" s="4">
        <v>977</v>
      </c>
      <c r="D985" s="4">
        <v>388</v>
      </c>
      <c r="E985" s="11">
        <v>19.3</v>
      </c>
      <c r="F985" s="23">
        <f t="shared" si="90"/>
        <v>5.3611111111111116</v>
      </c>
      <c r="G985" s="17">
        <f t="shared" si="93"/>
        <v>-1.2083333333333333</v>
      </c>
      <c r="H985" s="17">
        <f t="shared" si="94"/>
        <v>-4.3499999999999996</v>
      </c>
      <c r="I985" s="17" cm="1">
        <f t="array" ref="I985">Table1[Mass KG]*G985</f>
        <v>-343.77083333333331</v>
      </c>
      <c r="J985" s="17" cm="1">
        <f t="array" ref="J985" xml:space="preserve"> IF(E985&gt;0,9.81*Table1[Mass KG]*Table1[Rolling ressistance coefficient],0)</f>
        <v>28.746733500000001</v>
      </c>
      <c r="K985" s="17" cm="1">
        <f t="array" ref="K985">0.5*Table1[Frontal area m^2]*Table1[Drag coefficient]*1.2*F985^2</f>
        <v>10.971316321222222</v>
      </c>
      <c r="L985" s="17">
        <f t="shared" si="91"/>
        <v>-304.05278351211109</v>
      </c>
      <c r="M985" s="17">
        <f t="shared" si="92"/>
        <v>-1630.0607560510402</v>
      </c>
      <c r="N985" s="17">
        <f t="shared" si="95"/>
        <v>851.62283638456347</v>
      </c>
      <c r="O985" s="17" cm="1">
        <f t="array" ref="O985">(0.5*Table1[Mass KG]*E985^2)+O984</f>
        <v>175613047.56999999</v>
      </c>
      <c r="P985" s="17">
        <v>1628.2269811310523</v>
      </c>
      <c r="AA985">
        <f>IF(E985&lt;1,1,0)</f>
        <v>0</v>
      </c>
      <c r="AB985">
        <f>IF(AA985=1,"",E985)</f>
        <v>19.3</v>
      </c>
      <c r="AC985">
        <f>E985/3.6</f>
        <v>5.3611111111111116</v>
      </c>
    </row>
    <row r="986" spans="2:29" x14ac:dyDescent="0.3">
      <c r="B986" s="4" t="s">
        <v>28</v>
      </c>
      <c r="C986" s="4">
        <v>978</v>
      </c>
      <c r="D986" s="4">
        <v>389</v>
      </c>
      <c r="E986" s="11">
        <v>16</v>
      </c>
      <c r="F986" s="23">
        <f t="shared" si="90"/>
        <v>4.4444444444444446</v>
      </c>
      <c r="G986" s="17">
        <f t="shared" si="93"/>
        <v>-0.84722222222222243</v>
      </c>
      <c r="H986" s="17">
        <f t="shared" si="94"/>
        <v>-3.0500000000000007</v>
      </c>
      <c r="I986" s="17" cm="1">
        <f t="array" ref="I986">Table1[Mass KG]*G986</f>
        <v>-241.03472222222229</v>
      </c>
      <c r="J986" s="17" cm="1">
        <f t="array" ref="J986" xml:space="preserve"> IF(E986&gt;0,9.81*Table1[Mass KG]*Table1[Rolling ressistance coefficient],0)</f>
        <v>28.746733500000001</v>
      </c>
      <c r="K986" s="17" cm="1">
        <f t="array" ref="K986">0.5*Table1[Frontal area m^2]*Table1[Drag coefficient]*1.2*F986^2</f>
        <v>7.5402211555555558</v>
      </c>
      <c r="L986" s="17">
        <f t="shared" si="91"/>
        <v>-204.74776756666674</v>
      </c>
      <c r="M986" s="17">
        <f t="shared" si="92"/>
        <v>-909.9900780740744</v>
      </c>
      <c r="N986" s="17">
        <f t="shared" si="95"/>
        <v>851.75347366472704</v>
      </c>
      <c r="O986" s="17" cm="1">
        <f t="array" ref="O986">(0.5*Table1[Mass KG]*E986^2)+O985</f>
        <v>175649463.56999999</v>
      </c>
      <c r="P986" s="17">
        <v>1633.9926260016127</v>
      </c>
      <c r="AA986">
        <f>IF(E986&lt;1,1,0)</f>
        <v>0</v>
      </c>
      <c r="AB986">
        <f>IF(AA986=1,"",E986)</f>
        <v>16</v>
      </c>
      <c r="AC986">
        <f>E986/3.6</f>
        <v>4.4444444444444446</v>
      </c>
    </row>
    <row r="987" spans="2:29" x14ac:dyDescent="0.3">
      <c r="B987" s="4" t="s">
        <v>28</v>
      </c>
      <c r="C987" s="4">
        <v>979</v>
      </c>
      <c r="D987" s="4">
        <v>390</v>
      </c>
      <c r="E987" s="11">
        <v>13.2</v>
      </c>
      <c r="F987" s="23">
        <f t="shared" si="90"/>
        <v>3.6666666666666665</v>
      </c>
      <c r="G987" s="17">
        <f t="shared" si="93"/>
        <v>-0.73611111111111116</v>
      </c>
      <c r="H987" s="17">
        <f t="shared" si="94"/>
        <v>-2.6500000000000004</v>
      </c>
      <c r="I987" s="17" cm="1">
        <f t="array" ref="I987">Table1[Mass KG]*G987</f>
        <v>-209.42361111111111</v>
      </c>
      <c r="J987" s="17" cm="1">
        <f t="array" ref="J987" xml:space="preserve"> IF(E987&gt;0,9.81*Table1[Mass KG]*Table1[Rolling ressistance coefficient],0)</f>
        <v>28.746733500000001</v>
      </c>
      <c r="K987" s="17" cm="1">
        <f t="array" ref="K987">0.5*Table1[Frontal area m^2]*Table1[Drag coefficient]*1.2*F987^2</f>
        <v>5.1320630239999989</v>
      </c>
      <c r="L987" s="17">
        <f t="shared" si="91"/>
        <v>-175.54481458711112</v>
      </c>
      <c r="M987" s="17">
        <f t="shared" si="92"/>
        <v>-643.66432015274074</v>
      </c>
      <c r="N987" s="17">
        <f t="shared" si="95"/>
        <v>851.86113933326635</v>
      </c>
      <c r="O987" s="17" cm="1">
        <f t="array" ref="O987">(0.5*Table1[Mass KG]*E987^2)+O986</f>
        <v>175674249.20999998</v>
      </c>
      <c r="P987" s="17">
        <v>1634.2866216604939</v>
      </c>
      <c r="AA987">
        <f>IF(E987&lt;1,1,0)</f>
        <v>0</v>
      </c>
      <c r="AB987">
        <f>IF(AA987=1,"",E987)</f>
        <v>13.2</v>
      </c>
      <c r="AC987">
        <f>E987/3.6</f>
        <v>3.6666666666666665</v>
      </c>
    </row>
    <row r="988" spans="2:29" x14ac:dyDescent="0.3">
      <c r="B988" s="4" t="s">
        <v>28</v>
      </c>
      <c r="C988" s="4">
        <v>980</v>
      </c>
      <c r="D988" s="4">
        <v>391</v>
      </c>
      <c r="E988" s="11">
        <v>10.7</v>
      </c>
      <c r="F988" s="23">
        <f t="shared" si="90"/>
        <v>2.9722222222222223</v>
      </c>
      <c r="G988" s="17">
        <f t="shared" si="93"/>
        <v>-0.61111111111111094</v>
      </c>
      <c r="H988" s="17">
        <f t="shared" si="94"/>
        <v>-2.1999999999999993</v>
      </c>
      <c r="I988" s="17" cm="1">
        <f t="array" ref="I988">Table1[Mass KG]*G988</f>
        <v>-173.86111111111106</v>
      </c>
      <c r="J988" s="17" cm="1">
        <f t="array" ref="J988" xml:space="preserve"> IF(E988&gt;0,9.81*Table1[Mass KG]*Table1[Rolling ressistance coefficient],0)</f>
        <v>28.746733500000001</v>
      </c>
      <c r="K988" s="17" cm="1">
        <f t="array" ref="K988">0.5*Table1[Frontal area m^2]*Table1[Drag coefficient]*1.2*F988^2</f>
        <v>3.3721871878888887</v>
      </c>
      <c r="L988" s="17">
        <f t="shared" si="91"/>
        <v>-141.74219042322216</v>
      </c>
      <c r="M988" s="17">
        <f t="shared" si="92"/>
        <v>-421.28928820235467</v>
      </c>
      <c r="N988" s="17">
        <f t="shared" si="95"/>
        <v>851.94832472114899</v>
      </c>
      <c r="O988" s="17" cm="1">
        <f t="array" ref="O988">(0.5*Table1[Mass KG]*E988^2)+O987</f>
        <v>175690535.41249996</v>
      </c>
      <c r="P988" s="17">
        <v>1649.5528083373301</v>
      </c>
      <c r="AA988">
        <f>IF(E988&lt;1,1,0)</f>
        <v>0</v>
      </c>
      <c r="AB988">
        <f>IF(AA988=1,"",E988)</f>
        <v>10.7</v>
      </c>
      <c r="AC988">
        <f>E988/3.6</f>
        <v>2.9722222222222219</v>
      </c>
    </row>
    <row r="989" spans="2:29" x14ac:dyDescent="0.3">
      <c r="B989" s="4" t="s">
        <v>28</v>
      </c>
      <c r="C989" s="4">
        <v>981</v>
      </c>
      <c r="D989" s="4">
        <v>392</v>
      </c>
      <c r="E989" s="11">
        <v>8.8000000000000007</v>
      </c>
      <c r="F989" s="23">
        <f t="shared" si="90"/>
        <v>2.4444444444444446</v>
      </c>
      <c r="G989" s="17">
        <f t="shared" si="93"/>
        <v>-0.48611111111111099</v>
      </c>
      <c r="H989" s="17">
        <f t="shared" si="94"/>
        <v>-1.7499999999999996</v>
      </c>
      <c r="I989" s="17" cm="1">
        <f t="array" ref="I989">Table1[Mass KG]*G989</f>
        <v>-138.29861111111109</v>
      </c>
      <c r="J989" s="17" cm="1">
        <f t="array" ref="J989" xml:space="preserve"> IF(E989&gt;0,9.81*Table1[Mass KG]*Table1[Rolling ressistance coefficient],0)</f>
        <v>28.746733500000001</v>
      </c>
      <c r="K989" s="17" cm="1">
        <f t="array" ref="K989">0.5*Table1[Frontal area m^2]*Table1[Drag coefficient]*1.2*F989^2</f>
        <v>2.2809168995555553</v>
      </c>
      <c r="L989" s="17">
        <f t="shared" si="91"/>
        <v>-107.27096071155553</v>
      </c>
      <c r="M989" s="17">
        <f t="shared" si="92"/>
        <v>-262.21790396158019</v>
      </c>
      <c r="N989" s="17">
        <f t="shared" si="95"/>
        <v>852.01995549892672</v>
      </c>
      <c r="O989" s="17" cm="1">
        <f t="array" ref="O989">(0.5*Table1[Mass KG]*E989^2)+O988</f>
        <v>175701551.25249997</v>
      </c>
      <c r="P989" s="17">
        <v>1652.4148104074714</v>
      </c>
      <c r="AA989">
        <f>IF(E989&lt;1,1,0)</f>
        <v>0</v>
      </c>
      <c r="AB989">
        <f>IF(AA989=1,"",E989)</f>
        <v>8.8000000000000007</v>
      </c>
      <c r="AC989">
        <f>E989/3.6</f>
        <v>2.4444444444444446</v>
      </c>
    </row>
    <row r="990" spans="2:29" x14ac:dyDescent="0.3">
      <c r="B990" s="4" t="s">
        <v>28</v>
      </c>
      <c r="C990" s="4">
        <v>982</v>
      </c>
      <c r="D990" s="4">
        <v>393</v>
      </c>
      <c r="E990" s="11">
        <v>7.2</v>
      </c>
      <c r="F990" s="23">
        <f t="shared" si="90"/>
        <v>2</v>
      </c>
      <c r="G990" s="17">
        <f t="shared" si="93"/>
        <v>-0.45833333333333343</v>
      </c>
      <c r="H990" s="17">
        <f t="shared" si="94"/>
        <v>-1.6500000000000004</v>
      </c>
      <c r="I990" s="17" cm="1">
        <f t="array" ref="I990">Table1[Mass KG]*G990</f>
        <v>-130.39583333333337</v>
      </c>
      <c r="J990" s="17" cm="1">
        <f t="array" ref="J990" xml:space="preserve"> IF(E990&gt;0,9.81*Table1[Mass KG]*Table1[Rolling ressistance coefficient],0)</f>
        <v>28.746733500000001</v>
      </c>
      <c r="K990" s="17" cm="1">
        <f t="array" ref="K990">0.5*Table1[Frontal area m^2]*Table1[Drag coefficient]*1.2*F990^2</f>
        <v>1.5268947839999998</v>
      </c>
      <c r="L990" s="17">
        <f t="shared" si="91"/>
        <v>-100.12220504933337</v>
      </c>
      <c r="M990" s="17">
        <f t="shared" si="92"/>
        <v>-200.24441009866675</v>
      </c>
      <c r="N990" s="17">
        <f t="shared" si="95"/>
        <v>852.078502817664</v>
      </c>
      <c r="O990" s="17" cm="1">
        <f t="array" ref="O990">(0.5*Table1[Mass KG]*E990^2)+O989</f>
        <v>175708925.49249998</v>
      </c>
      <c r="P990" s="17">
        <v>1660.2157089128059</v>
      </c>
      <c r="AA990">
        <f>IF(E990&lt;1,1,0)</f>
        <v>0</v>
      </c>
      <c r="AB990">
        <f>IF(AA990=1,"",E990)</f>
        <v>7.2</v>
      </c>
      <c r="AC990">
        <f>E990/3.6</f>
        <v>2</v>
      </c>
    </row>
    <row r="991" spans="2:29" x14ac:dyDescent="0.3">
      <c r="B991" s="4" t="s">
        <v>28</v>
      </c>
      <c r="C991" s="4">
        <v>983</v>
      </c>
      <c r="D991" s="4">
        <v>394</v>
      </c>
      <c r="E991" s="11">
        <v>5.5</v>
      </c>
      <c r="F991" s="23">
        <f t="shared" si="90"/>
        <v>1.5277777777777779</v>
      </c>
      <c r="G991" s="17">
        <f t="shared" si="93"/>
        <v>-0.55555555555555558</v>
      </c>
      <c r="H991" s="17">
        <f t="shared" si="94"/>
        <v>-2</v>
      </c>
      <c r="I991" s="17" cm="1">
        <f t="array" ref="I991">Table1[Mass KG]*G991</f>
        <v>-158.05555555555557</v>
      </c>
      <c r="J991" s="17" cm="1">
        <f t="array" ref="J991" xml:space="preserve"> IF(E991&gt;0,9.81*Table1[Mass KG]*Table1[Rolling ressistance coefficient],0)</f>
        <v>28.746733500000001</v>
      </c>
      <c r="K991" s="17" cm="1">
        <f t="array" ref="K991">0.5*Table1[Frontal area m^2]*Table1[Drag coefficient]*1.2*F991^2</f>
        <v>0.89098316388888887</v>
      </c>
      <c r="L991" s="17">
        <f t="shared" si="91"/>
        <v>-128.41783889166669</v>
      </c>
      <c r="M991" s="17">
        <f t="shared" si="92"/>
        <v>-196.19392052893519</v>
      </c>
      <c r="N991" s="17">
        <f t="shared" si="95"/>
        <v>852.12318096682475</v>
      </c>
      <c r="O991" s="17" cm="1">
        <f t="array" ref="O991">(0.5*Table1[Mass KG]*E991^2)+O990</f>
        <v>175713228.55499998</v>
      </c>
      <c r="P991" s="17">
        <v>1660.7780674110113</v>
      </c>
      <c r="AA991">
        <f>IF(E991&lt;1,1,0)</f>
        <v>0</v>
      </c>
      <c r="AB991">
        <f>IF(AA991=1,"",E991)</f>
        <v>5.5</v>
      </c>
      <c r="AC991">
        <f>E991/3.6</f>
        <v>1.5277777777777777</v>
      </c>
    </row>
    <row r="992" spans="2:29" x14ac:dyDescent="0.3">
      <c r="B992" s="4" t="s">
        <v>28</v>
      </c>
      <c r="C992" s="4">
        <v>984</v>
      </c>
      <c r="D992" s="4">
        <v>395</v>
      </c>
      <c r="E992" s="11">
        <v>3.2</v>
      </c>
      <c r="F992" s="23">
        <f t="shared" si="90"/>
        <v>0.88888888888888895</v>
      </c>
      <c r="G992" s="17">
        <f t="shared" si="93"/>
        <v>-0.61111111111111116</v>
      </c>
      <c r="H992" s="17">
        <f t="shared" si="94"/>
        <v>-2.2000000000000002</v>
      </c>
      <c r="I992" s="17" cm="1">
        <f t="array" ref="I992">Table1[Mass KG]*G992</f>
        <v>-173.86111111111111</v>
      </c>
      <c r="J992" s="17" cm="1">
        <f t="array" ref="J992" xml:space="preserve"> IF(E992&gt;0,9.81*Table1[Mass KG]*Table1[Rolling ressistance coefficient],0)</f>
        <v>28.746733500000001</v>
      </c>
      <c r="K992" s="17" cm="1">
        <f t="array" ref="K992">0.5*Table1[Frontal area m^2]*Table1[Drag coefficient]*1.2*F992^2</f>
        <v>0.30160884622222223</v>
      </c>
      <c r="L992" s="17">
        <f t="shared" si="91"/>
        <v>-144.81276876488889</v>
      </c>
      <c r="M992" s="17">
        <f t="shared" si="92"/>
        <v>-128.7224611243457</v>
      </c>
      <c r="N992" s="17">
        <f t="shared" si="95"/>
        <v>852.14914910910113</v>
      </c>
      <c r="O992" s="17" cm="1">
        <f t="array" ref="O992">(0.5*Table1[Mass KG]*E992^2)+O991</f>
        <v>175714685.19499996</v>
      </c>
      <c r="P992" s="17">
        <v>1664.0907484478541</v>
      </c>
      <c r="AA992">
        <f>IF(E992&lt;1,1,0)</f>
        <v>0</v>
      </c>
      <c r="AB992">
        <f>IF(AA992=1,"",E992)</f>
        <v>3.2</v>
      </c>
      <c r="AC992">
        <f>E992/3.6</f>
        <v>0.88888888888888895</v>
      </c>
    </row>
    <row r="993" spans="2:29" x14ac:dyDescent="0.3">
      <c r="B993" s="4" t="s">
        <v>28</v>
      </c>
      <c r="C993" s="4">
        <v>985</v>
      </c>
      <c r="D993" s="4">
        <v>396</v>
      </c>
      <c r="E993" s="11">
        <v>1.1000000000000001</v>
      </c>
      <c r="F993" s="23">
        <f t="shared" si="90"/>
        <v>0.30555555555555558</v>
      </c>
      <c r="G993" s="17">
        <f t="shared" si="93"/>
        <v>-0.44444444444444448</v>
      </c>
      <c r="H993" s="17">
        <f t="shared" si="94"/>
        <v>-1.6</v>
      </c>
      <c r="I993" s="17" cm="1">
        <f t="array" ref="I993">Table1[Mass KG]*G993</f>
        <v>-126.44444444444446</v>
      </c>
      <c r="J993" s="17" cm="1">
        <f t="array" ref="J993" xml:space="preserve"> IF(E993&gt;0,9.81*Table1[Mass KG]*Table1[Rolling ressistance coefficient],0)</f>
        <v>28.746733500000001</v>
      </c>
      <c r="K993" s="17" cm="1">
        <f t="array" ref="K993">0.5*Table1[Frontal area m^2]*Table1[Drag coefficient]*1.2*F993^2</f>
        <v>3.5639326555555552E-2</v>
      </c>
      <c r="L993" s="17">
        <f t="shared" si="91"/>
        <v>-97.662071617888898</v>
      </c>
      <c r="M993" s="17">
        <f t="shared" si="92"/>
        <v>-29.841188549910498</v>
      </c>
      <c r="N993" s="17">
        <f t="shared" si="95"/>
        <v>852.15806659552243</v>
      </c>
      <c r="O993" s="17" cm="1">
        <f t="array" ref="O993">(0.5*Table1[Mass KG]*E993^2)+O992</f>
        <v>175714857.31749997</v>
      </c>
      <c r="P993" s="17">
        <v>1664.4742529193916</v>
      </c>
      <c r="AA993">
        <f>IF(E993&lt;1,1,0)</f>
        <v>0</v>
      </c>
      <c r="AB993">
        <f>IF(AA993=1,"",E993)</f>
        <v>1.1000000000000001</v>
      </c>
      <c r="AC993">
        <f>E993/3.6</f>
        <v>0.30555555555555558</v>
      </c>
    </row>
    <row r="994" spans="2:29" x14ac:dyDescent="0.3">
      <c r="B994" s="4" t="s">
        <v>28</v>
      </c>
      <c r="C994" s="4">
        <v>986</v>
      </c>
      <c r="D994" s="4">
        <v>397</v>
      </c>
      <c r="E994" s="11">
        <v>0</v>
      </c>
      <c r="F994" s="23">
        <f t="shared" si="90"/>
        <v>0</v>
      </c>
      <c r="G994" s="17">
        <f t="shared" si="93"/>
        <v>-0.15277777777777779</v>
      </c>
      <c r="H994" s="17">
        <f t="shared" si="94"/>
        <v>-0.55000000000000004</v>
      </c>
      <c r="I994" s="17" cm="1">
        <f t="array" ref="I994">Table1[Mass KG]*G994</f>
        <v>-43.465277777777779</v>
      </c>
      <c r="J994" s="17" cm="1">
        <f t="array" ref="J994" xml:space="preserve"> IF(E994&gt;0,9.81*Table1[Mass KG]*Table1[Rolling ressistance coefficient],0)</f>
        <v>0</v>
      </c>
      <c r="K994" s="17" cm="1">
        <f t="array" ref="K994">0.5*Table1[Frontal area m^2]*Table1[Drag coefficient]*1.2*F994^2</f>
        <v>0</v>
      </c>
      <c r="L994" s="17">
        <f t="shared" si="91"/>
        <v>-43.465277777777779</v>
      </c>
      <c r="M994" s="17">
        <f t="shared" si="92"/>
        <v>0</v>
      </c>
      <c r="N994" s="17">
        <f t="shared" si="95"/>
        <v>852.15806659552243</v>
      </c>
      <c r="O994" s="17" cm="1">
        <f t="array" ref="O994">(0.5*Table1[Mass KG]*E994^2)+O993</f>
        <v>175714857.31749997</v>
      </c>
      <c r="P994" s="17">
        <v>1670.9959380699763</v>
      </c>
      <c r="AA994">
        <f>IF(E994&lt;1,1,0)</f>
        <v>1</v>
      </c>
      <c r="AB994" t="str">
        <f>IF(AA994=1,"",E994)</f>
        <v/>
      </c>
      <c r="AC994">
        <f>E994/3.6</f>
        <v>0</v>
      </c>
    </row>
    <row r="995" spans="2:29" x14ac:dyDescent="0.3">
      <c r="B995" s="4" t="s">
        <v>28</v>
      </c>
      <c r="C995" s="4">
        <v>987</v>
      </c>
      <c r="D995" s="4">
        <v>398</v>
      </c>
      <c r="E995" s="11">
        <v>0</v>
      </c>
      <c r="F995" s="23">
        <f t="shared" si="90"/>
        <v>0</v>
      </c>
      <c r="G995" s="17">
        <f t="shared" si="93"/>
        <v>0</v>
      </c>
      <c r="H995" s="17">
        <f t="shared" si="94"/>
        <v>0</v>
      </c>
      <c r="I995" s="17" cm="1">
        <f t="array" ref="I995">Table1[Mass KG]*G995</f>
        <v>0</v>
      </c>
      <c r="J995" s="17" cm="1">
        <f t="array" ref="J995" xml:space="preserve"> IF(E995&gt;0,9.81*Table1[Mass KG]*Table1[Rolling ressistance coefficient],0)</f>
        <v>0</v>
      </c>
      <c r="K995" s="17" cm="1">
        <f t="array" ref="K995">0.5*Table1[Frontal area m^2]*Table1[Drag coefficient]*1.2*F995^2</f>
        <v>0</v>
      </c>
      <c r="L995" s="17">
        <f t="shared" si="91"/>
        <v>0</v>
      </c>
      <c r="M995" s="17">
        <f t="shared" si="92"/>
        <v>0</v>
      </c>
      <c r="N995" s="17">
        <f t="shared" si="95"/>
        <v>852.15806659552243</v>
      </c>
      <c r="O995" s="17" cm="1">
        <f t="array" ref="O995">(0.5*Table1[Mass KG]*E995^2)+O994</f>
        <v>175714857.31749997</v>
      </c>
      <c r="P995" s="17">
        <v>1671.6832347916413</v>
      </c>
      <c r="AA995">
        <f>IF(E995&lt;1,1,0)</f>
        <v>1</v>
      </c>
      <c r="AB995" t="str">
        <f>IF(AA995=1,"",E995)</f>
        <v/>
      </c>
      <c r="AC995">
        <f>E995/3.6</f>
        <v>0</v>
      </c>
    </row>
    <row r="996" spans="2:29" x14ac:dyDescent="0.3">
      <c r="B996" s="4" t="s">
        <v>28</v>
      </c>
      <c r="C996" s="4">
        <v>988</v>
      </c>
      <c r="D996" s="4">
        <v>399</v>
      </c>
      <c r="E996" s="11">
        <v>0</v>
      </c>
      <c r="F996" s="23">
        <f t="shared" si="90"/>
        <v>0</v>
      </c>
      <c r="G996" s="17">
        <f t="shared" si="93"/>
        <v>0</v>
      </c>
      <c r="H996" s="17">
        <f t="shared" si="94"/>
        <v>0</v>
      </c>
      <c r="I996" s="17" cm="1">
        <f t="array" ref="I996">Table1[Mass KG]*G996</f>
        <v>0</v>
      </c>
      <c r="J996" s="17" cm="1">
        <f t="array" ref="J996" xml:space="preserve"> IF(E996&gt;0,9.81*Table1[Mass KG]*Table1[Rolling ressistance coefficient],0)</f>
        <v>0</v>
      </c>
      <c r="K996" s="17" cm="1">
        <f t="array" ref="K996">0.5*Table1[Frontal area m^2]*Table1[Drag coefficient]*1.2*F996^2</f>
        <v>0</v>
      </c>
      <c r="L996" s="17">
        <f t="shared" si="91"/>
        <v>0</v>
      </c>
      <c r="M996" s="17">
        <f t="shared" si="92"/>
        <v>0</v>
      </c>
      <c r="N996" s="17">
        <f t="shared" si="95"/>
        <v>852.15806659552243</v>
      </c>
      <c r="O996" s="17" cm="1">
        <f t="array" ref="O996">(0.5*Table1[Mass KG]*E996^2)+O995</f>
        <v>175714857.31749997</v>
      </c>
      <c r="P996" s="17">
        <v>1675.3391496005638</v>
      </c>
      <c r="AA996">
        <f>IF(E996&lt;1,1,0)</f>
        <v>1</v>
      </c>
      <c r="AB996" t="str">
        <f>IF(AA996=1,"",E996)</f>
        <v/>
      </c>
      <c r="AC996">
        <f>E996/3.6</f>
        <v>0</v>
      </c>
    </row>
    <row r="997" spans="2:29" x14ac:dyDescent="0.3">
      <c r="B997" s="4" t="s">
        <v>28</v>
      </c>
      <c r="C997" s="4">
        <v>989</v>
      </c>
      <c r="D997" s="4">
        <v>400</v>
      </c>
      <c r="E997" s="11">
        <v>0</v>
      </c>
      <c r="F997" s="23">
        <f t="shared" si="90"/>
        <v>0</v>
      </c>
      <c r="G997" s="17">
        <f t="shared" si="93"/>
        <v>0</v>
      </c>
      <c r="H997" s="17">
        <f t="shared" si="94"/>
        <v>0</v>
      </c>
      <c r="I997" s="17" cm="1">
        <f t="array" ref="I997">Table1[Mass KG]*G997</f>
        <v>0</v>
      </c>
      <c r="J997" s="17" cm="1">
        <f t="array" ref="J997" xml:space="preserve"> IF(E997&gt;0,9.81*Table1[Mass KG]*Table1[Rolling ressistance coefficient],0)</f>
        <v>0</v>
      </c>
      <c r="K997" s="17" cm="1">
        <f t="array" ref="K997">0.5*Table1[Frontal area m^2]*Table1[Drag coefficient]*1.2*F997^2</f>
        <v>0</v>
      </c>
      <c r="L997" s="17">
        <f t="shared" si="91"/>
        <v>0</v>
      </c>
      <c r="M997" s="17">
        <f t="shared" si="92"/>
        <v>0</v>
      </c>
      <c r="N997" s="17">
        <f t="shared" si="95"/>
        <v>852.15806659552243</v>
      </c>
      <c r="O997" s="17" cm="1">
        <f t="array" ref="O997">(0.5*Table1[Mass KG]*E997^2)+O996</f>
        <v>175714857.31749997</v>
      </c>
      <c r="P997" s="17">
        <v>1675.7711585786451</v>
      </c>
      <c r="AA997">
        <f>IF(E997&lt;1,1,0)</f>
        <v>1</v>
      </c>
      <c r="AB997" t="str">
        <f>IF(AA997=1,"",E997)</f>
        <v/>
      </c>
      <c r="AC997">
        <f>E997/3.6</f>
        <v>0</v>
      </c>
    </row>
    <row r="998" spans="2:29" x14ac:dyDescent="0.3">
      <c r="B998" s="4" t="s">
        <v>28</v>
      </c>
      <c r="C998" s="4">
        <v>990</v>
      </c>
      <c r="D998" s="4">
        <v>401</v>
      </c>
      <c r="E998" s="11">
        <v>0</v>
      </c>
      <c r="F998" s="23">
        <f t="shared" si="90"/>
        <v>0</v>
      </c>
      <c r="G998" s="17">
        <f t="shared" si="93"/>
        <v>0</v>
      </c>
      <c r="H998" s="17">
        <f t="shared" si="94"/>
        <v>0</v>
      </c>
      <c r="I998" s="17" cm="1">
        <f t="array" ref="I998">Table1[Mass KG]*G998</f>
        <v>0</v>
      </c>
      <c r="J998" s="17" cm="1">
        <f t="array" ref="J998" xml:space="preserve"> IF(E998&gt;0,9.81*Table1[Mass KG]*Table1[Rolling ressistance coefficient],0)</f>
        <v>0</v>
      </c>
      <c r="K998" s="17" cm="1">
        <f t="array" ref="K998">0.5*Table1[Frontal area m^2]*Table1[Drag coefficient]*1.2*F998^2</f>
        <v>0</v>
      </c>
      <c r="L998" s="17">
        <f t="shared" si="91"/>
        <v>0</v>
      </c>
      <c r="M998" s="17">
        <f t="shared" si="92"/>
        <v>0</v>
      </c>
      <c r="N998" s="17">
        <f t="shared" si="95"/>
        <v>852.15806659552243</v>
      </c>
      <c r="O998" s="17" cm="1">
        <f t="array" ref="O998">(0.5*Table1[Mass KG]*E998^2)+O997</f>
        <v>175714857.31749997</v>
      </c>
      <c r="P998" s="17">
        <v>1678.6221377639995</v>
      </c>
      <c r="AA998">
        <f>IF(E998&lt;1,1,0)</f>
        <v>1</v>
      </c>
      <c r="AB998" t="str">
        <f>IF(AA998=1,"",E998)</f>
        <v/>
      </c>
      <c r="AC998">
        <f>E998/3.6</f>
        <v>0</v>
      </c>
    </row>
    <row r="999" spans="2:29" x14ac:dyDescent="0.3">
      <c r="B999" s="4" t="s">
        <v>28</v>
      </c>
      <c r="C999" s="4">
        <v>991</v>
      </c>
      <c r="D999" s="4">
        <v>402</v>
      </c>
      <c r="E999" s="11">
        <v>0</v>
      </c>
      <c r="F999" s="23">
        <f t="shared" si="90"/>
        <v>0</v>
      </c>
      <c r="G999" s="17">
        <f t="shared" si="93"/>
        <v>0</v>
      </c>
      <c r="H999" s="17">
        <f t="shared" si="94"/>
        <v>0</v>
      </c>
      <c r="I999" s="17" cm="1">
        <f t="array" ref="I999">Table1[Mass KG]*G999</f>
        <v>0</v>
      </c>
      <c r="J999" s="17" cm="1">
        <f t="array" ref="J999" xml:space="preserve"> IF(E999&gt;0,9.81*Table1[Mass KG]*Table1[Rolling ressistance coefficient],0)</f>
        <v>0</v>
      </c>
      <c r="K999" s="17" cm="1">
        <f t="array" ref="K999">0.5*Table1[Frontal area m^2]*Table1[Drag coefficient]*1.2*F999^2</f>
        <v>0</v>
      </c>
      <c r="L999" s="17">
        <f t="shared" si="91"/>
        <v>0</v>
      </c>
      <c r="M999" s="17">
        <f t="shared" si="92"/>
        <v>0</v>
      </c>
      <c r="N999" s="17">
        <f t="shared" si="95"/>
        <v>852.15806659552243</v>
      </c>
      <c r="O999" s="17" cm="1">
        <f t="array" ref="O999">(0.5*Table1[Mass KG]*E999^2)+O998</f>
        <v>175714857.31749997</v>
      </c>
      <c r="P999" s="17">
        <v>1683.1157145353045</v>
      </c>
      <c r="AA999">
        <f>IF(E999&lt;1,1,0)</f>
        <v>1</v>
      </c>
      <c r="AB999" t="str">
        <f>IF(AA999=1,"",E999)</f>
        <v/>
      </c>
      <c r="AC999">
        <f>E999/3.6</f>
        <v>0</v>
      </c>
    </row>
    <row r="1000" spans="2:29" x14ac:dyDescent="0.3">
      <c r="B1000" s="4" t="s">
        <v>28</v>
      </c>
      <c r="C1000" s="4">
        <v>992</v>
      </c>
      <c r="D1000" s="4">
        <v>403</v>
      </c>
      <c r="E1000" s="11">
        <v>0</v>
      </c>
      <c r="F1000" s="23">
        <f t="shared" si="90"/>
        <v>0</v>
      </c>
      <c r="G1000" s="17">
        <f t="shared" si="93"/>
        <v>0</v>
      </c>
      <c r="H1000" s="17">
        <f t="shared" si="94"/>
        <v>0</v>
      </c>
      <c r="I1000" s="17" cm="1">
        <f t="array" ref="I1000">Table1[Mass KG]*G1000</f>
        <v>0</v>
      </c>
      <c r="J1000" s="17" cm="1">
        <f t="array" ref="J1000" xml:space="preserve"> IF(E1000&gt;0,9.81*Table1[Mass KG]*Table1[Rolling ressistance coefficient],0)</f>
        <v>0</v>
      </c>
      <c r="K1000" s="17" cm="1">
        <f t="array" ref="K1000">0.5*Table1[Frontal area m^2]*Table1[Drag coefficient]*1.2*F1000^2</f>
        <v>0</v>
      </c>
      <c r="L1000" s="17">
        <f t="shared" si="91"/>
        <v>0</v>
      </c>
      <c r="M1000" s="17">
        <f t="shared" si="92"/>
        <v>0</v>
      </c>
      <c r="N1000" s="17">
        <f t="shared" si="95"/>
        <v>852.15806659552243</v>
      </c>
      <c r="O1000" s="17" cm="1">
        <f t="array" ref="O1000">(0.5*Table1[Mass KG]*E1000^2)+O999</f>
        <v>175714857.31749997</v>
      </c>
      <c r="P1000" s="17">
        <v>1694.1697514200996</v>
      </c>
      <c r="AA1000">
        <f>IF(E1000&lt;1,1,0)</f>
        <v>1</v>
      </c>
      <c r="AB1000" t="str">
        <f>IF(AA1000=1,"",E1000)</f>
        <v/>
      </c>
      <c r="AC1000">
        <f>E1000/3.6</f>
        <v>0</v>
      </c>
    </row>
    <row r="1001" spans="2:29" x14ac:dyDescent="0.3">
      <c r="B1001" s="4" t="s">
        <v>28</v>
      </c>
      <c r="C1001" s="4">
        <v>993</v>
      </c>
      <c r="D1001" s="4">
        <v>404</v>
      </c>
      <c r="E1001" s="11">
        <v>0</v>
      </c>
      <c r="F1001" s="23">
        <f t="shared" si="90"/>
        <v>0</v>
      </c>
      <c r="G1001" s="17">
        <f t="shared" si="93"/>
        <v>0</v>
      </c>
      <c r="H1001" s="17">
        <f t="shared" si="94"/>
        <v>0</v>
      </c>
      <c r="I1001" s="17" cm="1">
        <f t="array" ref="I1001">Table1[Mass KG]*G1001</f>
        <v>0</v>
      </c>
      <c r="J1001" s="17" cm="1">
        <f t="array" ref="J1001" xml:space="preserve"> IF(E1001&gt;0,9.81*Table1[Mass KG]*Table1[Rolling ressistance coefficient],0)</f>
        <v>0</v>
      </c>
      <c r="K1001" s="17" cm="1">
        <f t="array" ref="K1001">0.5*Table1[Frontal area m^2]*Table1[Drag coefficient]*1.2*F1001^2</f>
        <v>0</v>
      </c>
      <c r="L1001" s="17">
        <f t="shared" si="91"/>
        <v>0</v>
      </c>
      <c r="M1001" s="17">
        <f t="shared" si="92"/>
        <v>0</v>
      </c>
      <c r="N1001" s="17">
        <f t="shared" si="95"/>
        <v>852.15806659552243</v>
      </c>
      <c r="O1001" s="17" cm="1">
        <f t="array" ref="O1001">(0.5*Table1[Mass KG]*E1001^2)+O1000</f>
        <v>175714857.31749997</v>
      </c>
      <c r="P1001" s="17">
        <v>1697.4214356397019</v>
      </c>
      <c r="AA1001">
        <f>IF(E1001&lt;1,1,0)</f>
        <v>1</v>
      </c>
      <c r="AB1001" t="str">
        <f>IF(AA1001=1,"",E1001)</f>
        <v/>
      </c>
      <c r="AC1001">
        <f>E1001/3.6</f>
        <v>0</v>
      </c>
    </row>
    <row r="1002" spans="2:29" x14ac:dyDescent="0.3">
      <c r="B1002" s="4" t="s">
        <v>28</v>
      </c>
      <c r="C1002" s="4">
        <v>994</v>
      </c>
      <c r="D1002" s="4">
        <v>405</v>
      </c>
      <c r="E1002" s="11">
        <v>0</v>
      </c>
      <c r="F1002" s="23">
        <f t="shared" si="90"/>
        <v>0</v>
      </c>
      <c r="G1002" s="17">
        <f t="shared" si="93"/>
        <v>0</v>
      </c>
      <c r="H1002" s="17">
        <f t="shared" si="94"/>
        <v>0</v>
      </c>
      <c r="I1002" s="17" cm="1">
        <f t="array" ref="I1002">Table1[Mass KG]*G1002</f>
        <v>0</v>
      </c>
      <c r="J1002" s="17" cm="1">
        <f t="array" ref="J1002" xml:space="preserve"> IF(E1002&gt;0,9.81*Table1[Mass KG]*Table1[Rolling ressistance coefficient],0)</f>
        <v>0</v>
      </c>
      <c r="K1002" s="17" cm="1">
        <f t="array" ref="K1002">0.5*Table1[Frontal area m^2]*Table1[Drag coefficient]*1.2*F1002^2</f>
        <v>0</v>
      </c>
      <c r="L1002" s="17">
        <f t="shared" si="91"/>
        <v>0</v>
      </c>
      <c r="M1002" s="17">
        <f t="shared" si="92"/>
        <v>0</v>
      </c>
      <c r="N1002" s="17">
        <f t="shared" si="95"/>
        <v>852.15806659552243</v>
      </c>
      <c r="O1002" s="17" cm="1">
        <f t="array" ref="O1002">(0.5*Table1[Mass KG]*E1002^2)+O1001</f>
        <v>175714857.31749997</v>
      </c>
      <c r="P1002" s="17">
        <v>1702.0452877621201</v>
      </c>
      <c r="AA1002">
        <f>IF(E1002&lt;1,1,0)</f>
        <v>1</v>
      </c>
      <c r="AB1002" t="str">
        <f>IF(AA1002=1,"",E1002)</f>
        <v/>
      </c>
      <c r="AC1002">
        <f>E1002/3.6</f>
        <v>0</v>
      </c>
    </row>
    <row r="1003" spans="2:29" x14ac:dyDescent="0.3">
      <c r="B1003" s="4" t="s">
        <v>28</v>
      </c>
      <c r="C1003" s="4">
        <v>995</v>
      </c>
      <c r="D1003" s="4">
        <v>406</v>
      </c>
      <c r="E1003" s="11">
        <v>0</v>
      </c>
      <c r="F1003" s="23">
        <f t="shared" si="90"/>
        <v>0</v>
      </c>
      <c r="G1003" s="17">
        <f t="shared" si="93"/>
        <v>0</v>
      </c>
      <c r="H1003" s="17">
        <f t="shared" si="94"/>
        <v>0</v>
      </c>
      <c r="I1003" s="17" cm="1">
        <f t="array" ref="I1003">Table1[Mass KG]*G1003</f>
        <v>0</v>
      </c>
      <c r="J1003" s="17" cm="1">
        <f t="array" ref="J1003" xml:space="preserve"> IF(E1003&gt;0,9.81*Table1[Mass KG]*Table1[Rolling ressistance coefficient],0)</f>
        <v>0</v>
      </c>
      <c r="K1003" s="17" cm="1">
        <f t="array" ref="K1003">0.5*Table1[Frontal area m^2]*Table1[Drag coefficient]*1.2*F1003^2</f>
        <v>0</v>
      </c>
      <c r="L1003" s="17">
        <f t="shared" si="91"/>
        <v>0</v>
      </c>
      <c r="M1003" s="17">
        <f t="shared" si="92"/>
        <v>0</v>
      </c>
      <c r="N1003" s="17">
        <f t="shared" si="95"/>
        <v>852.15806659552243</v>
      </c>
      <c r="O1003" s="17" cm="1">
        <f t="array" ref="O1003">(0.5*Table1[Mass KG]*E1003^2)+O1002</f>
        <v>175714857.31749997</v>
      </c>
      <c r="P1003" s="17">
        <v>1702.72053188474</v>
      </c>
      <c r="AA1003">
        <f>IF(E1003&lt;1,1,0)</f>
        <v>1</v>
      </c>
      <c r="AB1003" t="str">
        <f>IF(AA1003=1,"",E1003)</f>
        <v/>
      </c>
      <c r="AC1003">
        <f>E1003/3.6</f>
        <v>0</v>
      </c>
    </row>
    <row r="1004" spans="2:29" x14ac:dyDescent="0.3">
      <c r="B1004" s="4" t="s">
        <v>28</v>
      </c>
      <c r="C1004" s="4">
        <v>996</v>
      </c>
      <c r="D1004" s="4">
        <v>407</v>
      </c>
      <c r="E1004" s="11">
        <v>0</v>
      </c>
      <c r="F1004" s="23">
        <f t="shared" si="90"/>
        <v>0</v>
      </c>
      <c r="G1004" s="17">
        <f t="shared" si="93"/>
        <v>0</v>
      </c>
      <c r="H1004" s="17">
        <f t="shared" si="94"/>
        <v>0</v>
      </c>
      <c r="I1004" s="17" cm="1">
        <f t="array" ref="I1004">Table1[Mass KG]*G1004</f>
        <v>0</v>
      </c>
      <c r="J1004" s="17" cm="1">
        <f t="array" ref="J1004" xml:space="preserve"> IF(E1004&gt;0,9.81*Table1[Mass KG]*Table1[Rolling ressistance coefficient],0)</f>
        <v>0</v>
      </c>
      <c r="K1004" s="17" cm="1">
        <f t="array" ref="K1004">0.5*Table1[Frontal area m^2]*Table1[Drag coefficient]*1.2*F1004^2</f>
        <v>0</v>
      </c>
      <c r="L1004" s="17">
        <f t="shared" si="91"/>
        <v>0</v>
      </c>
      <c r="M1004" s="17">
        <f t="shared" si="92"/>
        <v>0</v>
      </c>
      <c r="N1004" s="17">
        <f t="shared" si="95"/>
        <v>852.15806659552243</v>
      </c>
      <c r="O1004" s="17" cm="1">
        <f t="array" ref="O1004">(0.5*Table1[Mass KG]*E1004^2)+O1003</f>
        <v>175714857.31749997</v>
      </c>
      <c r="P1004" s="17">
        <v>1702.9805674968388</v>
      </c>
      <c r="AA1004">
        <f>IF(E1004&lt;1,1,0)</f>
        <v>1</v>
      </c>
      <c r="AB1004" t="str">
        <f>IF(AA1004=1,"",E1004)</f>
        <v/>
      </c>
      <c r="AC1004">
        <f>E1004/3.6</f>
        <v>0</v>
      </c>
    </row>
    <row r="1005" spans="2:29" x14ac:dyDescent="0.3">
      <c r="B1005" s="4" t="s">
        <v>28</v>
      </c>
      <c r="C1005" s="4">
        <v>997</v>
      </c>
      <c r="D1005" s="4">
        <v>408</v>
      </c>
      <c r="E1005" s="11">
        <v>0</v>
      </c>
      <c r="F1005" s="23">
        <f t="shared" si="90"/>
        <v>0</v>
      </c>
      <c r="G1005" s="17">
        <f t="shared" si="93"/>
        <v>0</v>
      </c>
      <c r="H1005" s="17">
        <f t="shared" si="94"/>
        <v>0</v>
      </c>
      <c r="I1005" s="17" cm="1">
        <f t="array" ref="I1005">Table1[Mass KG]*G1005</f>
        <v>0</v>
      </c>
      <c r="J1005" s="17" cm="1">
        <f t="array" ref="J1005" xml:space="preserve"> IF(E1005&gt;0,9.81*Table1[Mass KG]*Table1[Rolling ressistance coefficient],0)</f>
        <v>0</v>
      </c>
      <c r="K1005" s="17" cm="1">
        <f t="array" ref="K1005">0.5*Table1[Frontal area m^2]*Table1[Drag coefficient]*1.2*F1005^2</f>
        <v>0</v>
      </c>
      <c r="L1005" s="17">
        <f t="shared" si="91"/>
        <v>0</v>
      </c>
      <c r="M1005" s="17">
        <f t="shared" si="92"/>
        <v>0</v>
      </c>
      <c r="N1005" s="17">
        <f t="shared" si="95"/>
        <v>852.15806659552243</v>
      </c>
      <c r="O1005" s="17" cm="1">
        <f t="array" ref="O1005">(0.5*Table1[Mass KG]*E1005^2)+O1004</f>
        <v>175714857.31749997</v>
      </c>
      <c r="P1005" s="17">
        <v>1703.5005507260244</v>
      </c>
      <c r="AA1005">
        <f>IF(E1005&lt;1,1,0)</f>
        <v>1</v>
      </c>
      <c r="AB1005" t="str">
        <f>IF(AA1005=1,"",E1005)</f>
        <v/>
      </c>
      <c r="AC1005">
        <f>E1005/3.6</f>
        <v>0</v>
      </c>
    </row>
    <row r="1006" spans="2:29" x14ac:dyDescent="0.3">
      <c r="B1006" s="4" t="s">
        <v>28</v>
      </c>
      <c r="C1006" s="4">
        <v>998</v>
      </c>
      <c r="D1006" s="4">
        <v>409</v>
      </c>
      <c r="E1006" s="11">
        <v>0</v>
      </c>
      <c r="F1006" s="23">
        <f t="shared" si="90"/>
        <v>0</v>
      </c>
      <c r="G1006" s="17">
        <f t="shared" si="93"/>
        <v>0</v>
      </c>
      <c r="H1006" s="17">
        <f t="shared" si="94"/>
        <v>0</v>
      </c>
      <c r="I1006" s="17" cm="1">
        <f t="array" ref="I1006">Table1[Mass KG]*G1006</f>
        <v>0</v>
      </c>
      <c r="J1006" s="17" cm="1">
        <f t="array" ref="J1006" xml:space="preserve"> IF(E1006&gt;0,9.81*Table1[Mass KG]*Table1[Rolling ressistance coefficient],0)</f>
        <v>0</v>
      </c>
      <c r="K1006" s="17" cm="1">
        <f t="array" ref="K1006">0.5*Table1[Frontal area m^2]*Table1[Drag coefficient]*1.2*F1006^2</f>
        <v>0</v>
      </c>
      <c r="L1006" s="17">
        <f t="shared" si="91"/>
        <v>0</v>
      </c>
      <c r="M1006" s="17">
        <f t="shared" si="92"/>
        <v>0</v>
      </c>
      <c r="N1006" s="17">
        <f t="shared" si="95"/>
        <v>852.15806659552243</v>
      </c>
      <c r="O1006" s="17" cm="1">
        <f t="array" ref="O1006">(0.5*Table1[Mass KG]*E1006^2)+O1005</f>
        <v>175714857.31749997</v>
      </c>
      <c r="P1006" s="17">
        <v>1704.396129485275</v>
      </c>
      <c r="AA1006">
        <f>IF(E1006&lt;1,1,0)</f>
        <v>1</v>
      </c>
      <c r="AB1006" t="str">
        <f>IF(AA1006=1,"",E1006)</f>
        <v/>
      </c>
      <c r="AC1006">
        <f>E1006/3.6</f>
        <v>0</v>
      </c>
    </row>
    <row r="1007" spans="2:29" x14ac:dyDescent="0.3">
      <c r="B1007" s="4" t="s">
        <v>28</v>
      </c>
      <c r="C1007" s="4">
        <v>999</v>
      </c>
      <c r="D1007" s="4">
        <v>410</v>
      </c>
      <c r="E1007" s="11">
        <v>0</v>
      </c>
      <c r="F1007" s="23">
        <f t="shared" si="90"/>
        <v>0</v>
      </c>
      <c r="G1007" s="17">
        <f t="shared" si="93"/>
        <v>0</v>
      </c>
      <c r="H1007" s="17">
        <f t="shared" si="94"/>
        <v>0</v>
      </c>
      <c r="I1007" s="17" cm="1">
        <f t="array" ref="I1007">Table1[Mass KG]*G1007</f>
        <v>0</v>
      </c>
      <c r="J1007" s="17" cm="1">
        <f t="array" ref="J1007" xml:space="preserve"> IF(E1007&gt;0,9.81*Table1[Mass KG]*Table1[Rolling ressistance coefficient],0)</f>
        <v>0</v>
      </c>
      <c r="K1007" s="17" cm="1">
        <f t="array" ref="K1007">0.5*Table1[Frontal area m^2]*Table1[Drag coefficient]*1.2*F1007^2</f>
        <v>0</v>
      </c>
      <c r="L1007" s="17">
        <f t="shared" si="91"/>
        <v>0</v>
      </c>
      <c r="M1007" s="17">
        <f t="shared" si="92"/>
        <v>0</v>
      </c>
      <c r="N1007" s="17">
        <f t="shared" si="95"/>
        <v>852.15806659552243</v>
      </c>
      <c r="O1007" s="17" cm="1">
        <f t="array" ref="O1007">(0.5*Table1[Mass KG]*E1007^2)+O1006</f>
        <v>175714857.31749997</v>
      </c>
      <c r="P1007" s="17">
        <v>1704.6936598904615</v>
      </c>
      <c r="AA1007">
        <f>IF(E1007&lt;1,1,0)</f>
        <v>1</v>
      </c>
      <c r="AB1007" t="str">
        <f>IF(AA1007=1,"",E1007)</f>
        <v/>
      </c>
      <c r="AC1007">
        <f>E1007/3.6</f>
        <v>0</v>
      </c>
    </row>
    <row r="1008" spans="2:29" x14ac:dyDescent="0.3">
      <c r="B1008" s="4" t="s">
        <v>28</v>
      </c>
      <c r="C1008" s="4">
        <v>1000</v>
      </c>
      <c r="D1008" s="4">
        <v>411</v>
      </c>
      <c r="E1008" s="11">
        <v>0</v>
      </c>
      <c r="F1008" s="23">
        <f t="shared" si="90"/>
        <v>0</v>
      </c>
      <c r="G1008" s="17">
        <f t="shared" si="93"/>
        <v>0</v>
      </c>
      <c r="H1008" s="17">
        <f t="shared" si="94"/>
        <v>0</v>
      </c>
      <c r="I1008" s="17" cm="1">
        <f t="array" ref="I1008">Table1[Mass KG]*G1008</f>
        <v>0</v>
      </c>
      <c r="J1008" s="17" cm="1">
        <f t="array" ref="J1008" xml:space="preserve"> IF(E1008&gt;0,9.81*Table1[Mass KG]*Table1[Rolling ressistance coefficient],0)</f>
        <v>0</v>
      </c>
      <c r="K1008" s="17" cm="1">
        <f t="array" ref="K1008">0.5*Table1[Frontal area m^2]*Table1[Drag coefficient]*1.2*F1008^2</f>
        <v>0</v>
      </c>
      <c r="L1008" s="17">
        <f t="shared" si="91"/>
        <v>0</v>
      </c>
      <c r="M1008" s="17">
        <f t="shared" si="92"/>
        <v>0</v>
      </c>
      <c r="N1008" s="17">
        <f t="shared" si="95"/>
        <v>852.15806659552243</v>
      </c>
      <c r="O1008" s="17" cm="1">
        <f t="array" ref="O1008">(0.5*Table1[Mass KG]*E1008^2)+O1007</f>
        <v>175714857.31749997</v>
      </c>
      <c r="P1008" s="17">
        <v>1724.030105759259</v>
      </c>
      <c r="AA1008">
        <f>IF(E1008&lt;1,1,0)</f>
        <v>1</v>
      </c>
      <c r="AB1008" t="str">
        <f>IF(AA1008=1,"",E1008)</f>
        <v/>
      </c>
      <c r="AC1008">
        <f>E1008/3.6</f>
        <v>0</v>
      </c>
    </row>
    <row r="1009" spans="2:29" x14ac:dyDescent="0.3">
      <c r="B1009" s="4" t="s">
        <v>28</v>
      </c>
      <c r="C1009" s="4">
        <v>1001</v>
      </c>
      <c r="D1009" s="4">
        <v>412</v>
      </c>
      <c r="E1009" s="11">
        <v>0</v>
      </c>
      <c r="F1009" s="23">
        <f t="shared" si="90"/>
        <v>0</v>
      </c>
      <c r="G1009" s="17">
        <f t="shared" si="93"/>
        <v>0</v>
      </c>
      <c r="H1009" s="17">
        <f t="shared" si="94"/>
        <v>0</v>
      </c>
      <c r="I1009" s="17" cm="1">
        <f t="array" ref="I1009">Table1[Mass KG]*G1009</f>
        <v>0</v>
      </c>
      <c r="J1009" s="17" cm="1">
        <f t="array" ref="J1009" xml:space="preserve"> IF(E1009&gt;0,9.81*Table1[Mass KG]*Table1[Rolling ressistance coefficient],0)</f>
        <v>0</v>
      </c>
      <c r="K1009" s="17" cm="1">
        <f t="array" ref="K1009">0.5*Table1[Frontal area m^2]*Table1[Drag coefficient]*1.2*F1009^2</f>
        <v>0</v>
      </c>
      <c r="L1009" s="17">
        <f t="shared" si="91"/>
        <v>0</v>
      </c>
      <c r="M1009" s="17">
        <f t="shared" si="92"/>
        <v>0</v>
      </c>
      <c r="N1009" s="17">
        <f t="shared" si="95"/>
        <v>852.15806659552243</v>
      </c>
      <c r="O1009" s="17" cm="1">
        <f t="array" ref="O1009">(0.5*Table1[Mass KG]*E1009^2)+O1008</f>
        <v>175714857.31749997</v>
      </c>
      <c r="P1009" s="17">
        <v>1724.2198112381727</v>
      </c>
      <c r="AA1009">
        <f>IF(E1009&lt;1,1,0)</f>
        <v>1</v>
      </c>
      <c r="AB1009" t="str">
        <f>IF(AA1009=1,"",E1009)</f>
        <v/>
      </c>
      <c r="AC1009">
        <f>E1009/3.6</f>
        <v>0</v>
      </c>
    </row>
    <row r="1010" spans="2:29" x14ac:dyDescent="0.3">
      <c r="B1010" s="4" t="s">
        <v>28</v>
      </c>
      <c r="C1010" s="4">
        <v>1002</v>
      </c>
      <c r="D1010" s="4">
        <v>413</v>
      </c>
      <c r="E1010" s="11">
        <v>0</v>
      </c>
      <c r="F1010" s="23">
        <f t="shared" si="90"/>
        <v>0</v>
      </c>
      <c r="G1010" s="17">
        <f t="shared" si="93"/>
        <v>0</v>
      </c>
      <c r="H1010" s="17">
        <f t="shared" si="94"/>
        <v>0</v>
      </c>
      <c r="I1010" s="17" cm="1">
        <f t="array" ref="I1010">Table1[Mass KG]*G1010</f>
        <v>0</v>
      </c>
      <c r="J1010" s="17" cm="1">
        <f t="array" ref="J1010" xml:space="preserve"> IF(E1010&gt;0,9.81*Table1[Mass KG]*Table1[Rolling ressistance coefficient],0)</f>
        <v>0</v>
      </c>
      <c r="K1010" s="17" cm="1">
        <f t="array" ref="K1010">0.5*Table1[Frontal area m^2]*Table1[Drag coefficient]*1.2*F1010^2</f>
        <v>0</v>
      </c>
      <c r="L1010" s="17">
        <f t="shared" si="91"/>
        <v>0</v>
      </c>
      <c r="M1010" s="17">
        <f t="shared" si="92"/>
        <v>0</v>
      </c>
      <c r="N1010" s="17">
        <f t="shared" si="95"/>
        <v>852.15806659552243</v>
      </c>
      <c r="O1010" s="17" cm="1">
        <f t="array" ref="O1010">(0.5*Table1[Mass KG]*E1010^2)+O1009</f>
        <v>175714857.31749997</v>
      </c>
      <c r="P1010" s="17">
        <v>1730.5290770566944</v>
      </c>
      <c r="AA1010">
        <f>IF(E1010&lt;1,1,0)</f>
        <v>1</v>
      </c>
      <c r="AB1010" t="str">
        <f>IF(AA1010=1,"",E1010)</f>
        <v/>
      </c>
      <c r="AC1010">
        <f>E1010/3.6</f>
        <v>0</v>
      </c>
    </row>
    <row r="1011" spans="2:29" x14ac:dyDescent="0.3">
      <c r="B1011" s="4" t="s">
        <v>28</v>
      </c>
      <c r="C1011" s="4">
        <v>1003</v>
      </c>
      <c r="D1011" s="4">
        <v>414</v>
      </c>
      <c r="E1011" s="11">
        <v>0</v>
      </c>
      <c r="F1011" s="23">
        <f t="shared" si="90"/>
        <v>0</v>
      </c>
      <c r="G1011" s="17">
        <f t="shared" si="93"/>
        <v>0</v>
      </c>
      <c r="H1011" s="17">
        <f t="shared" si="94"/>
        <v>0</v>
      </c>
      <c r="I1011" s="17" cm="1">
        <f t="array" ref="I1011">Table1[Mass KG]*G1011</f>
        <v>0</v>
      </c>
      <c r="J1011" s="17" cm="1">
        <f t="array" ref="J1011" xml:space="preserve"> IF(E1011&gt;0,9.81*Table1[Mass KG]*Table1[Rolling ressistance coefficient],0)</f>
        <v>0</v>
      </c>
      <c r="K1011" s="17" cm="1">
        <f t="array" ref="K1011">0.5*Table1[Frontal area m^2]*Table1[Drag coefficient]*1.2*F1011^2</f>
        <v>0</v>
      </c>
      <c r="L1011" s="17">
        <f t="shared" si="91"/>
        <v>0</v>
      </c>
      <c r="M1011" s="17">
        <f t="shared" si="92"/>
        <v>0</v>
      </c>
      <c r="N1011" s="17">
        <f t="shared" si="95"/>
        <v>852.15806659552243</v>
      </c>
      <c r="O1011" s="17" cm="1">
        <f t="array" ref="O1011">(0.5*Table1[Mass KG]*E1011^2)+O1010</f>
        <v>175714857.31749997</v>
      </c>
      <c r="P1011" s="17">
        <v>1734.9614742463696</v>
      </c>
      <c r="AA1011">
        <f>IF(E1011&lt;1,1,0)</f>
        <v>1</v>
      </c>
      <c r="AB1011" t="str">
        <f>IF(AA1011=1,"",E1011)</f>
        <v/>
      </c>
      <c r="AC1011">
        <f>E1011/3.6</f>
        <v>0</v>
      </c>
    </row>
    <row r="1012" spans="2:29" x14ac:dyDescent="0.3">
      <c r="B1012" s="4" t="s">
        <v>28</v>
      </c>
      <c r="C1012" s="4">
        <v>1004</v>
      </c>
      <c r="D1012" s="4">
        <v>415</v>
      </c>
      <c r="E1012" s="11">
        <v>0</v>
      </c>
      <c r="F1012" s="23">
        <f t="shared" si="90"/>
        <v>0</v>
      </c>
      <c r="G1012" s="17">
        <f t="shared" si="93"/>
        <v>0</v>
      </c>
      <c r="H1012" s="17">
        <f t="shared" si="94"/>
        <v>0</v>
      </c>
      <c r="I1012" s="17" cm="1">
        <f t="array" ref="I1012">Table1[Mass KG]*G1012</f>
        <v>0</v>
      </c>
      <c r="J1012" s="17" cm="1">
        <f t="array" ref="J1012" xml:space="preserve"> IF(E1012&gt;0,9.81*Table1[Mass KG]*Table1[Rolling ressistance coefficient],0)</f>
        <v>0</v>
      </c>
      <c r="K1012" s="17" cm="1">
        <f t="array" ref="K1012">0.5*Table1[Frontal area m^2]*Table1[Drag coefficient]*1.2*F1012^2</f>
        <v>0</v>
      </c>
      <c r="L1012" s="17">
        <f t="shared" si="91"/>
        <v>0</v>
      </c>
      <c r="M1012" s="17">
        <f t="shared" si="92"/>
        <v>0</v>
      </c>
      <c r="N1012" s="17">
        <f t="shared" si="95"/>
        <v>852.15806659552243</v>
      </c>
      <c r="O1012" s="17" cm="1">
        <f t="array" ref="O1012">(0.5*Table1[Mass KG]*E1012^2)+O1011</f>
        <v>175714857.31749997</v>
      </c>
      <c r="P1012" s="17">
        <v>1736.9249492878519</v>
      </c>
      <c r="AA1012">
        <f>IF(E1012&lt;1,1,0)</f>
        <v>1</v>
      </c>
      <c r="AB1012" t="str">
        <f>IF(AA1012=1,"",E1012)</f>
        <v/>
      </c>
      <c r="AC1012">
        <f>E1012/3.6</f>
        <v>0</v>
      </c>
    </row>
    <row r="1013" spans="2:29" x14ac:dyDescent="0.3">
      <c r="B1013" s="4" t="s">
        <v>28</v>
      </c>
      <c r="C1013" s="4">
        <v>1005</v>
      </c>
      <c r="D1013" s="4">
        <v>416</v>
      </c>
      <c r="E1013" s="11">
        <v>0</v>
      </c>
      <c r="F1013" s="23">
        <f t="shared" si="90"/>
        <v>0</v>
      </c>
      <c r="G1013" s="17">
        <f t="shared" si="93"/>
        <v>0</v>
      </c>
      <c r="H1013" s="17">
        <f t="shared" si="94"/>
        <v>0</v>
      </c>
      <c r="I1013" s="17" cm="1">
        <f t="array" ref="I1013">Table1[Mass KG]*G1013</f>
        <v>0</v>
      </c>
      <c r="J1013" s="17" cm="1">
        <f t="array" ref="J1013" xml:space="preserve"> IF(E1013&gt;0,9.81*Table1[Mass KG]*Table1[Rolling ressistance coefficient],0)</f>
        <v>0</v>
      </c>
      <c r="K1013" s="17" cm="1">
        <f t="array" ref="K1013">0.5*Table1[Frontal area m^2]*Table1[Drag coefficient]*1.2*F1013^2</f>
        <v>0</v>
      </c>
      <c r="L1013" s="17">
        <f t="shared" si="91"/>
        <v>0</v>
      </c>
      <c r="M1013" s="17">
        <f t="shared" si="92"/>
        <v>0</v>
      </c>
      <c r="N1013" s="17">
        <f t="shared" si="95"/>
        <v>852.15806659552243</v>
      </c>
      <c r="O1013" s="17" cm="1">
        <f t="array" ref="O1013">(0.5*Table1[Mass KG]*E1013^2)+O1012</f>
        <v>175714857.31749997</v>
      </c>
      <c r="P1013" s="17">
        <v>1739.6223257954075</v>
      </c>
      <c r="AA1013">
        <f>IF(E1013&lt;1,1,0)</f>
        <v>1</v>
      </c>
      <c r="AB1013" t="str">
        <f>IF(AA1013=1,"",E1013)</f>
        <v/>
      </c>
      <c r="AC1013">
        <f>E1013/3.6</f>
        <v>0</v>
      </c>
    </row>
    <row r="1014" spans="2:29" x14ac:dyDescent="0.3">
      <c r="B1014" s="4" t="s">
        <v>28</v>
      </c>
      <c r="C1014" s="4">
        <v>1006</v>
      </c>
      <c r="D1014" s="4">
        <v>417</v>
      </c>
      <c r="E1014" s="11">
        <v>0</v>
      </c>
      <c r="F1014" s="23">
        <f t="shared" si="90"/>
        <v>0</v>
      </c>
      <c r="G1014" s="17">
        <f t="shared" si="93"/>
        <v>0</v>
      </c>
      <c r="H1014" s="17">
        <f t="shared" si="94"/>
        <v>0</v>
      </c>
      <c r="I1014" s="17" cm="1">
        <f t="array" ref="I1014">Table1[Mass KG]*G1014</f>
        <v>0</v>
      </c>
      <c r="J1014" s="17" cm="1">
        <f t="array" ref="J1014" xml:space="preserve"> IF(E1014&gt;0,9.81*Table1[Mass KG]*Table1[Rolling ressistance coefficient],0)</f>
        <v>0</v>
      </c>
      <c r="K1014" s="17" cm="1">
        <f t="array" ref="K1014">0.5*Table1[Frontal area m^2]*Table1[Drag coefficient]*1.2*F1014^2</f>
        <v>0</v>
      </c>
      <c r="L1014" s="17">
        <f t="shared" si="91"/>
        <v>0</v>
      </c>
      <c r="M1014" s="17">
        <f t="shared" si="92"/>
        <v>0</v>
      </c>
      <c r="N1014" s="17">
        <f t="shared" si="95"/>
        <v>852.15806659552243</v>
      </c>
      <c r="O1014" s="17" cm="1">
        <f t="array" ref="O1014">(0.5*Table1[Mass KG]*E1014^2)+O1013</f>
        <v>175714857.31749997</v>
      </c>
      <c r="P1014" s="17">
        <v>1740.7816810582576</v>
      </c>
      <c r="AA1014">
        <f>IF(E1014&lt;1,1,0)</f>
        <v>1</v>
      </c>
      <c r="AB1014" t="str">
        <f>IF(AA1014=1,"",E1014)</f>
        <v/>
      </c>
      <c r="AC1014">
        <f>E1014/3.6</f>
        <v>0</v>
      </c>
    </row>
    <row r="1015" spans="2:29" x14ac:dyDescent="0.3">
      <c r="B1015" s="4" t="s">
        <v>28</v>
      </c>
      <c r="C1015" s="4">
        <v>1007</v>
      </c>
      <c r="D1015" s="4">
        <v>418</v>
      </c>
      <c r="E1015" s="11">
        <v>0</v>
      </c>
      <c r="F1015" s="23">
        <f t="shared" si="90"/>
        <v>0</v>
      </c>
      <c r="G1015" s="17">
        <f t="shared" si="93"/>
        <v>0</v>
      </c>
      <c r="H1015" s="17">
        <f t="shared" si="94"/>
        <v>0</v>
      </c>
      <c r="I1015" s="17" cm="1">
        <f t="array" ref="I1015">Table1[Mass KG]*G1015</f>
        <v>0</v>
      </c>
      <c r="J1015" s="17" cm="1">
        <f t="array" ref="J1015" xml:space="preserve"> IF(E1015&gt;0,9.81*Table1[Mass KG]*Table1[Rolling ressistance coefficient],0)</f>
        <v>0</v>
      </c>
      <c r="K1015" s="17" cm="1">
        <f t="array" ref="K1015">0.5*Table1[Frontal area m^2]*Table1[Drag coefficient]*1.2*F1015^2</f>
        <v>0</v>
      </c>
      <c r="L1015" s="17">
        <f t="shared" si="91"/>
        <v>0</v>
      </c>
      <c r="M1015" s="17">
        <f t="shared" si="92"/>
        <v>0</v>
      </c>
      <c r="N1015" s="17">
        <f t="shared" si="95"/>
        <v>852.15806659552243</v>
      </c>
      <c r="O1015" s="17" cm="1">
        <f t="array" ref="O1015">(0.5*Table1[Mass KG]*E1015^2)+O1014</f>
        <v>175714857.31749997</v>
      </c>
      <c r="P1015" s="17">
        <v>1769.7047738655276</v>
      </c>
      <c r="AA1015">
        <f>IF(E1015&lt;1,1,0)</f>
        <v>1</v>
      </c>
      <c r="AB1015" t="str">
        <f>IF(AA1015=1,"",E1015)</f>
        <v/>
      </c>
      <c r="AC1015">
        <f>E1015/3.6</f>
        <v>0</v>
      </c>
    </row>
    <row r="1016" spans="2:29" x14ac:dyDescent="0.3">
      <c r="B1016" s="4" t="s">
        <v>28</v>
      </c>
      <c r="C1016" s="4">
        <v>1008</v>
      </c>
      <c r="D1016" s="4">
        <v>419</v>
      </c>
      <c r="E1016" s="11">
        <v>0</v>
      </c>
      <c r="F1016" s="23">
        <f t="shared" si="90"/>
        <v>0</v>
      </c>
      <c r="G1016" s="17">
        <f t="shared" si="93"/>
        <v>0</v>
      </c>
      <c r="H1016" s="17">
        <f t="shared" si="94"/>
        <v>0</v>
      </c>
      <c r="I1016" s="17" cm="1">
        <f t="array" ref="I1016">Table1[Mass KG]*G1016</f>
        <v>0</v>
      </c>
      <c r="J1016" s="17" cm="1">
        <f t="array" ref="J1016" xml:space="preserve"> IF(E1016&gt;0,9.81*Table1[Mass KG]*Table1[Rolling ressistance coefficient],0)</f>
        <v>0</v>
      </c>
      <c r="K1016" s="17" cm="1">
        <f t="array" ref="K1016">0.5*Table1[Frontal area m^2]*Table1[Drag coefficient]*1.2*F1016^2</f>
        <v>0</v>
      </c>
      <c r="L1016" s="17">
        <f t="shared" si="91"/>
        <v>0</v>
      </c>
      <c r="M1016" s="17">
        <f t="shared" si="92"/>
        <v>0</v>
      </c>
      <c r="N1016" s="17">
        <f t="shared" si="95"/>
        <v>852.15806659552243</v>
      </c>
      <c r="O1016" s="17" cm="1">
        <f t="array" ref="O1016">(0.5*Table1[Mass KG]*E1016^2)+O1015</f>
        <v>175714857.31749997</v>
      </c>
      <c r="P1016" s="17">
        <v>1770.7369554692013</v>
      </c>
      <c r="AA1016">
        <f>IF(E1016&lt;1,1,0)</f>
        <v>1</v>
      </c>
      <c r="AB1016" t="str">
        <f>IF(AA1016=1,"",E1016)</f>
        <v/>
      </c>
      <c r="AC1016">
        <f>E1016/3.6</f>
        <v>0</v>
      </c>
    </row>
    <row r="1017" spans="2:29" x14ac:dyDescent="0.3">
      <c r="B1017" s="4" t="s">
        <v>28</v>
      </c>
      <c r="C1017" s="4">
        <v>1009</v>
      </c>
      <c r="D1017" s="4">
        <v>420</v>
      </c>
      <c r="E1017" s="11">
        <v>0</v>
      </c>
      <c r="F1017" s="23">
        <f t="shared" si="90"/>
        <v>0</v>
      </c>
      <c r="G1017" s="17">
        <f t="shared" si="93"/>
        <v>0</v>
      </c>
      <c r="H1017" s="17">
        <f t="shared" si="94"/>
        <v>0</v>
      </c>
      <c r="I1017" s="17" cm="1">
        <f t="array" ref="I1017">Table1[Mass KG]*G1017</f>
        <v>0</v>
      </c>
      <c r="J1017" s="17" cm="1">
        <f t="array" ref="J1017" xml:space="preserve"> IF(E1017&gt;0,9.81*Table1[Mass KG]*Table1[Rolling ressistance coefficient],0)</f>
        <v>0</v>
      </c>
      <c r="K1017" s="17" cm="1">
        <f t="array" ref="K1017">0.5*Table1[Frontal area m^2]*Table1[Drag coefficient]*1.2*F1017^2</f>
        <v>0</v>
      </c>
      <c r="L1017" s="17">
        <f t="shared" si="91"/>
        <v>0</v>
      </c>
      <c r="M1017" s="17">
        <f t="shared" si="92"/>
        <v>0</v>
      </c>
      <c r="N1017" s="17">
        <f t="shared" si="95"/>
        <v>852.15806659552243</v>
      </c>
      <c r="O1017" s="17" cm="1">
        <f t="array" ref="O1017">(0.5*Table1[Mass KG]*E1017^2)+O1016</f>
        <v>175714857.31749997</v>
      </c>
      <c r="P1017" s="17">
        <v>1777.2097497342224</v>
      </c>
      <c r="AA1017">
        <f>IF(E1017&lt;1,1,0)</f>
        <v>1</v>
      </c>
      <c r="AB1017" t="str">
        <f>IF(AA1017=1,"",E1017)</f>
        <v/>
      </c>
      <c r="AC1017">
        <f>E1017/3.6</f>
        <v>0</v>
      </c>
    </row>
    <row r="1018" spans="2:29" x14ac:dyDescent="0.3">
      <c r="B1018" s="4" t="s">
        <v>28</v>
      </c>
      <c r="C1018" s="4">
        <v>1010</v>
      </c>
      <c r="D1018" s="4">
        <v>421</v>
      </c>
      <c r="E1018" s="11">
        <v>0</v>
      </c>
      <c r="F1018" s="23">
        <f t="shared" si="90"/>
        <v>0</v>
      </c>
      <c r="G1018" s="17">
        <f t="shared" si="93"/>
        <v>0</v>
      </c>
      <c r="H1018" s="17">
        <f t="shared" si="94"/>
        <v>0</v>
      </c>
      <c r="I1018" s="17" cm="1">
        <f t="array" ref="I1018">Table1[Mass KG]*G1018</f>
        <v>0</v>
      </c>
      <c r="J1018" s="17" cm="1">
        <f t="array" ref="J1018" xml:space="preserve"> IF(E1018&gt;0,9.81*Table1[Mass KG]*Table1[Rolling ressistance coefficient],0)</f>
        <v>0</v>
      </c>
      <c r="K1018" s="17" cm="1">
        <f t="array" ref="K1018">0.5*Table1[Frontal area m^2]*Table1[Drag coefficient]*1.2*F1018^2</f>
        <v>0</v>
      </c>
      <c r="L1018" s="17">
        <f t="shared" si="91"/>
        <v>0</v>
      </c>
      <c r="M1018" s="17">
        <f t="shared" si="92"/>
        <v>0</v>
      </c>
      <c r="N1018" s="17">
        <f t="shared" si="95"/>
        <v>852.15806659552243</v>
      </c>
      <c r="O1018" s="17" cm="1">
        <f t="array" ref="O1018">(0.5*Table1[Mass KG]*E1018^2)+O1017</f>
        <v>175714857.31749997</v>
      </c>
      <c r="P1018" s="17">
        <v>1785.762447349186</v>
      </c>
      <c r="AA1018">
        <f>IF(E1018&lt;1,1,0)</f>
        <v>1</v>
      </c>
      <c r="AB1018" t="str">
        <f>IF(AA1018=1,"",E1018)</f>
        <v/>
      </c>
      <c r="AC1018">
        <f>E1018/3.6</f>
        <v>0</v>
      </c>
    </row>
    <row r="1019" spans="2:29" x14ac:dyDescent="0.3">
      <c r="B1019" s="4" t="s">
        <v>28</v>
      </c>
      <c r="C1019" s="4">
        <v>1011</v>
      </c>
      <c r="D1019" s="4">
        <v>422</v>
      </c>
      <c r="E1019" s="11">
        <v>0</v>
      </c>
      <c r="F1019" s="23">
        <f t="shared" si="90"/>
        <v>0</v>
      </c>
      <c r="G1019" s="17">
        <f t="shared" si="93"/>
        <v>0</v>
      </c>
      <c r="H1019" s="17">
        <f t="shared" si="94"/>
        <v>0</v>
      </c>
      <c r="I1019" s="17" cm="1">
        <f t="array" ref="I1019">Table1[Mass KG]*G1019</f>
        <v>0</v>
      </c>
      <c r="J1019" s="17" cm="1">
        <f t="array" ref="J1019" xml:space="preserve"> IF(E1019&gt;0,9.81*Table1[Mass KG]*Table1[Rolling ressistance coefficient],0)</f>
        <v>0</v>
      </c>
      <c r="K1019" s="17" cm="1">
        <f t="array" ref="K1019">0.5*Table1[Frontal area m^2]*Table1[Drag coefficient]*1.2*F1019^2</f>
        <v>0</v>
      </c>
      <c r="L1019" s="17">
        <f t="shared" si="91"/>
        <v>0</v>
      </c>
      <c r="M1019" s="17">
        <f t="shared" si="92"/>
        <v>0</v>
      </c>
      <c r="N1019" s="17">
        <f t="shared" si="95"/>
        <v>852.15806659552243</v>
      </c>
      <c r="O1019" s="17" cm="1">
        <f t="array" ref="O1019">(0.5*Table1[Mass KG]*E1019^2)+O1018</f>
        <v>175714857.31749997</v>
      </c>
      <c r="P1019" s="17">
        <v>1786.6874591562514</v>
      </c>
      <c r="AA1019">
        <f>IF(E1019&lt;1,1,0)</f>
        <v>1</v>
      </c>
      <c r="AB1019" t="str">
        <f>IF(AA1019=1,"",E1019)</f>
        <v/>
      </c>
      <c r="AC1019">
        <f>E1019/3.6</f>
        <v>0</v>
      </c>
    </row>
    <row r="1020" spans="2:29" x14ac:dyDescent="0.3">
      <c r="B1020" s="4" t="s">
        <v>28</v>
      </c>
      <c r="C1020" s="4">
        <v>1012</v>
      </c>
      <c r="D1020" s="4">
        <v>423</v>
      </c>
      <c r="E1020" s="11">
        <v>0</v>
      </c>
      <c r="F1020" s="23">
        <f t="shared" si="90"/>
        <v>0</v>
      </c>
      <c r="G1020" s="17">
        <f t="shared" si="93"/>
        <v>0</v>
      </c>
      <c r="H1020" s="17">
        <f t="shared" si="94"/>
        <v>0</v>
      </c>
      <c r="I1020" s="17" cm="1">
        <f t="array" ref="I1020">Table1[Mass KG]*G1020</f>
        <v>0</v>
      </c>
      <c r="J1020" s="17" cm="1">
        <f t="array" ref="J1020" xml:space="preserve"> IF(E1020&gt;0,9.81*Table1[Mass KG]*Table1[Rolling ressistance coefficient],0)</f>
        <v>0</v>
      </c>
      <c r="K1020" s="17" cm="1">
        <f t="array" ref="K1020">0.5*Table1[Frontal area m^2]*Table1[Drag coefficient]*1.2*F1020^2</f>
        <v>0</v>
      </c>
      <c r="L1020" s="17">
        <f t="shared" si="91"/>
        <v>0</v>
      </c>
      <c r="M1020" s="17">
        <f t="shared" si="92"/>
        <v>0</v>
      </c>
      <c r="N1020" s="17">
        <f t="shared" si="95"/>
        <v>852.15806659552243</v>
      </c>
      <c r="O1020" s="17" cm="1">
        <f t="array" ref="O1020">(0.5*Table1[Mass KG]*E1020^2)+O1019</f>
        <v>175714857.31749997</v>
      </c>
      <c r="P1020" s="17">
        <v>1789.3621276840984</v>
      </c>
      <c r="AA1020">
        <f>IF(E1020&lt;1,1,0)</f>
        <v>1</v>
      </c>
      <c r="AB1020" t="str">
        <f>IF(AA1020=1,"",E1020)</f>
        <v/>
      </c>
      <c r="AC1020">
        <f>E1020/3.6</f>
        <v>0</v>
      </c>
    </row>
    <row r="1021" spans="2:29" x14ac:dyDescent="0.3">
      <c r="B1021" s="4" t="s">
        <v>28</v>
      </c>
      <c r="C1021" s="4">
        <v>1013</v>
      </c>
      <c r="D1021" s="4">
        <v>424</v>
      </c>
      <c r="E1021" s="11">
        <v>0</v>
      </c>
      <c r="F1021" s="23">
        <f t="shared" si="90"/>
        <v>0</v>
      </c>
      <c r="G1021" s="17">
        <f t="shared" si="93"/>
        <v>0</v>
      </c>
      <c r="H1021" s="17">
        <f t="shared" si="94"/>
        <v>0</v>
      </c>
      <c r="I1021" s="17" cm="1">
        <f t="array" ref="I1021">Table1[Mass KG]*G1021</f>
        <v>0</v>
      </c>
      <c r="J1021" s="17" cm="1">
        <f t="array" ref="J1021" xml:space="preserve"> IF(E1021&gt;0,9.81*Table1[Mass KG]*Table1[Rolling ressistance coefficient],0)</f>
        <v>0</v>
      </c>
      <c r="K1021" s="17" cm="1">
        <f t="array" ref="K1021">0.5*Table1[Frontal area m^2]*Table1[Drag coefficient]*1.2*F1021^2</f>
        <v>0</v>
      </c>
      <c r="L1021" s="17">
        <f t="shared" si="91"/>
        <v>0</v>
      </c>
      <c r="M1021" s="17">
        <f t="shared" si="92"/>
        <v>0</v>
      </c>
      <c r="N1021" s="17">
        <f t="shared" si="95"/>
        <v>852.15806659552243</v>
      </c>
      <c r="O1021" s="17" cm="1">
        <f t="array" ref="O1021">(0.5*Table1[Mass KG]*E1021^2)+O1020</f>
        <v>175714857.31749997</v>
      </c>
      <c r="P1021" s="17">
        <v>1799.5082330614553</v>
      </c>
      <c r="AA1021">
        <f>IF(E1021&lt;1,1,0)</f>
        <v>1</v>
      </c>
      <c r="AB1021" t="str">
        <f>IF(AA1021=1,"",E1021)</f>
        <v/>
      </c>
      <c r="AC1021">
        <f>E1021/3.6</f>
        <v>0</v>
      </c>
    </row>
    <row r="1022" spans="2:29" x14ac:dyDescent="0.3">
      <c r="B1022" s="4" t="s">
        <v>28</v>
      </c>
      <c r="C1022" s="4">
        <v>1014</v>
      </c>
      <c r="D1022" s="4">
        <v>425</v>
      </c>
      <c r="E1022" s="11">
        <v>0</v>
      </c>
      <c r="F1022" s="23">
        <f t="shared" si="90"/>
        <v>0</v>
      </c>
      <c r="G1022" s="17">
        <f t="shared" si="93"/>
        <v>0</v>
      </c>
      <c r="H1022" s="17">
        <f t="shared" si="94"/>
        <v>0</v>
      </c>
      <c r="I1022" s="17" cm="1">
        <f t="array" ref="I1022">Table1[Mass KG]*G1022</f>
        <v>0</v>
      </c>
      <c r="J1022" s="17" cm="1">
        <f t="array" ref="J1022" xml:space="preserve"> IF(E1022&gt;0,9.81*Table1[Mass KG]*Table1[Rolling ressistance coefficient],0)</f>
        <v>0</v>
      </c>
      <c r="K1022" s="17" cm="1">
        <f t="array" ref="K1022">0.5*Table1[Frontal area m^2]*Table1[Drag coefficient]*1.2*F1022^2</f>
        <v>0</v>
      </c>
      <c r="L1022" s="17">
        <f t="shared" si="91"/>
        <v>0</v>
      </c>
      <c r="M1022" s="17">
        <f t="shared" si="92"/>
        <v>0</v>
      </c>
      <c r="N1022" s="17">
        <f t="shared" si="95"/>
        <v>852.15806659552243</v>
      </c>
      <c r="O1022" s="17" cm="1">
        <f t="array" ref="O1022">(0.5*Table1[Mass KG]*E1022^2)+O1021</f>
        <v>175714857.31749997</v>
      </c>
      <c r="P1022" s="17">
        <v>1799.8039920764427</v>
      </c>
      <c r="AA1022">
        <f>IF(E1022&lt;1,1,0)</f>
        <v>1</v>
      </c>
      <c r="AB1022" t="str">
        <f>IF(AA1022=1,"",E1022)</f>
        <v/>
      </c>
      <c r="AC1022">
        <f>E1022/3.6</f>
        <v>0</v>
      </c>
    </row>
    <row r="1023" spans="2:29" x14ac:dyDescent="0.3">
      <c r="B1023" s="4" t="s">
        <v>28</v>
      </c>
      <c r="C1023" s="4">
        <v>1015</v>
      </c>
      <c r="D1023" s="4">
        <v>426</v>
      </c>
      <c r="E1023" s="11">
        <v>0</v>
      </c>
      <c r="F1023" s="23">
        <f t="shared" si="90"/>
        <v>0</v>
      </c>
      <c r="G1023" s="17">
        <f t="shared" si="93"/>
        <v>0</v>
      </c>
      <c r="H1023" s="17">
        <f t="shared" si="94"/>
        <v>0</v>
      </c>
      <c r="I1023" s="17" cm="1">
        <f t="array" ref="I1023">Table1[Mass KG]*G1023</f>
        <v>0</v>
      </c>
      <c r="J1023" s="17" cm="1">
        <f t="array" ref="J1023" xml:space="preserve"> IF(E1023&gt;0,9.81*Table1[Mass KG]*Table1[Rolling ressistance coefficient],0)</f>
        <v>0</v>
      </c>
      <c r="K1023" s="17" cm="1">
        <f t="array" ref="K1023">0.5*Table1[Frontal area m^2]*Table1[Drag coefficient]*1.2*F1023^2</f>
        <v>0</v>
      </c>
      <c r="L1023" s="17">
        <f t="shared" si="91"/>
        <v>0</v>
      </c>
      <c r="M1023" s="17">
        <f t="shared" si="92"/>
        <v>0</v>
      </c>
      <c r="N1023" s="17">
        <f t="shared" si="95"/>
        <v>852.15806659552243</v>
      </c>
      <c r="O1023" s="17" cm="1">
        <f t="array" ref="O1023">(0.5*Table1[Mass KG]*E1023^2)+O1022</f>
        <v>175714857.31749997</v>
      </c>
      <c r="P1023" s="17">
        <v>1803.1479442428131</v>
      </c>
      <c r="AA1023">
        <f>IF(E1023&lt;1,1,0)</f>
        <v>1</v>
      </c>
      <c r="AB1023" t="str">
        <f>IF(AA1023=1,"",E1023)</f>
        <v/>
      </c>
      <c r="AC1023">
        <f>E1023/3.6</f>
        <v>0</v>
      </c>
    </row>
    <row r="1024" spans="2:29" x14ac:dyDescent="0.3">
      <c r="B1024" s="4" t="s">
        <v>28</v>
      </c>
      <c r="C1024" s="4">
        <v>1016</v>
      </c>
      <c r="D1024" s="4">
        <v>427</v>
      </c>
      <c r="E1024" s="11">
        <v>0</v>
      </c>
      <c r="F1024" s="23">
        <f t="shared" si="90"/>
        <v>0</v>
      </c>
      <c r="G1024" s="17">
        <f t="shared" si="93"/>
        <v>0</v>
      </c>
      <c r="H1024" s="17">
        <f t="shared" si="94"/>
        <v>0</v>
      </c>
      <c r="I1024" s="17" cm="1">
        <f t="array" ref="I1024">Table1[Mass KG]*G1024</f>
        <v>0</v>
      </c>
      <c r="J1024" s="17" cm="1">
        <f t="array" ref="J1024" xml:space="preserve"> IF(E1024&gt;0,9.81*Table1[Mass KG]*Table1[Rolling ressistance coefficient],0)</f>
        <v>0</v>
      </c>
      <c r="K1024" s="17" cm="1">
        <f t="array" ref="K1024">0.5*Table1[Frontal area m^2]*Table1[Drag coefficient]*1.2*F1024^2</f>
        <v>0</v>
      </c>
      <c r="L1024" s="17">
        <f t="shared" si="91"/>
        <v>0</v>
      </c>
      <c r="M1024" s="17">
        <f t="shared" si="92"/>
        <v>0</v>
      </c>
      <c r="N1024" s="17">
        <f t="shared" si="95"/>
        <v>852.15806659552243</v>
      </c>
      <c r="O1024" s="17" cm="1">
        <f t="array" ref="O1024">(0.5*Table1[Mass KG]*E1024^2)+O1023</f>
        <v>175714857.31749997</v>
      </c>
      <c r="P1024" s="17">
        <v>1804.5219851154075</v>
      </c>
      <c r="AA1024">
        <f>IF(E1024&lt;1,1,0)</f>
        <v>1</v>
      </c>
      <c r="AB1024" t="str">
        <f>IF(AA1024=1,"",E1024)</f>
        <v/>
      </c>
      <c r="AC1024">
        <f>E1024/3.6</f>
        <v>0</v>
      </c>
    </row>
    <row r="1025" spans="2:29" x14ac:dyDescent="0.3">
      <c r="B1025" s="4" t="s">
        <v>28</v>
      </c>
      <c r="C1025" s="4">
        <v>1017</v>
      </c>
      <c r="D1025" s="4">
        <v>428</v>
      </c>
      <c r="E1025" s="11">
        <v>0</v>
      </c>
      <c r="F1025" s="23">
        <f t="shared" si="90"/>
        <v>0</v>
      </c>
      <c r="G1025" s="17">
        <f t="shared" si="93"/>
        <v>0</v>
      </c>
      <c r="H1025" s="17">
        <f t="shared" si="94"/>
        <v>0</v>
      </c>
      <c r="I1025" s="17" cm="1">
        <f t="array" ref="I1025">Table1[Mass KG]*G1025</f>
        <v>0</v>
      </c>
      <c r="J1025" s="17" cm="1">
        <f t="array" ref="J1025" xml:space="preserve"> IF(E1025&gt;0,9.81*Table1[Mass KG]*Table1[Rolling ressistance coefficient],0)</f>
        <v>0</v>
      </c>
      <c r="K1025" s="17" cm="1">
        <f t="array" ref="K1025">0.5*Table1[Frontal area m^2]*Table1[Drag coefficient]*1.2*F1025^2</f>
        <v>0</v>
      </c>
      <c r="L1025" s="17">
        <f t="shared" si="91"/>
        <v>0</v>
      </c>
      <c r="M1025" s="17">
        <f t="shared" si="92"/>
        <v>0</v>
      </c>
      <c r="N1025" s="17">
        <f t="shared" si="95"/>
        <v>852.15806659552243</v>
      </c>
      <c r="O1025" s="17" cm="1">
        <f t="array" ref="O1025">(0.5*Table1[Mass KG]*E1025^2)+O1024</f>
        <v>175714857.31749997</v>
      </c>
      <c r="P1025" s="17">
        <v>1807.7875134942956</v>
      </c>
      <c r="AA1025">
        <f>IF(E1025&lt;1,1,0)</f>
        <v>1</v>
      </c>
      <c r="AB1025" t="str">
        <f>IF(AA1025=1,"",E1025)</f>
        <v/>
      </c>
      <c r="AC1025">
        <f>E1025/3.6</f>
        <v>0</v>
      </c>
    </row>
    <row r="1026" spans="2:29" x14ac:dyDescent="0.3">
      <c r="B1026" s="4" t="s">
        <v>28</v>
      </c>
      <c r="C1026" s="4">
        <v>1018</v>
      </c>
      <c r="D1026" s="4">
        <v>429</v>
      </c>
      <c r="E1026" s="11">
        <v>0</v>
      </c>
      <c r="F1026" s="23">
        <f t="shared" si="90"/>
        <v>0</v>
      </c>
      <c r="G1026" s="17">
        <f t="shared" si="93"/>
        <v>0</v>
      </c>
      <c r="H1026" s="17">
        <f t="shared" si="94"/>
        <v>0</v>
      </c>
      <c r="I1026" s="17" cm="1">
        <f t="array" ref="I1026">Table1[Mass KG]*G1026</f>
        <v>0</v>
      </c>
      <c r="J1026" s="17" cm="1">
        <f t="array" ref="J1026" xml:space="preserve"> IF(E1026&gt;0,9.81*Table1[Mass KG]*Table1[Rolling ressistance coefficient],0)</f>
        <v>0</v>
      </c>
      <c r="K1026" s="17" cm="1">
        <f t="array" ref="K1026">0.5*Table1[Frontal area m^2]*Table1[Drag coefficient]*1.2*F1026^2</f>
        <v>0</v>
      </c>
      <c r="L1026" s="17">
        <f t="shared" si="91"/>
        <v>0</v>
      </c>
      <c r="M1026" s="17">
        <f t="shared" si="92"/>
        <v>0</v>
      </c>
      <c r="N1026" s="17">
        <f t="shared" si="95"/>
        <v>852.15806659552243</v>
      </c>
      <c r="O1026" s="17" cm="1">
        <f t="array" ref="O1026">(0.5*Table1[Mass KG]*E1026^2)+O1025</f>
        <v>175714857.31749997</v>
      </c>
      <c r="P1026" s="17">
        <v>1830.0573426539377</v>
      </c>
      <c r="AA1026">
        <f>IF(E1026&lt;1,1,0)</f>
        <v>1</v>
      </c>
      <c r="AB1026" t="str">
        <f>IF(AA1026=1,"",E1026)</f>
        <v/>
      </c>
      <c r="AC1026">
        <f>E1026/3.6</f>
        <v>0</v>
      </c>
    </row>
    <row r="1027" spans="2:29" x14ac:dyDescent="0.3">
      <c r="B1027" s="4" t="s">
        <v>28</v>
      </c>
      <c r="C1027" s="4">
        <v>1019</v>
      </c>
      <c r="D1027" s="4">
        <v>430</v>
      </c>
      <c r="E1027" s="11">
        <v>0</v>
      </c>
      <c r="F1027" s="23">
        <f t="shared" si="90"/>
        <v>0</v>
      </c>
      <c r="G1027" s="17">
        <f t="shared" si="93"/>
        <v>0</v>
      </c>
      <c r="H1027" s="17">
        <f t="shared" si="94"/>
        <v>0</v>
      </c>
      <c r="I1027" s="17" cm="1">
        <f t="array" ref="I1027">Table1[Mass KG]*G1027</f>
        <v>0</v>
      </c>
      <c r="J1027" s="17" cm="1">
        <f t="array" ref="J1027" xml:space="preserve"> IF(E1027&gt;0,9.81*Table1[Mass KG]*Table1[Rolling ressistance coefficient],0)</f>
        <v>0</v>
      </c>
      <c r="K1027" s="17" cm="1">
        <f t="array" ref="K1027">0.5*Table1[Frontal area m^2]*Table1[Drag coefficient]*1.2*F1027^2</f>
        <v>0</v>
      </c>
      <c r="L1027" s="17">
        <f t="shared" si="91"/>
        <v>0</v>
      </c>
      <c r="M1027" s="17">
        <f t="shared" si="92"/>
        <v>0</v>
      </c>
      <c r="N1027" s="17">
        <f t="shared" si="95"/>
        <v>852.15806659552243</v>
      </c>
      <c r="O1027" s="17" cm="1">
        <f t="array" ref="O1027">(0.5*Table1[Mass KG]*E1027^2)+O1026</f>
        <v>175714857.31749997</v>
      </c>
      <c r="P1027" s="17">
        <v>1830.1179508867658</v>
      </c>
      <c r="AA1027">
        <f>IF(E1027&lt;1,1,0)</f>
        <v>1</v>
      </c>
      <c r="AB1027" t="str">
        <f>IF(AA1027=1,"",E1027)</f>
        <v/>
      </c>
      <c r="AC1027">
        <f>E1027/3.6</f>
        <v>0</v>
      </c>
    </row>
    <row r="1028" spans="2:29" x14ac:dyDescent="0.3">
      <c r="B1028" s="4" t="s">
        <v>28</v>
      </c>
      <c r="C1028" s="4">
        <v>1020</v>
      </c>
      <c r="D1028" s="4">
        <v>431</v>
      </c>
      <c r="E1028" s="11">
        <v>0</v>
      </c>
      <c r="F1028" s="23">
        <f t="shared" si="90"/>
        <v>0</v>
      </c>
      <c r="G1028" s="17">
        <f t="shared" si="93"/>
        <v>0</v>
      </c>
      <c r="H1028" s="17">
        <f t="shared" si="94"/>
        <v>0</v>
      </c>
      <c r="I1028" s="17" cm="1">
        <f t="array" ref="I1028">Table1[Mass KG]*G1028</f>
        <v>0</v>
      </c>
      <c r="J1028" s="17" cm="1">
        <f t="array" ref="J1028" xml:space="preserve"> IF(E1028&gt;0,9.81*Table1[Mass KG]*Table1[Rolling ressistance coefficient],0)</f>
        <v>0</v>
      </c>
      <c r="K1028" s="17" cm="1">
        <f t="array" ref="K1028">0.5*Table1[Frontal area m^2]*Table1[Drag coefficient]*1.2*F1028^2</f>
        <v>0</v>
      </c>
      <c r="L1028" s="17">
        <f t="shared" si="91"/>
        <v>0</v>
      </c>
      <c r="M1028" s="17">
        <f t="shared" si="92"/>
        <v>0</v>
      </c>
      <c r="N1028" s="17">
        <f t="shared" si="95"/>
        <v>852.15806659552243</v>
      </c>
      <c r="O1028" s="17" cm="1">
        <f t="array" ref="O1028">(0.5*Table1[Mass KG]*E1028^2)+O1027</f>
        <v>175714857.31749997</v>
      </c>
      <c r="P1028" s="17">
        <v>1841.6488407801967</v>
      </c>
      <c r="AA1028">
        <f>IF(E1028&lt;1,1,0)</f>
        <v>1</v>
      </c>
      <c r="AB1028" t="str">
        <f>IF(AA1028=1,"",E1028)</f>
        <v/>
      </c>
      <c r="AC1028">
        <f>E1028/3.6</f>
        <v>0</v>
      </c>
    </row>
    <row r="1029" spans="2:29" x14ac:dyDescent="0.3">
      <c r="B1029" s="4" t="s">
        <v>28</v>
      </c>
      <c r="C1029" s="4">
        <v>1021</v>
      </c>
      <c r="D1029" s="4">
        <v>432</v>
      </c>
      <c r="E1029" s="11">
        <v>0</v>
      </c>
      <c r="F1029" s="23">
        <f t="shared" si="90"/>
        <v>0</v>
      </c>
      <c r="G1029" s="17">
        <f t="shared" si="93"/>
        <v>0</v>
      </c>
      <c r="H1029" s="17">
        <f t="shared" si="94"/>
        <v>0</v>
      </c>
      <c r="I1029" s="17" cm="1">
        <f t="array" ref="I1029">Table1[Mass KG]*G1029</f>
        <v>0</v>
      </c>
      <c r="J1029" s="17" cm="1">
        <f t="array" ref="J1029" xml:space="preserve"> IF(E1029&gt;0,9.81*Table1[Mass KG]*Table1[Rolling ressistance coefficient],0)</f>
        <v>0</v>
      </c>
      <c r="K1029" s="17" cm="1">
        <f t="array" ref="K1029">0.5*Table1[Frontal area m^2]*Table1[Drag coefficient]*1.2*F1029^2</f>
        <v>0</v>
      </c>
      <c r="L1029" s="17">
        <f t="shared" si="91"/>
        <v>0</v>
      </c>
      <c r="M1029" s="17">
        <f t="shared" si="92"/>
        <v>0</v>
      </c>
      <c r="N1029" s="17">
        <f t="shared" si="95"/>
        <v>852.15806659552243</v>
      </c>
      <c r="O1029" s="17" cm="1">
        <f t="array" ref="O1029">(0.5*Table1[Mass KG]*E1029^2)+O1028</f>
        <v>175714857.31749997</v>
      </c>
      <c r="P1029" s="17">
        <v>1848.3056753595554</v>
      </c>
      <c r="AA1029">
        <f>IF(E1029&lt;1,1,0)</f>
        <v>1</v>
      </c>
      <c r="AB1029" t="str">
        <f>IF(AA1029=1,"",E1029)</f>
        <v/>
      </c>
      <c r="AC1029">
        <f>E1029/3.6</f>
        <v>0</v>
      </c>
    </row>
    <row r="1030" spans="2:29" x14ac:dyDescent="0.3">
      <c r="B1030" s="4" t="s">
        <v>28</v>
      </c>
      <c r="C1030" s="4">
        <v>1022</v>
      </c>
      <c r="D1030" s="4">
        <v>433</v>
      </c>
      <c r="E1030" s="11">
        <v>0</v>
      </c>
      <c r="F1030" s="23">
        <f t="shared" si="90"/>
        <v>0</v>
      </c>
      <c r="G1030" s="17">
        <f t="shared" si="93"/>
        <v>0</v>
      </c>
      <c r="H1030" s="17">
        <f t="shared" si="94"/>
        <v>0</v>
      </c>
      <c r="I1030" s="17" cm="1">
        <f t="array" ref="I1030">Table1[Mass KG]*G1030</f>
        <v>0</v>
      </c>
      <c r="J1030" s="17" cm="1">
        <f t="array" ref="J1030" xml:space="preserve"> IF(E1030&gt;0,9.81*Table1[Mass KG]*Table1[Rolling ressistance coefficient],0)</f>
        <v>0</v>
      </c>
      <c r="K1030" s="17" cm="1">
        <f t="array" ref="K1030">0.5*Table1[Frontal area m^2]*Table1[Drag coefficient]*1.2*F1030^2</f>
        <v>0</v>
      </c>
      <c r="L1030" s="17">
        <f t="shared" si="91"/>
        <v>0</v>
      </c>
      <c r="M1030" s="17">
        <f t="shared" si="92"/>
        <v>0</v>
      </c>
      <c r="N1030" s="17">
        <f t="shared" si="95"/>
        <v>852.15806659552243</v>
      </c>
      <c r="O1030" s="17" cm="1">
        <f t="array" ref="O1030">(0.5*Table1[Mass KG]*E1030^2)+O1029</f>
        <v>175714857.31749997</v>
      </c>
      <c r="P1030" s="17">
        <v>1849.4510949073563</v>
      </c>
      <c r="AA1030">
        <f>IF(E1030&lt;1,1,0)</f>
        <v>1</v>
      </c>
      <c r="AB1030" t="str">
        <f>IF(AA1030=1,"",E1030)</f>
        <v/>
      </c>
      <c r="AC1030">
        <f>E1030/3.6</f>
        <v>0</v>
      </c>
    </row>
    <row r="1031" spans="2:29" x14ac:dyDescent="0.3">
      <c r="B1031" s="6" t="s">
        <v>29</v>
      </c>
      <c r="C1031" s="6">
        <v>1023</v>
      </c>
      <c r="D1031" s="6">
        <v>1</v>
      </c>
      <c r="E1031" s="12">
        <v>0</v>
      </c>
      <c r="F1031" s="23">
        <f t="shared" si="90"/>
        <v>0</v>
      </c>
      <c r="G1031" s="17">
        <f t="shared" si="93"/>
        <v>0</v>
      </c>
      <c r="H1031" s="17">
        <f t="shared" si="94"/>
        <v>0</v>
      </c>
      <c r="I1031" s="17" cm="1">
        <f t="array" ref="I1031">Table1[Mass KG]*G1031</f>
        <v>0</v>
      </c>
      <c r="J1031" s="17" cm="1">
        <f t="array" ref="J1031" xml:space="preserve"> IF(E1031&gt;0,9.81*Table1[Mass KG]*Table1[Rolling ressistance coefficient],0)</f>
        <v>0</v>
      </c>
      <c r="K1031" s="17" cm="1">
        <f t="array" ref="K1031">0.5*Table1[Frontal area m^2]*Table1[Drag coefficient]*1.2*F1031^2</f>
        <v>0</v>
      </c>
      <c r="L1031" s="17">
        <f t="shared" si="91"/>
        <v>0</v>
      </c>
      <c r="M1031" s="17">
        <f t="shared" si="92"/>
        <v>0</v>
      </c>
      <c r="N1031" s="17">
        <f t="shared" si="95"/>
        <v>852.15806659552243</v>
      </c>
      <c r="O1031" s="17" cm="1">
        <f t="array" ref="O1031">(0.5*Table1[Mass KG]*E1031^2)+O1030</f>
        <v>175714857.31749997</v>
      </c>
      <c r="P1031" s="17">
        <v>1852.8340018518504</v>
      </c>
      <c r="AA1031">
        <f>IF(E1031&lt;1,1,0)</f>
        <v>1</v>
      </c>
      <c r="AB1031" t="str">
        <f>IF(AA1031=1,"",E1031)</f>
        <v/>
      </c>
      <c r="AC1031">
        <f>E1031/3.6</f>
        <v>0</v>
      </c>
    </row>
    <row r="1032" spans="2:29" x14ac:dyDescent="0.3">
      <c r="B1032" s="6" t="s">
        <v>29</v>
      </c>
      <c r="C1032" s="6">
        <v>1024</v>
      </c>
      <c r="D1032" s="6">
        <v>2</v>
      </c>
      <c r="E1032" s="12">
        <v>0</v>
      </c>
      <c r="F1032" s="23">
        <f t="shared" si="90"/>
        <v>0</v>
      </c>
      <c r="G1032" s="17">
        <f t="shared" si="93"/>
        <v>0</v>
      </c>
      <c r="H1032" s="17">
        <f t="shared" si="94"/>
        <v>0</v>
      </c>
      <c r="I1032" s="17" cm="1">
        <f t="array" ref="I1032">Table1[Mass KG]*G1032</f>
        <v>0</v>
      </c>
      <c r="J1032" s="17" cm="1">
        <f t="array" ref="J1032" xml:space="preserve"> IF(E1032&gt;0,9.81*Table1[Mass KG]*Table1[Rolling ressistance coefficient],0)</f>
        <v>0</v>
      </c>
      <c r="K1032" s="17" cm="1">
        <f t="array" ref="K1032">0.5*Table1[Frontal area m^2]*Table1[Drag coefficient]*1.2*F1032^2</f>
        <v>0</v>
      </c>
      <c r="L1032" s="17">
        <f t="shared" si="91"/>
        <v>0</v>
      </c>
      <c r="M1032" s="17">
        <f t="shared" si="92"/>
        <v>0</v>
      </c>
      <c r="N1032" s="17">
        <f t="shared" si="95"/>
        <v>852.15806659552243</v>
      </c>
      <c r="O1032" s="17" cm="1">
        <f t="array" ref="O1032">(0.5*Table1[Mass KG]*E1032^2)+O1031</f>
        <v>175714857.31749997</v>
      </c>
      <c r="P1032" s="17">
        <v>1860.0040740487693</v>
      </c>
      <c r="AA1032">
        <f>IF(E1032&lt;1,1,0)</f>
        <v>1</v>
      </c>
      <c r="AB1032" t="str">
        <f>IF(AA1032=1,"",E1032)</f>
        <v/>
      </c>
      <c r="AC1032">
        <f>E1032/3.6</f>
        <v>0</v>
      </c>
    </row>
    <row r="1033" spans="2:29" x14ac:dyDescent="0.3">
      <c r="B1033" s="6" t="s">
        <v>29</v>
      </c>
      <c r="C1033" s="6">
        <v>1025</v>
      </c>
      <c r="D1033" s="6">
        <v>3</v>
      </c>
      <c r="E1033" s="12">
        <v>0</v>
      </c>
      <c r="F1033" s="23">
        <f t="shared" ref="F1033:F1096" si="96">E1033*(1000/60^2)</f>
        <v>0</v>
      </c>
      <c r="G1033" s="17">
        <f t="shared" si="93"/>
        <v>0</v>
      </c>
      <c r="H1033" s="17">
        <f t="shared" si="94"/>
        <v>0</v>
      </c>
      <c r="I1033" s="17" cm="1">
        <f t="array" ref="I1033">Table1[Mass KG]*G1033</f>
        <v>0</v>
      </c>
      <c r="J1033" s="17" cm="1">
        <f t="array" ref="J1033" xml:space="preserve"> IF(E1033&gt;0,9.81*Table1[Mass KG]*Table1[Rolling ressistance coefficient],0)</f>
        <v>0</v>
      </c>
      <c r="K1033" s="17" cm="1">
        <f t="array" ref="K1033">0.5*Table1[Frontal area m^2]*Table1[Drag coefficient]*1.2*F1033^2</f>
        <v>0</v>
      </c>
      <c r="L1033" s="17">
        <f t="shared" ref="L1033:L1096" si="97">K1033+J1033+I1033</f>
        <v>0</v>
      </c>
      <c r="M1033" s="17">
        <f t="shared" ref="M1033:M1096" si="98">(L1033*AC1033)/1</f>
        <v>0</v>
      </c>
      <c r="N1033" s="17">
        <f t="shared" si="95"/>
        <v>852.15806659552243</v>
      </c>
      <c r="O1033" s="17" cm="1">
        <f t="array" ref="O1033">(0.5*Table1[Mass KG]*E1033^2)+O1032</f>
        <v>175714857.31749997</v>
      </c>
      <c r="P1033" s="17">
        <v>1861.5007138531844</v>
      </c>
      <c r="AA1033">
        <f>IF(E1033&lt;1,1,0)</f>
        <v>1</v>
      </c>
      <c r="AB1033" t="str">
        <f>IF(AA1033=1,"",E1033)</f>
        <v/>
      </c>
      <c r="AC1033">
        <f>E1033/3.6</f>
        <v>0</v>
      </c>
    </row>
    <row r="1034" spans="2:29" x14ac:dyDescent="0.3">
      <c r="B1034" s="6" t="s">
        <v>29</v>
      </c>
      <c r="C1034" s="6">
        <v>1026</v>
      </c>
      <c r="D1034" s="6">
        <v>4</v>
      </c>
      <c r="E1034" s="12">
        <v>0</v>
      </c>
      <c r="F1034" s="23">
        <f t="shared" si="96"/>
        <v>0</v>
      </c>
      <c r="G1034" s="17">
        <f t="shared" ref="G1034:G1097" si="99">($E1035-$E1033)/2/3.6</f>
        <v>0.11111111111111112</v>
      </c>
      <c r="H1034" s="17">
        <f t="shared" ref="H1034:H1097" si="100">($E1035-$E1033)/2</f>
        <v>0.4</v>
      </c>
      <c r="I1034" s="17" cm="1">
        <f t="array" ref="I1034">Table1[Mass KG]*G1034</f>
        <v>31.611111111111114</v>
      </c>
      <c r="J1034" s="17" cm="1">
        <f t="array" ref="J1034" xml:space="preserve"> IF(E1034&gt;0,9.81*Table1[Mass KG]*Table1[Rolling ressistance coefficient],0)</f>
        <v>0</v>
      </c>
      <c r="K1034" s="17" cm="1">
        <f t="array" ref="K1034">0.5*Table1[Frontal area m^2]*Table1[Drag coefficient]*1.2*F1034^2</f>
        <v>0</v>
      </c>
      <c r="L1034" s="17">
        <f t="shared" si="97"/>
        <v>31.611111111111114</v>
      </c>
      <c r="M1034" s="17">
        <f t="shared" si="98"/>
        <v>0</v>
      </c>
      <c r="N1034" s="17">
        <f t="shared" ref="N1034:N1097" si="101">((J1034*AC1034)/C1034)+N1033</f>
        <v>852.15806659552243</v>
      </c>
      <c r="O1034" s="17" cm="1">
        <f t="array" ref="O1034">(0.5*Table1[Mass KG]*E1034^2)+O1033</f>
        <v>175714857.31749997</v>
      </c>
      <c r="P1034" s="17">
        <v>1866.2219173620736</v>
      </c>
      <c r="AA1034">
        <f>IF(E1034&lt;1,1,0)</f>
        <v>1</v>
      </c>
      <c r="AB1034" t="str">
        <f>IF(AA1034=1,"",E1034)</f>
        <v/>
      </c>
      <c r="AC1034">
        <f>E1034/3.6</f>
        <v>0</v>
      </c>
    </row>
    <row r="1035" spans="2:29" x14ac:dyDescent="0.3">
      <c r="B1035" s="6" t="s">
        <v>29</v>
      </c>
      <c r="C1035" s="6">
        <v>1027</v>
      </c>
      <c r="D1035" s="6">
        <v>5</v>
      </c>
      <c r="E1035" s="12">
        <v>0.8</v>
      </c>
      <c r="F1035" s="23">
        <f t="shared" si="96"/>
        <v>0.22222222222222224</v>
      </c>
      <c r="G1035" s="17">
        <f t="shared" si="99"/>
        <v>0.5</v>
      </c>
      <c r="H1035" s="17">
        <f t="shared" si="100"/>
        <v>1.8</v>
      </c>
      <c r="I1035" s="17" cm="1">
        <f t="array" ref="I1035">Table1[Mass KG]*G1035</f>
        <v>142.25</v>
      </c>
      <c r="J1035" s="17" cm="1">
        <f t="array" ref="J1035" xml:space="preserve"> IF(E1035&gt;0,9.81*Table1[Mass KG]*Table1[Rolling ressistance coefficient],0)</f>
        <v>28.746733500000001</v>
      </c>
      <c r="K1035" s="17" cm="1">
        <f t="array" ref="K1035">0.5*Table1[Frontal area m^2]*Table1[Drag coefficient]*1.2*F1035^2</f>
        <v>1.8850552888888889E-2</v>
      </c>
      <c r="L1035" s="17">
        <f t="shared" si="97"/>
        <v>171.0155840528889</v>
      </c>
      <c r="M1035" s="17">
        <f t="shared" si="98"/>
        <v>38.003463122864204</v>
      </c>
      <c r="N1035" s="17">
        <f t="shared" si="101"/>
        <v>852.16428681265973</v>
      </c>
      <c r="O1035" s="17" cm="1">
        <f t="array" ref="O1035">(0.5*Table1[Mass KG]*E1035^2)+O1034</f>
        <v>175714948.35749996</v>
      </c>
      <c r="P1035" s="17">
        <v>1868.9430339543699</v>
      </c>
      <c r="AA1035">
        <f>IF(E1035&lt;1,1,0)</f>
        <v>1</v>
      </c>
      <c r="AB1035" t="str">
        <f>IF(AA1035=1,"",E1035)</f>
        <v/>
      </c>
      <c r="AC1035">
        <f>E1035/3.6</f>
        <v>0.22222222222222224</v>
      </c>
    </row>
    <row r="1036" spans="2:29" x14ac:dyDescent="0.3">
      <c r="B1036" s="6" t="s">
        <v>29</v>
      </c>
      <c r="C1036" s="6">
        <v>1028</v>
      </c>
      <c r="D1036" s="6">
        <v>6</v>
      </c>
      <c r="E1036" s="12">
        <v>3.6</v>
      </c>
      <c r="F1036" s="23">
        <f t="shared" si="96"/>
        <v>1</v>
      </c>
      <c r="G1036" s="17">
        <f t="shared" si="99"/>
        <v>1.0833333333333333</v>
      </c>
      <c r="H1036" s="17">
        <f t="shared" si="100"/>
        <v>3.9</v>
      </c>
      <c r="I1036" s="17" cm="1">
        <f t="array" ref="I1036">Table1[Mass KG]*G1036</f>
        <v>308.20833333333331</v>
      </c>
      <c r="J1036" s="17" cm="1">
        <f t="array" ref="J1036" xml:space="preserve"> IF(E1036&gt;0,9.81*Table1[Mass KG]*Table1[Rolling ressistance coefficient],0)</f>
        <v>28.746733500000001</v>
      </c>
      <c r="K1036" s="17" cm="1">
        <f t="array" ref="K1036">0.5*Table1[Frontal area m^2]*Table1[Drag coefficient]*1.2*F1036^2</f>
        <v>0.38172369599999995</v>
      </c>
      <c r="L1036" s="17">
        <f t="shared" si="97"/>
        <v>337.33679052933331</v>
      </c>
      <c r="M1036" s="17">
        <f t="shared" si="98"/>
        <v>337.33679052933331</v>
      </c>
      <c r="N1036" s="17">
        <f t="shared" si="101"/>
        <v>852.19225056120058</v>
      </c>
      <c r="O1036" s="17" cm="1">
        <f t="array" ref="O1036">(0.5*Table1[Mass KG]*E1036^2)+O1035</f>
        <v>175716791.91749996</v>
      </c>
      <c r="P1036" s="17">
        <v>1873.9702288209867</v>
      </c>
      <c r="AA1036">
        <f>IF(E1036&lt;1,1,0)</f>
        <v>0</v>
      </c>
      <c r="AB1036">
        <f>IF(AA1036=1,"",E1036)</f>
        <v>3.6</v>
      </c>
      <c r="AC1036">
        <f>E1036/3.6</f>
        <v>1</v>
      </c>
    </row>
    <row r="1037" spans="2:29" x14ac:dyDescent="0.3">
      <c r="B1037" s="6" t="s">
        <v>29</v>
      </c>
      <c r="C1037" s="6">
        <v>1029</v>
      </c>
      <c r="D1037" s="6">
        <v>7</v>
      </c>
      <c r="E1037" s="12">
        <v>8.6</v>
      </c>
      <c r="F1037" s="23">
        <f t="shared" si="96"/>
        <v>2.3888888888888888</v>
      </c>
      <c r="G1037" s="17">
        <f t="shared" si="99"/>
        <v>1.5277777777777777</v>
      </c>
      <c r="H1037" s="17">
        <f t="shared" si="100"/>
        <v>5.5</v>
      </c>
      <c r="I1037" s="17" cm="1">
        <f t="array" ref="I1037">Table1[Mass KG]*G1037</f>
        <v>434.65277777777777</v>
      </c>
      <c r="J1037" s="17" cm="1">
        <f t="array" ref="J1037" xml:space="preserve"> IF(E1037&gt;0,9.81*Table1[Mass KG]*Table1[Rolling ressistance coefficient],0)</f>
        <v>28.746733500000001</v>
      </c>
      <c r="K1037" s="17" cm="1">
        <f t="array" ref="K1037">0.5*Table1[Frontal area m^2]*Table1[Drag coefficient]*1.2*F1037^2</f>
        <v>2.1784170182222216</v>
      </c>
      <c r="L1037" s="17">
        <f t="shared" si="97"/>
        <v>465.57792829599998</v>
      </c>
      <c r="M1037" s="17">
        <f t="shared" si="98"/>
        <v>1112.2139398182221</v>
      </c>
      <c r="N1037" s="17">
        <f t="shared" si="101"/>
        <v>852.25898792976227</v>
      </c>
      <c r="O1037" s="17" cm="1">
        <f t="array" ref="O1037">(0.5*Table1[Mass KG]*E1037^2)+O1036</f>
        <v>175727312.72749996</v>
      </c>
      <c r="P1037" s="17">
        <v>1874.8405577860685</v>
      </c>
      <c r="AA1037">
        <f>IF(E1037&lt;1,1,0)</f>
        <v>0</v>
      </c>
      <c r="AB1037">
        <f>IF(AA1037=1,"",E1037)</f>
        <v>8.6</v>
      </c>
      <c r="AC1037">
        <f>E1037/3.6</f>
        <v>2.3888888888888888</v>
      </c>
    </row>
    <row r="1038" spans="2:29" x14ac:dyDescent="0.3">
      <c r="B1038" s="6" t="s">
        <v>29</v>
      </c>
      <c r="C1038" s="6">
        <v>1030</v>
      </c>
      <c r="D1038" s="6">
        <v>8</v>
      </c>
      <c r="E1038" s="12">
        <v>14.6</v>
      </c>
      <c r="F1038" s="23">
        <f t="shared" si="96"/>
        <v>4.0555555555555554</v>
      </c>
      <c r="G1038" s="17">
        <f t="shared" si="99"/>
        <v>1.5833333333333333</v>
      </c>
      <c r="H1038" s="17">
        <f t="shared" si="100"/>
        <v>5.7</v>
      </c>
      <c r="I1038" s="17" cm="1">
        <f t="array" ref="I1038">Table1[Mass KG]*G1038</f>
        <v>450.45833333333331</v>
      </c>
      <c r="J1038" s="17" cm="1">
        <f t="array" ref="J1038" xml:space="preserve"> IF(E1038&gt;0,9.81*Table1[Mass KG]*Table1[Rolling ressistance coefficient],0)</f>
        <v>28.746733500000001</v>
      </c>
      <c r="K1038" s="17" cm="1">
        <f t="array" ref="K1038">0.5*Table1[Frontal area m^2]*Table1[Drag coefficient]*1.2*F1038^2</f>
        <v>6.2784122715555535</v>
      </c>
      <c r="L1038" s="17">
        <f t="shared" si="97"/>
        <v>485.48347910488889</v>
      </c>
      <c r="M1038" s="17">
        <f t="shared" si="98"/>
        <v>1968.9052208142714</v>
      </c>
      <c r="N1038" s="17">
        <f t="shared" si="101"/>
        <v>852.37217625476228</v>
      </c>
      <c r="O1038" s="17" cm="1">
        <f t="array" ref="O1038">(0.5*Table1[Mass KG]*E1038^2)+O1037</f>
        <v>175757634.73749995</v>
      </c>
      <c r="P1038" s="17">
        <v>1882.1154973316939</v>
      </c>
      <c r="AA1038">
        <f>IF(E1038&lt;1,1,0)</f>
        <v>0</v>
      </c>
      <c r="AB1038">
        <f>IF(AA1038=1,"",E1038)</f>
        <v>14.6</v>
      </c>
      <c r="AC1038">
        <f>E1038/3.6</f>
        <v>4.0555555555555554</v>
      </c>
    </row>
    <row r="1039" spans="2:29" x14ac:dyDescent="0.3">
      <c r="B1039" s="6" t="s">
        <v>29</v>
      </c>
      <c r="C1039" s="6">
        <v>1031</v>
      </c>
      <c r="D1039" s="6">
        <v>9</v>
      </c>
      <c r="E1039" s="12">
        <v>20</v>
      </c>
      <c r="F1039" s="23">
        <f t="shared" si="96"/>
        <v>5.5555555555555554</v>
      </c>
      <c r="G1039" s="17">
        <f t="shared" si="99"/>
        <v>1.3611111111111109</v>
      </c>
      <c r="H1039" s="17">
        <f t="shared" si="100"/>
        <v>4.8999999999999995</v>
      </c>
      <c r="I1039" s="17" cm="1">
        <f t="array" ref="I1039">Table1[Mass KG]*G1039</f>
        <v>387.23611111111109</v>
      </c>
      <c r="J1039" s="17" cm="1">
        <f t="array" ref="J1039" xml:space="preserve"> IF(E1039&gt;0,9.81*Table1[Mass KG]*Table1[Rolling ressistance coefficient],0)</f>
        <v>28.746733500000001</v>
      </c>
      <c r="K1039" s="17" cm="1">
        <f t="array" ref="K1039">0.5*Table1[Frontal area m^2]*Table1[Drag coefficient]*1.2*F1039^2</f>
        <v>11.781595555555553</v>
      </c>
      <c r="L1039" s="17">
        <f t="shared" si="97"/>
        <v>427.76444016666665</v>
      </c>
      <c r="M1039" s="17">
        <f t="shared" si="98"/>
        <v>2376.4691120370367</v>
      </c>
      <c r="N1039" s="17">
        <f t="shared" si="101"/>
        <v>852.52707836436457</v>
      </c>
      <c r="O1039" s="17" cm="1">
        <f t="array" ref="O1039">(0.5*Table1[Mass KG]*E1039^2)+O1038</f>
        <v>175814534.73749995</v>
      </c>
      <c r="P1039" s="17">
        <v>1889.7689947995402</v>
      </c>
      <c r="AA1039">
        <f>IF(E1039&lt;1,1,0)</f>
        <v>0</v>
      </c>
      <c r="AB1039">
        <f>IF(AA1039=1,"",E1039)</f>
        <v>20</v>
      </c>
      <c r="AC1039">
        <f>E1039/3.6</f>
        <v>5.5555555555555554</v>
      </c>
    </row>
    <row r="1040" spans="2:29" x14ac:dyDescent="0.3">
      <c r="B1040" s="6" t="s">
        <v>29</v>
      </c>
      <c r="C1040" s="6">
        <v>1032</v>
      </c>
      <c r="D1040" s="6">
        <v>10</v>
      </c>
      <c r="E1040" s="12">
        <v>24.4</v>
      </c>
      <c r="F1040" s="23">
        <f t="shared" si="96"/>
        <v>6.7777777777777777</v>
      </c>
      <c r="G1040" s="17">
        <f t="shared" si="99"/>
        <v>1.1388888888888888</v>
      </c>
      <c r="H1040" s="17">
        <f t="shared" si="100"/>
        <v>4.0999999999999996</v>
      </c>
      <c r="I1040" s="17" cm="1">
        <f t="array" ref="I1040">Table1[Mass KG]*G1040</f>
        <v>324.01388888888886</v>
      </c>
      <c r="J1040" s="17" cm="1">
        <f t="array" ref="J1040" xml:space="preserve"> IF(E1040&gt;0,9.81*Table1[Mass KG]*Table1[Rolling ressistance coefficient],0)</f>
        <v>28.746733500000001</v>
      </c>
      <c r="K1040" s="17" cm="1">
        <f t="array" ref="K1040">0.5*Table1[Frontal area m^2]*Table1[Drag coefficient]*1.2*F1040^2</f>
        <v>17.535726824888886</v>
      </c>
      <c r="L1040" s="17">
        <f t="shared" si="97"/>
        <v>370.29634921377772</v>
      </c>
      <c r="M1040" s="17">
        <f t="shared" si="98"/>
        <v>2509.7863668933819</v>
      </c>
      <c r="N1040" s="17">
        <f t="shared" si="101"/>
        <v>852.71587581736844</v>
      </c>
      <c r="O1040" s="17" cm="1">
        <f t="array" ref="O1040">(0.5*Table1[Mass KG]*E1040^2)+O1039</f>
        <v>175899224.69749996</v>
      </c>
      <c r="P1040" s="17">
        <v>1893.8877101702203</v>
      </c>
      <c r="AA1040">
        <f>IF(E1040&lt;1,1,0)</f>
        <v>0</v>
      </c>
      <c r="AB1040">
        <f>IF(AA1040=1,"",E1040)</f>
        <v>24.4</v>
      </c>
      <c r="AC1040">
        <f>E1040/3.6</f>
        <v>6.7777777777777768</v>
      </c>
    </row>
    <row r="1041" spans="2:29" x14ac:dyDescent="0.3">
      <c r="B1041" s="6" t="s">
        <v>29</v>
      </c>
      <c r="C1041" s="6">
        <v>1033</v>
      </c>
      <c r="D1041" s="6">
        <v>11</v>
      </c>
      <c r="E1041" s="12">
        <v>28.2</v>
      </c>
      <c r="F1041" s="23">
        <f t="shared" si="96"/>
        <v>7.8333333333333339</v>
      </c>
      <c r="G1041" s="17">
        <f t="shared" si="99"/>
        <v>1.0138888888888891</v>
      </c>
      <c r="H1041" s="17">
        <f t="shared" si="100"/>
        <v>3.6500000000000004</v>
      </c>
      <c r="I1041" s="17" cm="1">
        <f t="array" ref="I1041">Table1[Mass KG]*G1041</f>
        <v>288.45138888888891</v>
      </c>
      <c r="J1041" s="17" cm="1">
        <f t="array" ref="J1041" xml:space="preserve"> IF(E1041&gt;0,9.81*Table1[Mass KG]*Table1[Rolling ressistance coefficient],0)</f>
        <v>28.746733500000001</v>
      </c>
      <c r="K1041" s="17" cm="1">
        <f t="array" ref="K1041">0.5*Table1[Frontal area m^2]*Table1[Drag coefficient]*1.2*F1041^2</f>
        <v>23.422990124000002</v>
      </c>
      <c r="L1041" s="17">
        <f t="shared" si="97"/>
        <v>340.62111251288889</v>
      </c>
      <c r="M1041" s="17">
        <f t="shared" si="98"/>
        <v>2668.1987146842962</v>
      </c>
      <c r="N1041" s="17">
        <f t="shared" si="101"/>
        <v>852.93386492264437</v>
      </c>
      <c r="O1041" s="17" cm="1">
        <f t="array" ref="O1041">(0.5*Table1[Mass KG]*E1041^2)+O1040</f>
        <v>176012347.58749995</v>
      </c>
      <c r="P1041" s="17">
        <v>1895.5690886138486</v>
      </c>
      <c r="AA1041">
        <f>IF(E1041&lt;1,1,0)</f>
        <v>0</v>
      </c>
      <c r="AB1041">
        <f>IF(AA1041=1,"",E1041)</f>
        <v>28.2</v>
      </c>
      <c r="AC1041">
        <f>E1041/3.6</f>
        <v>7.833333333333333</v>
      </c>
    </row>
    <row r="1042" spans="2:29" x14ac:dyDescent="0.3">
      <c r="B1042" s="6" t="s">
        <v>29</v>
      </c>
      <c r="C1042" s="6">
        <v>1034</v>
      </c>
      <c r="D1042" s="6">
        <v>12</v>
      </c>
      <c r="E1042" s="12">
        <v>31.7</v>
      </c>
      <c r="F1042" s="23">
        <f t="shared" si="96"/>
        <v>8.8055555555555554</v>
      </c>
      <c r="G1042" s="17">
        <f t="shared" si="99"/>
        <v>0.94444444444444453</v>
      </c>
      <c r="H1042" s="17">
        <f t="shared" si="100"/>
        <v>3.4000000000000004</v>
      </c>
      <c r="I1042" s="17" cm="1">
        <f t="array" ref="I1042">Table1[Mass KG]*G1042</f>
        <v>268.69444444444446</v>
      </c>
      <c r="J1042" s="17" cm="1">
        <f t="array" ref="J1042" xml:space="preserve"> IF(E1042&gt;0,9.81*Table1[Mass KG]*Table1[Rolling ressistance coefficient],0)</f>
        <v>28.746733500000001</v>
      </c>
      <c r="K1042" s="17" cm="1">
        <f t="array" ref="K1042">0.5*Table1[Frontal area m^2]*Table1[Drag coefficient]*1.2*F1042^2</f>
        <v>29.598018894555548</v>
      </c>
      <c r="L1042" s="17">
        <f t="shared" si="97"/>
        <v>327.039196839</v>
      </c>
      <c r="M1042" s="17">
        <f t="shared" si="98"/>
        <v>2879.7618166100833</v>
      </c>
      <c r="N1042" s="17">
        <f t="shared" si="101"/>
        <v>853.17867242639193</v>
      </c>
      <c r="O1042" s="17" cm="1">
        <f t="array" ref="O1042">(0.5*Table1[Mass KG]*E1042^2)+O1041</f>
        <v>176155293.18999994</v>
      </c>
      <c r="P1042" s="17">
        <v>1897.3309765000024</v>
      </c>
      <c r="AA1042">
        <f>IF(E1042&lt;1,1,0)</f>
        <v>0</v>
      </c>
      <c r="AB1042">
        <f>IF(AA1042=1,"",E1042)</f>
        <v>31.7</v>
      </c>
      <c r="AC1042">
        <f>E1042/3.6</f>
        <v>8.8055555555555554</v>
      </c>
    </row>
    <row r="1043" spans="2:29" x14ac:dyDescent="0.3">
      <c r="B1043" s="6" t="s">
        <v>29</v>
      </c>
      <c r="C1043" s="6">
        <v>1035</v>
      </c>
      <c r="D1043" s="6">
        <v>13</v>
      </c>
      <c r="E1043" s="12">
        <v>35</v>
      </c>
      <c r="F1043" s="23">
        <f t="shared" si="96"/>
        <v>9.7222222222222232</v>
      </c>
      <c r="G1043" s="17">
        <f t="shared" si="99"/>
        <v>0.81944444444444475</v>
      </c>
      <c r="H1043" s="17">
        <f t="shared" si="100"/>
        <v>2.9500000000000011</v>
      </c>
      <c r="I1043" s="17" cm="1">
        <f t="array" ref="I1043">Table1[Mass KG]*G1043</f>
        <v>233.13194444444454</v>
      </c>
      <c r="J1043" s="17" cm="1">
        <f t="array" ref="J1043" xml:space="preserve"> IF(E1043&gt;0,9.81*Table1[Mass KG]*Table1[Rolling ressistance coefficient],0)</f>
        <v>28.746733500000001</v>
      </c>
      <c r="K1043" s="17" cm="1">
        <f t="array" ref="K1043">0.5*Table1[Frontal area m^2]*Table1[Drag coefficient]*1.2*F1043^2</f>
        <v>36.081136388888893</v>
      </c>
      <c r="L1043" s="17">
        <f t="shared" si="97"/>
        <v>297.95981433333344</v>
      </c>
      <c r="M1043" s="17">
        <f t="shared" si="98"/>
        <v>2896.8315282407416</v>
      </c>
      <c r="N1043" s="17">
        <f t="shared" si="101"/>
        <v>853.44870347107792</v>
      </c>
      <c r="O1043" s="17" cm="1">
        <f t="array" ref="O1043">(0.5*Table1[Mass KG]*E1043^2)+O1042</f>
        <v>176329549.43999994</v>
      </c>
      <c r="P1043" s="17">
        <v>1900.0955401053359</v>
      </c>
      <c r="AA1043">
        <f>IF(E1043&lt;1,1,0)</f>
        <v>0</v>
      </c>
      <c r="AB1043">
        <f>IF(AA1043=1,"",E1043)</f>
        <v>35</v>
      </c>
      <c r="AC1043">
        <f>E1043/3.6</f>
        <v>9.7222222222222214</v>
      </c>
    </row>
    <row r="1044" spans="2:29" x14ac:dyDescent="0.3">
      <c r="B1044" s="6" t="s">
        <v>29</v>
      </c>
      <c r="C1044" s="6">
        <v>1036</v>
      </c>
      <c r="D1044" s="6">
        <v>14</v>
      </c>
      <c r="E1044" s="12">
        <v>37.6</v>
      </c>
      <c r="F1044" s="23">
        <f t="shared" si="96"/>
        <v>10.444444444444445</v>
      </c>
      <c r="G1044" s="17">
        <f t="shared" si="99"/>
        <v>0.65277777777777812</v>
      </c>
      <c r="H1044" s="17">
        <f t="shared" si="100"/>
        <v>2.3500000000000014</v>
      </c>
      <c r="I1044" s="17" cm="1">
        <f t="array" ref="I1044">Table1[Mass KG]*G1044</f>
        <v>185.71527777777789</v>
      </c>
      <c r="J1044" s="17" cm="1">
        <f t="array" ref="J1044" xml:space="preserve"> IF(E1044&gt;0,9.81*Table1[Mass KG]*Table1[Rolling ressistance coefficient],0)</f>
        <v>28.746733500000001</v>
      </c>
      <c r="K1044" s="17" cm="1">
        <f t="array" ref="K1044">0.5*Table1[Frontal area m^2]*Table1[Drag coefficient]*1.2*F1044^2</f>
        <v>41.640871331555552</v>
      </c>
      <c r="L1044" s="17">
        <f t="shared" si="97"/>
        <v>256.10288260933345</v>
      </c>
      <c r="M1044" s="17">
        <f t="shared" si="98"/>
        <v>2674.8523294752604</v>
      </c>
      <c r="N1044" s="17">
        <f t="shared" si="101"/>
        <v>853.73851395466863</v>
      </c>
      <c r="O1044" s="17" cm="1">
        <f t="array" ref="O1044">(0.5*Table1[Mass KG]*E1044^2)+O1043</f>
        <v>176530656.79999995</v>
      </c>
      <c r="P1044" s="17">
        <v>1900.4084986400462</v>
      </c>
      <c r="AA1044">
        <f>IF(E1044&lt;1,1,0)</f>
        <v>0</v>
      </c>
      <c r="AB1044">
        <f>IF(AA1044=1,"",E1044)</f>
        <v>37.6</v>
      </c>
      <c r="AC1044">
        <f>E1044/3.6</f>
        <v>10.444444444444445</v>
      </c>
    </row>
    <row r="1045" spans="2:29" x14ac:dyDescent="0.3">
      <c r="B1045" s="6" t="s">
        <v>29</v>
      </c>
      <c r="C1045" s="6">
        <v>1037</v>
      </c>
      <c r="D1045" s="6">
        <v>15</v>
      </c>
      <c r="E1045" s="12">
        <v>39.700000000000003</v>
      </c>
      <c r="F1045" s="23">
        <f t="shared" si="96"/>
        <v>11.027777777777779</v>
      </c>
      <c r="G1045" s="17">
        <f t="shared" si="99"/>
        <v>0.54166666666666641</v>
      </c>
      <c r="H1045" s="17">
        <f t="shared" si="100"/>
        <v>1.9499999999999993</v>
      </c>
      <c r="I1045" s="17" cm="1">
        <f t="array" ref="I1045">Table1[Mass KG]*G1045</f>
        <v>154.1041666666666</v>
      </c>
      <c r="J1045" s="17" cm="1">
        <f t="array" ref="J1045" xml:space="preserve"> IF(E1045&gt;0,9.81*Table1[Mass KG]*Table1[Rolling ressistance coefficient],0)</f>
        <v>28.746733500000001</v>
      </c>
      <c r="K1045" s="17" cm="1">
        <f t="array" ref="K1045">0.5*Table1[Frontal area m^2]*Table1[Drag coefficient]*1.2*F1045^2</f>
        <v>46.422137347888885</v>
      </c>
      <c r="L1045" s="17">
        <f t="shared" si="97"/>
        <v>229.27303751455548</v>
      </c>
      <c r="M1045" s="17">
        <f t="shared" si="98"/>
        <v>2528.372108146626</v>
      </c>
      <c r="N1045" s="17">
        <f t="shared" si="101"/>
        <v>854.04421558328488</v>
      </c>
      <c r="O1045" s="17" cm="1">
        <f t="array" ref="O1045">(0.5*Table1[Mass KG]*E1045^2)+O1044</f>
        <v>176754855.60249996</v>
      </c>
      <c r="P1045" s="17">
        <v>1907.4266075928626</v>
      </c>
      <c r="AA1045">
        <f>IF(E1045&lt;1,1,0)</f>
        <v>0</v>
      </c>
      <c r="AB1045">
        <f>IF(AA1045=1,"",E1045)</f>
        <v>39.700000000000003</v>
      </c>
      <c r="AC1045">
        <f>E1045/3.6</f>
        <v>11.027777777777779</v>
      </c>
    </row>
    <row r="1046" spans="2:29" x14ac:dyDescent="0.3">
      <c r="B1046" s="6" t="s">
        <v>29</v>
      </c>
      <c r="C1046" s="6">
        <v>1038</v>
      </c>
      <c r="D1046" s="6">
        <v>16</v>
      </c>
      <c r="E1046" s="12">
        <v>41.5</v>
      </c>
      <c r="F1046" s="23">
        <f t="shared" si="96"/>
        <v>11.527777777777779</v>
      </c>
      <c r="G1046" s="17">
        <f t="shared" si="99"/>
        <v>0.54166666666666641</v>
      </c>
      <c r="H1046" s="17">
        <f t="shared" si="100"/>
        <v>1.9499999999999993</v>
      </c>
      <c r="I1046" s="17" cm="1">
        <f t="array" ref="I1046">Table1[Mass KG]*G1046</f>
        <v>154.1041666666666</v>
      </c>
      <c r="J1046" s="17" cm="1">
        <f t="array" ref="J1046" xml:space="preserve"> IF(E1046&gt;0,9.81*Table1[Mass KG]*Table1[Rolling ressistance coefficient],0)</f>
        <v>28.746733500000001</v>
      </c>
      <c r="K1046" s="17" cm="1">
        <f t="array" ref="K1046">0.5*Table1[Frontal area m^2]*Table1[Drag coefficient]*1.2*F1046^2</f>
        <v>50.727132363888884</v>
      </c>
      <c r="L1046" s="17">
        <f t="shared" si="97"/>
        <v>233.5780325305555</v>
      </c>
      <c r="M1046" s="17">
        <f t="shared" si="98"/>
        <v>2692.6356527827925</v>
      </c>
      <c r="N1046" s="17">
        <f t="shared" si="101"/>
        <v>854.36346987579452</v>
      </c>
      <c r="O1046" s="17" cm="1">
        <f t="array" ref="O1046">(0.5*Table1[Mass KG]*E1046^2)+O1045</f>
        <v>176999845.66499996</v>
      </c>
      <c r="P1046" s="17">
        <v>1921.8608456783213</v>
      </c>
      <c r="AA1046">
        <f>IF(E1046&lt;1,1,0)</f>
        <v>0</v>
      </c>
      <c r="AB1046">
        <f>IF(AA1046=1,"",E1046)</f>
        <v>41.5</v>
      </c>
      <c r="AC1046">
        <f>E1046/3.6</f>
        <v>11.527777777777777</v>
      </c>
    </row>
    <row r="1047" spans="2:29" x14ac:dyDescent="0.3">
      <c r="B1047" s="6" t="s">
        <v>29</v>
      </c>
      <c r="C1047" s="6">
        <v>1039</v>
      </c>
      <c r="D1047" s="6">
        <v>17</v>
      </c>
      <c r="E1047" s="12">
        <v>43.6</v>
      </c>
      <c r="F1047" s="23">
        <f t="shared" si="96"/>
        <v>12.111111111111112</v>
      </c>
      <c r="G1047" s="17">
        <f t="shared" si="99"/>
        <v>0.625</v>
      </c>
      <c r="H1047" s="17">
        <f t="shared" si="100"/>
        <v>2.25</v>
      </c>
      <c r="I1047" s="17" cm="1">
        <f t="array" ref="I1047">Table1[Mass KG]*G1047</f>
        <v>177.8125</v>
      </c>
      <c r="J1047" s="17" cm="1">
        <f t="array" ref="J1047" xml:space="preserve"> IF(E1047&gt;0,9.81*Table1[Mass KG]*Table1[Rolling ressistance coefficient],0)</f>
        <v>28.746733500000001</v>
      </c>
      <c r="K1047" s="17" cm="1">
        <f t="array" ref="K1047">0.5*Table1[Frontal area m^2]*Table1[Drag coefficient]*1.2*F1047^2</f>
        <v>55.990854718222224</v>
      </c>
      <c r="L1047" s="17">
        <f t="shared" si="97"/>
        <v>262.55008821822224</v>
      </c>
      <c r="M1047" s="17">
        <f t="shared" si="98"/>
        <v>3179.7732906429137</v>
      </c>
      <c r="N1047" s="17">
        <f t="shared" si="101"/>
        <v>854.69855638541912</v>
      </c>
      <c r="O1047" s="17" cm="1">
        <f t="array" ref="O1047">(0.5*Table1[Mass KG]*E1047^2)+O1046</f>
        <v>177270257.22499996</v>
      </c>
      <c r="P1047" s="17">
        <v>1927.0891403797561</v>
      </c>
      <c r="AA1047">
        <f>IF(E1047&lt;1,1,0)</f>
        <v>0</v>
      </c>
      <c r="AB1047">
        <f>IF(AA1047=1,"",E1047)</f>
        <v>43.6</v>
      </c>
      <c r="AC1047">
        <f>E1047/3.6</f>
        <v>12.111111111111111</v>
      </c>
    </row>
    <row r="1048" spans="2:29" x14ac:dyDescent="0.3">
      <c r="B1048" s="6" t="s">
        <v>29</v>
      </c>
      <c r="C1048" s="6">
        <v>1040</v>
      </c>
      <c r="D1048" s="6">
        <v>18</v>
      </c>
      <c r="E1048" s="12">
        <v>46</v>
      </c>
      <c r="F1048" s="23">
        <f t="shared" si="96"/>
        <v>12.777777777777779</v>
      </c>
      <c r="G1048" s="17">
        <f t="shared" si="99"/>
        <v>0.6666666666666663</v>
      </c>
      <c r="H1048" s="17">
        <f t="shared" si="100"/>
        <v>2.3999999999999986</v>
      </c>
      <c r="I1048" s="17" cm="1">
        <f t="array" ref="I1048">Table1[Mass KG]*G1048</f>
        <v>189.66666666666657</v>
      </c>
      <c r="J1048" s="17" cm="1">
        <f t="array" ref="J1048" xml:space="preserve"> IF(E1048&gt;0,9.81*Table1[Mass KG]*Table1[Rolling ressistance coefficient],0)</f>
        <v>28.746733500000001</v>
      </c>
      <c r="K1048" s="17" cm="1">
        <f t="array" ref="K1048">0.5*Table1[Frontal area m^2]*Table1[Drag coefficient]*1.2*F1048^2</f>
        <v>62.324640488888889</v>
      </c>
      <c r="L1048" s="17">
        <f t="shared" si="97"/>
        <v>280.73804065555544</v>
      </c>
      <c r="M1048" s="17">
        <f t="shared" si="98"/>
        <v>3587.2082972654302</v>
      </c>
      <c r="N1048" s="17">
        <f t="shared" si="101"/>
        <v>855.05174808974607</v>
      </c>
      <c r="O1048" s="17" cm="1">
        <f t="array" ref="O1048">(0.5*Table1[Mass KG]*E1048^2)+O1047</f>
        <v>177571258.22499996</v>
      </c>
      <c r="P1048" s="17">
        <v>1933.7846862187494</v>
      </c>
      <c r="AA1048">
        <f>IF(E1048&lt;1,1,0)</f>
        <v>0</v>
      </c>
      <c r="AB1048">
        <f>IF(AA1048=1,"",E1048)</f>
        <v>46</v>
      </c>
      <c r="AC1048">
        <f>E1048/3.6</f>
        <v>12.777777777777777</v>
      </c>
    </row>
    <row r="1049" spans="2:29" x14ac:dyDescent="0.3">
      <c r="B1049" s="6" t="s">
        <v>29</v>
      </c>
      <c r="C1049" s="6">
        <v>1041</v>
      </c>
      <c r="D1049" s="6">
        <v>19</v>
      </c>
      <c r="E1049" s="12">
        <v>48.4</v>
      </c>
      <c r="F1049" s="23">
        <f t="shared" si="96"/>
        <v>13.444444444444445</v>
      </c>
      <c r="G1049" s="17">
        <f t="shared" si="99"/>
        <v>0.625</v>
      </c>
      <c r="H1049" s="17">
        <f t="shared" si="100"/>
        <v>2.25</v>
      </c>
      <c r="I1049" s="17" cm="1">
        <f t="array" ref="I1049">Table1[Mass KG]*G1049</f>
        <v>177.8125</v>
      </c>
      <c r="J1049" s="17" cm="1">
        <f t="array" ref="J1049" xml:space="preserve"> IF(E1049&gt;0,9.81*Table1[Mass KG]*Table1[Rolling ressistance coefficient],0)</f>
        <v>28.746733500000001</v>
      </c>
      <c r="K1049" s="17" cm="1">
        <f t="array" ref="K1049">0.5*Table1[Frontal area m^2]*Table1[Drag coefficient]*1.2*F1049^2</f>
        <v>68.997736211555548</v>
      </c>
      <c r="L1049" s="17">
        <f t="shared" si="97"/>
        <v>275.55696971155555</v>
      </c>
      <c r="M1049" s="17">
        <f t="shared" si="98"/>
        <v>3704.7103705664686</v>
      </c>
      <c r="N1049" s="17">
        <f t="shared" si="101"/>
        <v>855.42301020453954</v>
      </c>
      <c r="O1049" s="17" cm="1">
        <f t="array" ref="O1049">(0.5*Table1[Mass KG]*E1049^2)+O1048</f>
        <v>177904487.38499996</v>
      </c>
      <c r="P1049" s="17">
        <v>1963.792154178584</v>
      </c>
      <c r="AA1049">
        <f>IF(E1049&lt;1,1,0)</f>
        <v>0</v>
      </c>
      <c r="AB1049">
        <f>IF(AA1049=1,"",E1049)</f>
        <v>48.4</v>
      </c>
      <c r="AC1049">
        <f>E1049/3.6</f>
        <v>13.444444444444443</v>
      </c>
    </row>
    <row r="1050" spans="2:29" x14ac:dyDescent="0.3">
      <c r="B1050" s="6" t="s">
        <v>29</v>
      </c>
      <c r="C1050" s="6">
        <v>1042</v>
      </c>
      <c r="D1050" s="6">
        <v>20</v>
      </c>
      <c r="E1050" s="12">
        <v>50.5</v>
      </c>
      <c r="F1050" s="23">
        <f t="shared" si="96"/>
        <v>14.027777777777779</v>
      </c>
      <c r="G1050" s="17">
        <f t="shared" si="99"/>
        <v>0.4861111111111111</v>
      </c>
      <c r="H1050" s="17">
        <f t="shared" si="100"/>
        <v>1.75</v>
      </c>
      <c r="I1050" s="17" cm="1">
        <f t="array" ref="I1050">Table1[Mass KG]*G1050</f>
        <v>138.29861111111111</v>
      </c>
      <c r="J1050" s="17" cm="1">
        <f t="array" ref="J1050" xml:space="preserve"> IF(E1050&gt;0,9.81*Table1[Mass KG]*Table1[Rolling ressistance coefficient],0)</f>
        <v>28.746733500000001</v>
      </c>
      <c r="K1050" s="17" cm="1">
        <f t="array" ref="K1050">0.5*Table1[Frontal area m^2]*Table1[Drag coefficient]*1.2*F1050^2</f>
        <v>75.115035163888891</v>
      </c>
      <c r="L1050" s="17">
        <f t="shared" si="97"/>
        <v>242.16037977500002</v>
      </c>
      <c r="M1050" s="17">
        <f t="shared" si="98"/>
        <v>3396.9719940659725</v>
      </c>
      <c r="N1050" s="17">
        <f t="shared" si="101"/>
        <v>855.81000904271127</v>
      </c>
      <c r="O1050" s="17" cm="1">
        <f t="array" ref="O1050">(0.5*Table1[Mass KG]*E1050^2)+O1049</f>
        <v>178267260.44749996</v>
      </c>
      <c r="P1050" s="17">
        <v>1968.9052208142714</v>
      </c>
      <c r="AA1050">
        <f>IF(E1050&lt;1,1,0)</f>
        <v>0</v>
      </c>
      <c r="AB1050">
        <f>IF(AA1050=1,"",E1050)</f>
        <v>50.5</v>
      </c>
      <c r="AC1050">
        <f>E1050/3.6</f>
        <v>14.027777777777777</v>
      </c>
    </row>
    <row r="1051" spans="2:29" x14ac:dyDescent="0.3">
      <c r="B1051" s="6" t="s">
        <v>29</v>
      </c>
      <c r="C1051" s="6">
        <v>1043</v>
      </c>
      <c r="D1051" s="6">
        <v>21</v>
      </c>
      <c r="E1051" s="12">
        <v>51.9</v>
      </c>
      <c r="F1051" s="23">
        <f t="shared" si="96"/>
        <v>14.416666666666666</v>
      </c>
      <c r="G1051" s="17">
        <f t="shared" si="99"/>
        <v>0.29166666666666685</v>
      </c>
      <c r="H1051" s="17">
        <f t="shared" si="100"/>
        <v>1.0500000000000007</v>
      </c>
      <c r="I1051" s="17" cm="1">
        <f t="array" ref="I1051">Table1[Mass KG]*G1051</f>
        <v>82.979166666666714</v>
      </c>
      <c r="J1051" s="17" cm="1">
        <f t="array" ref="J1051" xml:space="preserve"> IF(E1051&gt;0,9.81*Table1[Mass KG]*Table1[Rolling ressistance coefficient],0)</f>
        <v>28.746733500000001</v>
      </c>
      <c r="K1051" s="17" cm="1">
        <f t="array" ref="K1051">0.5*Table1[Frontal area m^2]*Table1[Drag coefficient]*1.2*F1051^2</f>
        <v>79.337559010999982</v>
      </c>
      <c r="L1051" s="17">
        <f t="shared" si="97"/>
        <v>191.06345917766669</v>
      </c>
      <c r="M1051" s="17">
        <f t="shared" si="98"/>
        <v>2754.4982031446948</v>
      </c>
      <c r="N1051" s="17">
        <f t="shared" si="101"/>
        <v>856.20735523122994</v>
      </c>
      <c r="O1051" s="17" cm="1">
        <f t="array" ref="O1051">(0.5*Table1[Mass KG]*E1051^2)+O1050</f>
        <v>178650426.46999997</v>
      </c>
      <c r="P1051" s="17">
        <v>1969.2561363622283</v>
      </c>
      <c r="AA1051">
        <f>IF(E1051&lt;1,1,0)</f>
        <v>0</v>
      </c>
      <c r="AB1051">
        <f>IF(AA1051=1,"",E1051)</f>
        <v>51.9</v>
      </c>
      <c r="AC1051">
        <f>E1051/3.6</f>
        <v>14.416666666666666</v>
      </c>
    </row>
    <row r="1052" spans="2:29" x14ac:dyDescent="0.3">
      <c r="B1052" s="6" t="s">
        <v>29</v>
      </c>
      <c r="C1052" s="6">
        <v>1044</v>
      </c>
      <c r="D1052" s="6">
        <v>22</v>
      </c>
      <c r="E1052" s="12">
        <v>52.6</v>
      </c>
      <c r="F1052" s="23">
        <f t="shared" si="96"/>
        <v>14.611111111111112</v>
      </c>
      <c r="G1052" s="17">
        <f t="shared" si="99"/>
        <v>0.12499999999999981</v>
      </c>
      <c r="H1052" s="17">
        <f t="shared" si="100"/>
        <v>0.44999999999999929</v>
      </c>
      <c r="I1052" s="17" cm="1">
        <f t="array" ref="I1052">Table1[Mass KG]*G1052</f>
        <v>35.562499999999943</v>
      </c>
      <c r="J1052" s="17" cm="1">
        <f t="array" ref="J1052" xml:space="preserve"> IF(E1052&gt;0,9.81*Table1[Mass KG]*Table1[Rolling ressistance coefficient],0)</f>
        <v>28.746733500000001</v>
      </c>
      <c r="K1052" s="17" cm="1">
        <f t="array" ref="K1052">0.5*Table1[Frontal area m^2]*Table1[Drag coefficient]*1.2*F1052^2</f>
        <v>81.492118298222223</v>
      </c>
      <c r="L1052" s="17">
        <f t="shared" si="97"/>
        <v>145.80135179822219</v>
      </c>
      <c r="M1052" s="17">
        <f t="shared" si="98"/>
        <v>2130.3197512740239</v>
      </c>
      <c r="N1052" s="17">
        <f t="shared" si="101"/>
        <v>856.60967488376821</v>
      </c>
      <c r="O1052" s="17" cm="1">
        <f t="array" ref="O1052">(0.5*Table1[Mass KG]*E1052^2)+O1051</f>
        <v>179043998.07999998</v>
      </c>
      <c r="P1052" s="17">
        <v>1978.1207828114143</v>
      </c>
      <c r="AA1052">
        <f>IF(E1052&lt;1,1,0)</f>
        <v>0</v>
      </c>
      <c r="AB1052">
        <f>IF(AA1052=1,"",E1052)</f>
        <v>52.6</v>
      </c>
      <c r="AC1052">
        <f>E1052/3.6</f>
        <v>14.611111111111111</v>
      </c>
    </row>
    <row r="1053" spans="2:29" x14ac:dyDescent="0.3">
      <c r="B1053" s="6" t="s">
        <v>29</v>
      </c>
      <c r="C1053" s="6">
        <v>1045</v>
      </c>
      <c r="D1053" s="6">
        <v>23</v>
      </c>
      <c r="E1053" s="12">
        <v>52.8</v>
      </c>
      <c r="F1053" s="23">
        <f t="shared" si="96"/>
        <v>14.666666666666666</v>
      </c>
      <c r="G1053" s="17">
        <f t="shared" si="99"/>
        <v>4.1666666666666269E-2</v>
      </c>
      <c r="H1053" s="17">
        <f t="shared" si="100"/>
        <v>0.14999999999999858</v>
      </c>
      <c r="I1053" s="17" cm="1">
        <f t="array" ref="I1053">Table1[Mass KG]*G1053</f>
        <v>11.854166666666554</v>
      </c>
      <c r="J1053" s="17" cm="1">
        <f t="array" ref="J1053" xml:space="preserve"> IF(E1053&gt;0,9.81*Table1[Mass KG]*Table1[Rolling ressistance coefficient],0)</f>
        <v>28.746733500000001</v>
      </c>
      <c r="K1053" s="17" cm="1">
        <f t="array" ref="K1053">0.5*Table1[Frontal area m^2]*Table1[Drag coefficient]*1.2*F1053^2</f>
        <v>82.113008383999983</v>
      </c>
      <c r="L1053" s="17">
        <f t="shared" si="97"/>
        <v>122.71390855066655</v>
      </c>
      <c r="M1053" s="17">
        <f t="shared" si="98"/>
        <v>1799.8039920764427</v>
      </c>
      <c r="N1053" s="17">
        <f t="shared" si="101"/>
        <v>857.013137810084</v>
      </c>
      <c r="O1053" s="17" cm="1">
        <f t="array" ref="O1053">(0.5*Table1[Mass KG]*E1053^2)+O1052</f>
        <v>179440568.31999999</v>
      </c>
      <c r="P1053" s="17">
        <v>1985.0244433861442</v>
      </c>
      <c r="AA1053">
        <f>IF(E1053&lt;1,1,0)</f>
        <v>0</v>
      </c>
      <c r="AB1053">
        <f>IF(AA1053=1,"",E1053)</f>
        <v>52.8</v>
      </c>
      <c r="AC1053">
        <f>E1053/3.6</f>
        <v>14.666666666666666</v>
      </c>
    </row>
    <row r="1054" spans="2:29" x14ac:dyDescent="0.3">
      <c r="B1054" s="6" t="s">
        <v>29</v>
      </c>
      <c r="C1054" s="6">
        <v>1046</v>
      </c>
      <c r="D1054" s="6">
        <v>24</v>
      </c>
      <c r="E1054" s="12">
        <v>52.9</v>
      </c>
      <c r="F1054" s="23">
        <f t="shared" si="96"/>
        <v>14.694444444444445</v>
      </c>
      <c r="G1054" s="17">
        <f t="shared" si="99"/>
        <v>4.1666666666667261E-2</v>
      </c>
      <c r="H1054" s="17">
        <f t="shared" si="100"/>
        <v>0.15000000000000213</v>
      </c>
      <c r="I1054" s="17" cm="1">
        <f t="array" ref="I1054">Table1[Mass KG]*G1054</f>
        <v>11.854166666666837</v>
      </c>
      <c r="J1054" s="17" cm="1">
        <f t="array" ref="J1054" xml:space="preserve"> IF(E1054&gt;0,9.81*Table1[Mass KG]*Table1[Rolling ressistance coefficient],0)</f>
        <v>28.746733500000001</v>
      </c>
      <c r="K1054" s="17" cm="1">
        <f t="array" ref="K1054">0.5*Table1[Frontal area m^2]*Table1[Drag coefficient]*1.2*F1054^2</f>
        <v>82.42433704655555</v>
      </c>
      <c r="L1054" s="17">
        <f t="shared" si="97"/>
        <v>123.0252372132224</v>
      </c>
      <c r="M1054" s="17">
        <f t="shared" si="98"/>
        <v>1807.7875134942956</v>
      </c>
      <c r="N1054" s="17">
        <f t="shared" si="101"/>
        <v>857.41697842038513</v>
      </c>
      <c r="O1054" s="17" cm="1">
        <f t="array" ref="O1054">(0.5*Table1[Mass KG]*E1054^2)+O1053</f>
        <v>179838642.14249998</v>
      </c>
      <c r="P1054" s="17">
        <v>1992.6279483402971</v>
      </c>
      <c r="AA1054">
        <f>IF(E1054&lt;1,1,0)</f>
        <v>0</v>
      </c>
      <c r="AB1054">
        <f>IF(AA1054=1,"",E1054)</f>
        <v>52.9</v>
      </c>
      <c r="AC1054">
        <f>E1054/3.6</f>
        <v>14.694444444444443</v>
      </c>
    </row>
    <row r="1055" spans="2:29" x14ac:dyDescent="0.3">
      <c r="B1055" s="6" t="s">
        <v>29</v>
      </c>
      <c r="C1055" s="6">
        <v>1047</v>
      </c>
      <c r="D1055" s="6">
        <v>25</v>
      </c>
      <c r="E1055" s="12">
        <v>53.1</v>
      </c>
      <c r="F1055" s="23">
        <f t="shared" si="96"/>
        <v>14.750000000000002</v>
      </c>
      <c r="G1055" s="17">
        <f t="shared" si="99"/>
        <v>5.5555555555555358E-2</v>
      </c>
      <c r="H1055" s="17">
        <f t="shared" si="100"/>
        <v>0.19999999999999929</v>
      </c>
      <c r="I1055" s="17" cm="1">
        <f t="array" ref="I1055">Table1[Mass KG]*G1055</f>
        <v>15.8055555555555</v>
      </c>
      <c r="J1055" s="17" cm="1">
        <f t="array" ref="J1055" xml:space="preserve"> IF(E1055&gt;0,9.81*Table1[Mass KG]*Table1[Rolling ressistance coefficient],0)</f>
        <v>28.746733500000001</v>
      </c>
      <c r="K1055" s="17" cm="1">
        <f t="array" ref="K1055">0.5*Table1[Frontal area m^2]*Table1[Drag coefficient]*1.2*F1055^2</f>
        <v>83.048761611000003</v>
      </c>
      <c r="L1055" s="17">
        <f t="shared" si="97"/>
        <v>127.60105066655551</v>
      </c>
      <c r="M1055" s="17">
        <f t="shared" si="98"/>
        <v>1882.1154973316939</v>
      </c>
      <c r="N1055" s="17">
        <f t="shared" si="101"/>
        <v>857.82195866787799</v>
      </c>
      <c r="O1055" s="17" cm="1">
        <f t="array" ref="O1055">(0.5*Table1[Mass KG]*E1055^2)+O1054</f>
        <v>180239731.66499999</v>
      </c>
      <c r="P1055" s="17">
        <v>2006.6091178209879</v>
      </c>
      <c r="AA1055">
        <f>IF(E1055&lt;1,1,0)</f>
        <v>0</v>
      </c>
      <c r="AB1055">
        <f>IF(AA1055=1,"",E1055)</f>
        <v>53.1</v>
      </c>
      <c r="AC1055">
        <f>E1055/3.6</f>
        <v>14.75</v>
      </c>
    </row>
    <row r="1056" spans="2:29" x14ac:dyDescent="0.3">
      <c r="B1056" s="6" t="s">
        <v>29</v>
      </c>
      <c r="C1056" s="6">
        <v>1048</v>
      </c>
      <c r="D1056" s="6">
        <v>26</v>
      </c>
      <c r="E1056" s="12">
        <v>53.3</v>
      </c>
      <c r="F1056" s="23">
        <f t="shared" si="96"/>
        <v>14.805555555555555</v>
      </c>
      <c r="G1056" s="17">
        <f t="shared" si="99"/>
        <v>0</v>
      </c>
      <c r="H1056" s="17">
        <f t="shared" si="100"/>
        <v>0</v>
      </c>
      <c r="I1056" s="17" cm="1">
        <f t="array" ref="I1056">Table1[Mass KG]*G1056</f>
        <v>0</v>
      </c>
      <c r="J1056" s="17" cm="1">
        <f t="array" ref="J1056" xml:space="preserve"> IF(E1056&gt;0,9.81*Table1[Mass KG]*Table1[Rolling ressistance coefficient],0)</f>
        <v>28.746733500000001</v>
      </c>
      <c r="K1056" s="17" cm="1">
        <f t="array" ref="K1056">0.5*Table1[Frontal area m^2]*Table1[Drag coefficient]*1.2*F1056^2</f>
        <v>83.675542494555543</v>
      </c>
      <c r="L1056" s="17">
        <f t="shared" si="97"/>
        <v>112.42227599455555</v>
      </c>
      <c r="M1056" s="17">
        <f t="shared" si="98"/>
        <v>1664.4742529193916</v>
      </c>
      <c r="N1056" s="17">
        <f t="shared" si="101"/>
        <v>858.22807637768233</v>
      </c>
      <c r="O1056" s="17" cm="1">
        <f t="array" ref="O1056">(0.5*Table1[Mass KG]*E1056^2)+O1055</f>
        <v>180643848.26749998</v>
      </c>
      <c r="P1056" s="17">
        <v>2024.0381283679935</v>
      </c>
      <c r="AA1056">
        <f>IF(E1056&lt;1,1,0)</f>
        <v>0</v>
      </c>
      <c r="AB1056">
        <f>IF(AA1056=1,"",E1056)</f>
        <v>53.3</v>
      </c>
      <c r="AC1056">
        <f>E1056/3.6</f>
        <v>14.805555555555554</v>
      </c>
    </row>
    <row r="1057" spans="2:29" x14ac:dyDescent="0.3">
      <c r="B1057" s="6" t="s">
        <v>29</v>
      </c>
      <c r="C1057" s="6">
        <v>1049</v>
      </c>
      <c r="D1057" s="6">
        <v>27</v>
      </c>
      <c r="E1057" s="12">
        <v>53.1</v>
      </c>
      <c r="F1057" s="23">
        <f t="shared" si="96"/>
        <v>14.750000000000002</v>
      </c>
      <c r="G1057" s="17">
        <f t="shared" si="99"/>
        <v>-0.1388888888888889</v>
      </c>
      <c r="H1057" s="17">
        <f t="shared" si="100"/>
        <v>-0.5</v>
      </c>
      <c r="I1057" s="17" cm="1">
        <f t="array" ref="I1057">Table1[Mass KG]*G1057</f>
        <v>-39.513888888888893</v>
      </c>
      <c r="J1057" s="17" cm="1">
        <f t="array" ref="J1057" xml:space="preserve"> IF(E1057&gt;0,9.81*Table1[Mass KG]*Table1[Rolling ressistance coefficient],0)</f>
        <v>28.746733500000001</v>
      </c>
      <c r="K1057" s="17" cm="1">
        <f t="array" ref="K1057">0.5*Table1[Frontal area m^2]*Table1[Drag coefficient]*1.2*F1057^2</f>
        <v>83.048761611000003</v>
      </c>
      <c r="L1057" s="17">
        <f t="shared" si="97"/>
        <v>72.281606222111122</v>
      </c>
      <c r="M1057" s="17">
        <f t="shared" si="98"/>
        <v>1066.1536917761391</v>
      </c>
      <c r="N1057" s="17">
        <f t="shared" si="101"/>
        <v>858.63228449886913</v>
      </c>
      <c r="O1057" s="17" cm="1">
        <f t="array" ref="O1057">(0.5*Table1[Mass KG]*E1057^2)+O1056</f>
        <v>181044937.78999999</v>
      </c>
      <c r="P1057" s="17">
        <v>2026.3242281083865</v>
      </c>
      <c r="AA1057">
        <f>IF(E1057&lt;1,1,0)</f>
        <v>0</v>
      </c>
      <c r="AB1057">
        <f>IF(AA1057=1,"",E1057)</f>
        <v>53.1</v>
      </c>
      <c r="AC1057">
        <f>E1057/3.6</f>
        <v>14.75</v>
      </c>
    </row>
    <row r="1058" spans="2:29" x14ac:dyDescent="0.3">
      <c r="B1058" s="6" t="s">
        <v>29</v>
      </c>
      <c r="C1058" s="6">
        <v>1050</v>
      </c>
      <c r="D1058" s="6">
        <v>28</v>
      </c>
      <c r="E1058" s="12">
        <v>52.3</v>
      </c>
      <c r="F1058" s="23">
        <f t="shared" si="96"/>
        <v>14.527777777777777</v>
      </c>
      <c r="G1058" s="17">
        <f t="shared" si="99"/>
        <v>-0.33333333333333315</v>
      </c>
      <c r="H1058" s="17">
        <f t="shared" si="100"/>
        <v>-1.1999999999999993</v>
      </c>
      <c r="I1058" s="17" cm="1">
        <f t="array" ref="I1058">Table1[Mass KG]*G1058</f>
        <v>-94.833333333333286</v>
      </c>
      <c r="J1058" s="17" cm="1">
        <f t="array" ref="J1058" xml:space="preserve"> IF(E1058&gt;0,9.81*Table1[Mass KG]*Table1[Rolling ressistance coefficient],0)</f>
        <v>28.746733500000001</v>
      </c>
      <c r="K1058" s="17" cm="1">
        <f t="array" ref="K1058">0.5*Table1[Frontal area m^2]*Table1[Drag coefficient]*1.2*F1058^2</f>
        <v>80.565201267888867</v>
      </c>
      <c r="L1058" s="17">
        <f t="shared" si="97"/>
        <v>14.478601434555586</v>
      </c>
      <c r="M1058" s="17">
        <f t="shared" si="98"/>
        <v>210.34190417423807</v>
      </c>
      <c r="N1058" s="17">
        <f t="shared" si="101"/>
        <v>859.03002369517867</v>
      </c>
      <c r="O1058" s="17" cm="1">
        <f t="array" ref="O1058">(0.5*Table1[Mass KG]*E1058^2)+O1057</f>
        <v>181434032.79249999</v>
      </c>
      <c r="P1058" s="17">
        <v>2030.3246862640476</v>
      </c>
      <c r="AA1058">
        <f>IF(E1058&lt;1,1,0)</f>
        <v>0</v>
      </c>
      <c r="AB1058">
        <f>IF(AA1058=1,"",E1058)</f>
        <v>52.3</v>
      </c>
      <c r="AC1058">
        <f>E1058/3.6</f>
        <v>14.527777777777777</v>
      </c>
    </row>
    <row r="1059" spans="2:29" x14ac:dyDescent="0.3">
      <c r="B1059" s="6" t="s">
        <v>29</v>
      </c>
      <c r="C1059" s="6">
        <v>1051</v>
      </c>
      <c r="D1059" s="6">
        <v>29</v>
      </c>
      <c r="E1059" s="12">
        <v>50.7</v>
      </c>
      <c r="F1059" s="23">
        <f t="shared" si="96"/>
        <v>14.083333333333334</v>
      </c>
      <c r="G1059" s="17">
        <f t="shared" si="99"/>
        <v>-0.4861111111111111</v>
      </c>
      <c r="H1059" s="17">
        <f t="shared" si="100"/>
        <v>-1.75</v>
      </c>
      <c r="I1059" s="17" cm="1">
        <f t="array" ref="I1059">Table1[Mass KG]*G1059</f>
        <v>-138.29861111111111</v>
      </c>
      <c r="J1059" s="17" cm="1">
        <f t="array" ref="J1059" xml:space="preserve"> IF(E1059&gt;0,9.81*Table1[Mass KG]*Table1[Rolling ressistance coefficient],0)</f>
        <v>28.746733500000001</v>
      </c>
      <c r="K1059" s="17" cm="1">
        <f t="array" ref="K1059">0.5*Table1[Frontal area m^2]*Table1[Drag coefficient]*1.2*F1059^2</f>
        <v>75.711183898999991</v>
      </c>
      <c r="L1059" s="17">
        <f t="shared" si="97"/>
        <v>-33.840693712111118</v>
      </c>
      <c r="M1059" s="17">
        <f t="shared" si="98"/>
        <v>-476.58976977889824</v>
      </c>
      <c r="N1059" s="17">
        <f t="shared" si="101"/>
        <v>859.41522810062588</v>
      </c>
      <c r="O1059" s="17" cm="1">
        <f t="array" ref="O1059">(0.5*Table1[Mass KG]*E1059^2)+O1058</f>
        <v>181799684.99499997</v>
      </c>
      <c r="P1059" s="17">
        <v>2031.4616063007879</v>
      </c>
      <c r="AA1059">
        <f>IF(E1059&lt;1,1,0)</f>
        <v>0</v>
      </c>
      <c r="AB1059">
        <f>IF(AA1059=1,"",E1059)</f>
        <v>50.7</v>
      </c>
      <c r="AC1059">
        <f>E1059/3.6</f>
        <v>14.083333333333334</v>
      </c>
    </row>
    <row r="1060" spans="2:29" x14ac:dyDescent="0.3">
      <c r="B1060" s="6" t="s">
        <v>29</v>
      </c>
      <c r="C1060" s="6">
        <v>1052</v>
      </c>
      <c r="D1060" s="6">
        <v>30</v>
      </c>
      <c r="E1060" s="12">
        <v>48.8</v>
      </c>
      <c r="F1060" s="23">
        <f t="shared" si="96"/>
        <v>13.555555555555555</v>
      </c>
      <c r="G1060" s="17">
        <f t="shared" si="99"/>
        <v>-0.5833333333333337</v>
      </c>
      <c r="H1060" s="17">
        <f t="shared" si="100"/>
        <v>-2.1000000000000014</v>
      </c>
      <c r="I1060" s="17" cm="1">
        <f t="array" ref="I1060">Table1[Mass KG]*G1060</f>
        <v>-165.95833333333343</v>
      </c>
      <c r="J1060" s="17" cm="1">
        <f t="array" ref="J1060" xml:space="preserve"> IF(E1060&gt;0,9.81*Table1[Mass KG]*Table1[Rolling ressistance coefficient],0)</f>
        <v>28.746733500000001</v>
      </c>
      <c r="K1060" s="17" cm="1">
        <f t="array" ref="K1060">0.5*Table1[Frontal area m^2]*Table1[Drag coefficient]*1.2*F1060^2</f>
        <v>70.142907299555546</v>
      </c>
      <c r="L1060" s="17">
        <f t="shared" si="97"/>
        <v>-67.068692533777877</v>
      </c>
      <c r="M1060" s="17">
        <f t="shared" si="98"/>
        <v>-909.15338768009997</v>
      </c>
      <c r="N1060" s="17">
        <f t="shared" si="101"/>
        <v>859.78564439625325</v>
      </c>
      <c r="O1060" s="17" cm="1">
        <f t="array" ref="O1060">(0.5*Table1[Mass KG]*E1060^2)+O1059</f>
        <v>182138444.83499998</v>
      </c>
      <c r="P1060" s="17">
        <v>2031.8323755084427</v>
      </c>
      <c r="AA1060">
        <f>IF(E1060&lt;1,1,0)</f>
        <v>0</v>
      </c>
      <c r="AB1060">
        <f>IF(AA1060=1,"",E1060)</f>
        <v>48.8</v>
      </c>
      <c r="AC1060">
        <f>E1060/3.6</f>
        <v>13.555555555555554</v>
      </c>
    </row>
    <row r="1061" spans="2:29" x14ac:dyDescent="0.3">
      <c r="B1061" s="6" t="s">
        <v>29</v>
      </c>
      <c r="C1061" s="6">
        <v>1053</v>
      </c>
      <c r="D1061" s="6">
        <v>31</v>
      </c>
      <c r="E1061" s="12">
        <v>46.5</v>
      </c>
      <c r="F1061" s="23">
        <f t="shared" si="96"/>
        <v>12.916666666666668</v>
      </c>
      <c r="G1061" s="17">
        <f t="shared" si="99"/>
        <v>-0.69444444444444442</v>
      </c>
      <c r="H1061" s="17">
        <f t="shared" si="100"/>
        <v>-2.5</v>
      </c>
      <c r="I1061" s="17" cm="1">
        <f t="array" ref="I1061">Table1[Mass KG]*G1061</f>
        <v>-197.56944444444443</v>
      </c>
      <c r="J1061" s="17" cm="1">
        <f t="array" ref="J1061" xml:space="preserve"> IF(E1061&gt;0,9.81*Table1[Mass KG]*Table1[Rolling ressistance coefficient],0)</f>
        <v>28.746733500000001</v>
      </c>
      <c r="K1061" s="17" cm="1">
        <f t="array" ref="K1061">0.5*Table1[Frontal area m^2]*Table1[Drag coefficient]*1.2*F1061^2</f>
        <v>63.686887474999999</v>
      </c>
      <c r="L1061" s="17">
        <f t="shared" si="97"/>
        <v>-105.13582346944443</v>
      </c>
      <c r="M1061" s="17">
        <f t="shared" si="98"/>
        <v>-1358.0043864803238</v>
      </c>
      <c r="N1061" s="17">
        <f t="shared" si="101"/>
        <v>860.13826735387431</v>
      </c>
      <c r="O1061" s="17" cm="1">
        <f t="array" ref="O1061">(0.5*Table1[Mass KG]*E1061^2)+O1060</f>
        <v>182446024.89749998</v>
      </c>
      <c r="P1061" s="17">
        <v>2034.7860215011385</v>
      </c>
      <c r="AA1061">
        <f>IF(E1061&lt;1,1,0)</f>
        <v>0</v>
      </c>
      <c r="AB1061">
        <f>IF(AA1061=1,"",E1061)</f>
        <v>46.5</v>
      </c>
      <c r="AC1061">
        <f>E1061/3.6</f>
        <v>12.916666666666666</v>
      </c>
    </row>
    <row r="1062" spans="2:29" x14ac:dyDescent="0.3">
      <c r="B1062" s="6" t="s">
        <v>29</v>
      </c>
      <c r="C1062" s="6">
        <v>1054</v>
      </c>
      <c r="D1062" s="6">
        <v>32</v>
      </c>
      <c r="E1062" s="12">
        <v>43.8</v>
      </c>
      <c r="F1062" s="23">
        <f t="shared" si="96"/>
        <v>12.166666666666666</v>
      </c>
      <c r="G1062" s="17">
        <f t="shared" si="99"/>
        <v>-0.86111111111111149</v>
      </c>
      <c r="H1062" s="17">
        <f t="shared" si="100"/>
        <v>-3.1000000000000014</v>
      </c>
      <c r="I1062" s="17" cm="1">
        <f t="array" ref="I1062">Table1[Mass KG]*G1062</f>
        <v>-244.98611111111123</v>
      </c>
      <c r="J1062" s="17" cm="1">
        <f t="array" ref="J1062" xml:space="preserve"> IF(E1062&gt;0,9.81*Table1[Mass KG]*Table1[Rolling ressistance coefficient],0)</f>
        <v>28.746733500000001</v>
      </c>
      <c r="K1062" s="17" cm="1">
        <f t="array" ref="K1062">0.5*Table1[Frontal area m^2]*Table1[Drag coefficient]*1.2*F1062^2</f>
        <v>56.505710443999988</v>
      </c>
      <c r="L1062" s="17">
        <f t="shared" si="97"/>
        <v>-159.73366716711124</v>
      </c>
      <c r="M1062" s="17">
        <f t="shared" si="98"/>
        <v>-1943.42628386652</v>
      </c>
      <c r="N1062" s="17">
        <f t="shared" si="101"/>
        <v>860.47010029908301</v>
      </c>
      <c r="O1062" s="17" cm="1">
        <f t="array" ref="O1062">(0.5*Table1[Mass KG]*E1062^2)+O1061</f>
        <v>182718922.98749998</v>
      </c>
      <c r="P1062" s="17">
        <v>2035.6457750555444</v>
      </c>
      <c r="AA1062">
        <f>IF(E1062&lt;1,1,0)</f>
        <v>0</v>
      </c>
      <c r="AB1062">
        <f>IF(AA1062=1,"",E1062)</f>
        <v>43.8</v>
      </c>
      <c r="AC1062">
        <f>E1062/3.6</f>
        <v>12.166666666666666</v>
      </c>
    </row>
    <row r="1063" spans="2:29" x14ac:dyDescent="0.3">
      <c r="B1063" s="6" t="s">
        <v>29</v>
      </c>
      <c r="C1063" s="6">
        <v>1055</v>
      </c>
      <c r="D1063" s="6">
        <v>33</v>
      </c>
      <c r="E1063" s="12">
        <v>40.299999999999997</v>
      </c>
      <c r="F1063" s="23">
        <f t="shared" si="96"/>
        <v>11.194444444444445</v>
      </c>
      <c r="G1063" s="17">
        <f t="shared" si="99"/>
        <v>-1.0833333333333328</v>
      </c>
      <c r="H1063" s="17">
        <f t="shared" si="100"/>
        <v>-3.8999999999999986</v>
      </c>
      <c r="I1063" s="17" cm="1">
        <f t="array" ref="I1063">Table1[Mass KG]*G1063</f>
        <v>-308.2083333333332</v>
      </c>
      <c r="J1063" s="17" cm="1">
        <f t="array" ref="J1063" xml:space="preserve"> IF(E1063&gt;0,9.81*Table1[Mass KG]*Table1[Rolling ressistance coefficient],0)</f>
        <v>28.746733500000001</v>
      </c>
      <c r="K1063" s="17" cm="1">
        <f t="array" ref="K1063">0.5*Table1[Frontal area m^2]*Table1[Drag coefficient]*1.2*F1063^2</f>
        <v>47.835928814555551</v>
      </c>
      <c r="L1063" s="17">
        <f t="shared" si="97"/>
        <v>-231.62567101877767</v>
      </c>
      <c r="M1063" s="17">
        <f t="shared" si="98"/>
        <v>-2592.9207061268717</v>
      </c>
      <c r="N1063" s="17">
        <f t="shared" si="101"/>
        <v>860.77512751341953</v>
      </c>
      <c r="O1063" s="17" cm="1">
        <f t="array" ref="O1063">(0.5*Table1[Mass KG]*E1063^2)+O1062</f>
        <v>182949949.78999999</v>
      </c>
      <c r="P1063" s="17">
        <v>2041.428530373975</v>
      </c>
      <c r="AA1063">
        <f>IF(E1063&lt;1,1,0)</f>
        <v>0</v>
      </c>
      <c r="AB1063">
        <f>IF(AA1063=1,"",E1063)</f>
        <v>40.299999999999997</v>
      </c>
      <c r="AC1063">
        <f>E1063/3.6</f>
        <v>11.194444444444443</v>
      </c>
    </row>
    <row r="1064" spans="2:29" x14ac:dyDescent="0.3">
      <c r="B1064" s="6" t="s">
        <v>29</v>
      </c>
      <c r="C1064" s="6">
        <v>1056</v>
      </c>
      <c r="D1064" s="6">
        <v>34</v>
      </c>
      <c r="E1064" s="12">
        <v>36</v>
      </c>
      <c r="F1064" s="23">
        <f t="shared" si="96"/>
        <v>10</v>
      </c>
      <c r="G1064" s="17">
        <f t="shared" si="99"/>
        <v>-1.333333333333333</v>
      </c>
      <c r="H1064" s="17">
        <f t="shared" si="100"/>
        <v>-4.7999999999999989</v>
      </c>
      <c r="I1064" s="17" cm="1">
        <f t="array" ref="I1064">Table1[Mass KG]*G1064</f>
        <v>-379.33333333333326</v>
      </c>
      <c r="J1064" s="17" cm="1">
        <f t="array" ref="J1064" xml:space="preserve"> IF(E1064&gt;0,9.81*Table1[Mass KG]*Table1[Rolling ressistance coefficient],0)</f>
        <v>28.746733500000001</v>
      </c>
      <c r="K1064" s="17" cm="1">
        <f t="array" ref="K1064">0.5*Table1[Frontal area m^2]*Table1[Drag coefficient]*1.2*F1064^2</f>
        <v>38.172369599999996</v>
      </c>
      <c r="L1064" s="17">
        <f t="shared" si="97"/>
        <v>-312.41423023333323</v>
      </c>
      <c r="M1064" s="17">
        <f t="shared" si="98"/>
        <v>-3124.1423023333323</v>
      </c>
      <c r="N1064" s="17">
        <f t="shared" si="101"/>
        <v>861.04735036853322</v>
      </c>
      <c r="O1064" s="17" cm="1">
        <f t="array" ref="O1064">(0.5*Table1[Mass KG]*E1064^2)+O1063</f>
        <v>183134305.78999999</v>
      </c>
      <c r="P1064" s="17">
        <v>2041.9859778205935</v>
      </c>
      <c r="AA1064">
        <f>IF(E1064&lt;1,1,0)</f>
        <v>0</v>
      </c>
      <c r="AB1064">
        <f>IF(AA1064=1,"",E1064)</f>
        <v>36</v>
      </c>
      <c r="AC1064">
        <f>E1064/3.6</f>
        <v>10</v>
      </c>
    </row>
    <row r="1065" spans="2:29" x14ac:dyDescent="0.3">
      <c r="B1065" s="6" t="s">
        <v>29</v>
      </c>
      <c r="C1065" s="6">
        <v>1057</v>
      </c>
      <c r="D1065" s="6">
        <v>35</v>
      </c>
      <c r="E1065" s="12">
        <v>30.7</v>
      </c>
      <c r="F1065" s="23">
        <f t="shared" si="96"/>
        <v>8.5277777777777786</v>
      </c>
      <c r="G1065" s="17">
        <f t="shared" si="99"/>
        <v>-1.4722222222222223</v>
      </c>
      <c r="H1065" s="17">
        <f t="shared" si="100"/>
        <v>-5.3000000000000007</v>
      </c>
      <c r="I1065" s="17" cm="1">
        <f t="array" ref="I1065">Table1[Mass KG]*G1065</f>
        <v>-418.84722222222223</v>
      </c>
      <c r="J1065" s="17" cm="1">
        <f t="array" ref="J1065" xml:space="preserve"> IF(E1065&gt;0,9.81*Table1[Mass KG]*Table1[Rolling ressistance coefficient],0)</f>
        <v>28.746733500000001</v>
      </c>
      <c r="K1065" s="17" cm="1">
        <f t="array" ref="K1065">0.5*Table1[Frontal area m^2]*Table1[Drag coefficient]*1.2*F1065^2</f>
        <v>27.76008998788889</v>
      </c>
      <c r="L1065" s="17">
        <f t="shared" si="97"/>
        <v>-362.34039873433335</v>
      </c>
      <c r="M1065" s="17">
        <f t="shared" si="98"/>
        <v>-3089.958400317787</v>
      </c>
      <c r="N1065" s="17">
        <f t="shared" si="101"/>
        <v>861.27927634310743</v>
      </c>
      <c r="O1065" s="17" cm="1">
        <f t="array" ref="O1065">(0.5*Table1[Mass KG]*E1065^2)+O1064</f>
        <v>183268374.99249998</v>
      </c>
      <c r="P1065" s="17">
        <v>2059.3072187529651</v>
      </c>
      <c r="AA1065">
        <f>IF(E1065&lt;1,1,0)</f>
        <v>0</v>
      </c>
      <c r="AB1065">
        <f>IF(AA1065=1,"",E1065)</f>
        <v>30.7</v>
      </c>
      <c r="AC1065">
        <f>E1065/3.6</f>
        <v>8.5277777777777768</v>
      </c>
    </row>
    <row r="1066" spans="2:29" x14ac:dyDescent="0.3">
      <c r="B1066" s="6" t="s">
        <v>29</v>
      </c>
      <c r="C1066" s="6">
        <v>1058</v>
      </c>
      <c r="D1066" s="6">
        <v>36</v>
      </c>
      <c r="E1066" s="12">
        <v>25.4</v>
      </c>
      <c r="F1066" s="23">
        <f t="shared" si="96"/>
        <v>7.0555555555555554</v>
      </c>
      <c r="G1066" s="17">
        <f t="shared" si="99"/>
        <v>-1.3472222222222221</v>
      </c>
      <c r="H1066" s="17">
        <f t="shared" si="100"/>
        <v>-4.8499999999999996</v>
      </c>
      <c r="I1066" s="17" cm="1">
        <f t="array" ref="I1066">Table1[Mass KG]*G1066</f>
        <v>-383.28472222222217</v>
      </c>
      <c r="J1066" s="17" cm="1">
        <f t="array" ref="J1066" xml:space="preserve"> IF(E1066&gt;0,9.81*Table1[Mass KG]*Table1[Rolling ressistance coefficient],0)</f>
        <v>28.746733500000001</v>
      </c>
      <c r="K1066" s="17" cm="1">
        <f t="array" ref="K1066">0.5*Table1[Frontal area m^2]*Table1[Drag coefficient]*1.2*F1066^2</f>
        <v>19.00253547155555</v>
      </c>
      <c r="L1066" s="17">
        <f t="shared" si="97"/>
        <v>-335.53545325066659</v>
      </c>
      <c r="M1066" s="17">
        <f t="shared" si="98"/>
        <v>-2367.3890312685921</v>
      </c>
      <c r="N1066" s="17">
        <f t="shared" si="101"/>
        <v>861.47098161271992</v>
      </c>
      <c r="O1066" s="17" cm="1">
        <f t="array" ref="O1066">(0.5*Table1[Mass KG]*E1066^2)+O1065</f>
        <v>183360149.00249997</v>
      </c>
      <c r="P1066" s="17">
        <v>2076.2229314194101</v>
      </c>
      <c r="AA1066">
        <f>IF(E1066&lt;1,1,0)</f>
        <v>0</v>
      </c>
      <c r="AB1066">
        <f>IF(AA1066=1,"",E1066)</f>
        <v>25.4</v>
      </c>
      <c r="AC1066">
        <f>E1066/3.6</f>
        <v>7.0555555555555554</v>
      </c>
    </row>
    <row r="1067" spans="2:29" x14ac:dyDescent="0.3">
      <c r="B1067" s="6" t="s">
        <v>29</v>
      </c>
      <c r="C1067" s="6">
        <v>1059</v>
      </c>
      <c r="D1067" s="6">
        <v>37</v>
      </c>
      <c r="E1067" s="12">
        <v>21</v>
      </c>
      <c r="F1067" s="23">
        <f t="shared" si="96"/>
        <v>5.8333333333333339</v>
      </c>
      <c r="G1067" s="17">
        <f t="shared" si="99"/>
        <v>-1.2083333333333333</v>
      </c>
      <c r="H1067" s="17">
        <f t="shared" si="100"/>
        <v>-4.3499999999999996</v>
      </c>
      <c r="I1067" s="17" cm="1">
        <f t="array" ref="I1067">Table1[Mass KG]*G1067</f>
        <v>-343.77083333333331</v>
      </c>
      <c r="J1067" s="17" cm="1">
        <f t="array" ref="J1067" xml:space="preserve"> IF(E1067&gt;0,9.81*Table1[Mass KG]*Table1[Rolling ressistance coefficient],0)</f>
        <v>28.746733500000001</v>
      </c>
      <c r="K1067" s="17" cm="1">
        <f t="array" ref="K1067">0.5*Table1[Frontal area m^2]*Table1[Drag coefficient]*1.2*F1067^2</f>
        <v>12.989209100000002</v>
      </c>
      <c r="L1067" s="17">
        <f t="shared" si="97"/>
        <v>-302.03489073333333</v>
      </c>
      <c r="M1067" s="17">
        <f t="shared" si="98"/>
        <v>-1761.8701959444443</v>
      </c>
      <c r="N1067" s="17">
        <f t="shared" si="101"/>
        <v>861.62932842929217</v>
      </c>
      <c r="O1067" s="17" cm="1">
        <f t="array" ref="O1067">(0.5*Table1[Mass KG]*E1067^2)+O1066</f>
        <v>183422881.25249997</v>
      </c>
      <c r="P1067" s="17">
        <v>2085.8159464382716</v>
      </c>
      <c r="AA1067">
        <f>IF(E1067&lt;1,1,0)</f>
        <v>0</v>
      </c>
      <c r="AB1067">
        <f>IF(AA1067=1,"",E1067)</f>
        <v>21</v>
      </c>
      <c r="AC1067">
        <f>E1067/3.6</f>
        <v>5.833333333333333</v>
      </c>
    </row>
    <row r="1068" spans="2:29" x14ac:dyDescent="0.3">
      <c r="B1068" s="6" t="s">
        <v>29</v>
      </c>
      <c r="C1068" s="6">
        <v>1060</v>
      </c>
      <c r="D1068" s="6">
        <v>38</v>
      </c>
      <c r="E1068" s="12">
        <v>16.7</v>
      </c>
      <c r="F1068" s="23">
        <f t="shared" si="96"/>
        <v>4.6388888888888893</v>
      </c>
      <c r="G1068" s="17">
        <f t="shared" si="99"/>
        <v>-1.0555555555555556</v>
      </c>
      <c r="H1068" s="17">
        <f t="shared" si="100"/>
        <v>-3.8</v>
      </c>
      <c r="I1068" s="17" cm="1">
        <f t="array" ref="I1068">Table1[Mass KG]*G1068</f>
        <v>-300.30555555555554</v>
      </c>
      <c r="J1068" s="17" cm="1">
        <f t="array" ref="J1068" xml:space="preserve"> IF(E1068&gt;0,9.81*Table1[Mass KG]*Table1[Rolling ressistance coefficient],0)</f>
        <v>28.746733500000001</v>
      </c>
      <c r="K1068" s="17" cm="1">
        <f t="array" ref="K1068">0.5*Table1[Frontal area m^2]*Table1[Drag coefficient]*1.2*F1068^2</f>
        <v>8.2144229612222226</v>
      </c>
      <c r="L1068" s="17">
        <f t="shared" si="97"/>
        <v>-263.34439909433331</v>
      </c>
      <c r="M1068" s="17">
        <f t="shared" si="98"/>
        <v>-1221.6254069098238</v>
      </c>
      <c r="N1068" s="17">
        <f t="shared" si="101"/>
        <v>861.75513305441007</v>
      </c>
      <c r="O1068" s="17" cm="1">
        <f t="array" ref="O1068">(0.5*Table1[Mass KG]*E1068^2)+O1067</f>
        <v>183462553.35499996</v>
      </c>
      <c r="P1068" s="17">
        <v>2086.1058594467681</v>
      </c>
      <c r="AA1068">
        <f>IF(E1068&lt;1,1,0)</f>
        <v>0</v>
      </c>
      <c r="AB1068">
        <f>IF(AA1068=1,"",E1068)</f>
        <v>16.7</v>
      </c>
      <c r="AC1068">
        <f>E1068/3.6</f>
        <v>4.6388888888888884</v>
      </c>
    </row>
    <row r="1069" spans="2:29" x14ac:dyDescent="0.3">
      <c r="B1069" s="6" t="s">
        <v>29</v>
      </c>
      <c r="C1069" s="6">
        <v>1061</v>
      </c>
      <c r="D1069" s="6">
        <v>39</v>
      </c>
      <c r="E1069" s="12">
        <v>13.4</v>
      </c>
      <c r="F1069" s="23">
        <f t="shared" si="96"/>
        <v>3.7222222222222223</v>
      </c>
      <c r="G1069" s="17">
        <f t="shared" si="99"/>
        <v>-0.65277777777777768</v>
      </c>
      <c r="H1069" s="17">
        <f t="shared" si="100"/>
        <v>-2.3499999999999996</v>
      </c>
      <c r="I1069" s="17" cm="1">
        <f t="array" ref="I1069">Table1[Mass KG]*G1069</f>
        <v>-185.71527777777774</v>
      </c>
      <c r="J1069" s="17" cm="1">
        <f t="array" ref="J1069" xml:space="preserve"> IF(E1069&gt;0,9.81*Table1[Mass KG]*Table1[Rolling ressistance coefficient],0)</f>
        <v>28.746733500000001</v>
      </c>
      <c r="K1069" s="17" cm="1">
        <f t="array" ref="K1069">0.5*Table1[Frontal area m^2]*Table1[Drag coefficient]*1.2*F1069^2</f>
        <v>5.2887582448888883</v>
      </c>
      <c r="L1069" s="17">
        <f t="shared" si="97"/>
        <v>-151.67978603288884</v>
      </c>
      <c r="M1069" s="17">
        <f t="shared" si="98"/>
        <v>-564.58587023353073</v>
      </c>
      <c r="N1069" s="17">
        <f t="shared" si="101"/>
        <v>861.85598294154488</v>
      </c>
      <c r="O1069" s="17" cm="1">
        <f t="array" ref="O1069">(0.5*Table1[Mass KG]*E1069^2)+O1068</f>
        <v>183488095.76499996</v>
      </c>
      <c r="P1069" s="17">
        <v>2086.5469943892931</v>
      </c>
      <c r="AA1069">
        <f>IF(E1069&lt;1,1,0)</f>
        <v>0</v>
      </c>
      <c r="AB1069">
        <f>IF(AA1069=1,"",E1069)</f>
        <v>13.4</v>
      </c>
      <c r="AC1069">
        <f>E1069/3.6</f>
        <v>3.7222222222222223</v>
      </c>
    </row>
    <row r="1070" spans="2:29" x14ac:dyDescent="0.3">
      <c r="B1070" s="6" t="s">
        <v>29</v>
      </c>
      <c r="C1070" s="6">
        <v>1062</v>
      </c>
      <c r="D1070" s="6">
        <v>40</v>
      </c>
      <c r="E1070" s="12">
        <v>12</v>
      </c>
      <c r="F1070" s="23">
        <f t="shared" si="96"/>
        <v>3.3333333333333335</v>
      </c>
      <c r="G1070" s="17">
        <f t="shared" si="99"/>
        <v>-0.18055555555555566</v>
      </c>
      <c r="H1070" s="17">
        <f t="shared" si="100"/>
        <v>-0.65000000000000036</v>
      </c>
      <c r="I1070" s="17" cm="1">
        <f t="array" ref="I1070">Table1[Mass KG]*G1070</f>
        <v>-51.368055555555586</v>
      </c>
      <c r="J1070" s="17" cm="1">
        <f t="array" ref="J1070" xml:space="preserve"> IF(E1070&gt;0,9.81*Table1[Mass KG]*Table1[Rolling ressistance coefficient],0)</f>
        <v>28.746733500000001</v>
      </c>
      <c r="K1070" s="17" cm="1">
        <f t="array" ref="K1070">0.5*Table1[Frontal area m^2]*Table1[Drag coefficient]*1.2*F1070^2</f>
        <v>4.2413743999999998</v>
      </c>
      <c r="L1070" s="17">
        <f t="shared" si="97"/>
        <v>-18.379947655555583</v>
      </c>
      <c r="M1070" s="17">
        <f t="shared" si="98"/>
        <v>-61.266492185185271</v>
      </c>
      <c r="N1070" s="17">
        <f t="shared" si="101"/>
        <v>861.94621123250533</v>
      </c>
      <c r="O1070" s="17" cm="1">
        <f t="array" ref="O1070">(0.5*Table1[Mass KG]*E1070^2)+O1069</f>
        <v>183508579.76499996</v>
      </c>
      <c r="P1070" s="17">
        <v>2086.7100322407396</v>
      </c>
      <c r="AA1070">
        <f>IF(E1070&lt;1,1,0)</f>
        <v>0</v>
      </c>
      <c r="AB1070">
        <f>IF(AA1070=1,"",E1070)</f>
        <v>12</v>
      </c>
      <c r="AC1070">
        <f>E1070/3.6</f>
        <v>3.333333333333333</v>
      </c>
    </row>
    <row r="1071" spans="2:29" x14ac:dyDescent="0.3">
      <c r="B1071" s="6" t="s">
        <v>29</v>
      </c>
      <c r="C1071" s="6">
        <v>1063</v>
      </c>
      <c r="D1071" s="6">
        <v>41</v>
      </c>
      <c r="E1071" s="12">
        <v>12.1</v>
      </c>
      <c r="F1071" s="23">
        <f t="shared" si="96"/>
        <v>3.3611111111111112</v>
      </c>
      <c r="G1071" s="17">
        <f t="shared" si="99"/>
        <v>0.1111111111111112</v>
      </c>
      <c r="H1071" s="17">
        <f t="shared" si="100"/>
        <v>0.40000000000000036</v>
      </c>
      <c r="I1071" s="17" cm="1">
        <f t="array" ref="I1071">Table1[Mass KG]*G1071</f>
        <v>31.611111111111136</v>
      </c>
      <c r="J1071" s="17" cm="1">
        <f t="array" ref="J1071" xml:space="preserve"> IF(E1071&gt;0,9.81*Table1[Mass KG]*Table1[Rolling ressistance coefficient],0)</f>
        <v>28.746733500000001</v>
      </c>
      <c r="K1071" s="17" cm="1">
        <f t="array" ref="K1071">0.5*Table1[Frontal area m^2]*Table1[Drag coefficient]*1.2*F1071^2</f>
        <v>4.3123585132222217</v>
      </c>
      <c r="L1071" s="17">
        <f t="shared" si="97"/>
        <v>64.670203124333369</v>
      </c>
      <c r="M1071" s="17">
        <f t="shared" si="98"/>
        <v>217.36373827900937</v>
      </c>
      <c r="N1071" s="17">
        <f t="shared" si="101"/>
        <v>862.03710583774989</v>
      </c>
      <c r="O1071" s="17" cm="1">
        <f t="array" ref="O1071">(0.5*Table1[Mass KG]*E1071^2)+O1070</f>
        <v>183529406.58749995</v>
      </c>
      <c r="P1071" s="17">
        <v>2088.9803293841478</v>
      </c>
      <c r="AA1071">
        <f>IF(E1071&lt;1,1,0)</f>
        <v>0</v>
      </c>
      <c r="AB1071">
        <f>IF(AA1071=1,"",E1071)</f>
        <v>12.1</v>
      </c>
      <c r="AC1071">
        <f>E1071/3.6</f>
        <v>3.3611111111111107</v>
      </c>
    </row>
    <row r="1072" spans="2:29" x14ac:dyDescent="0.3">
      <c r="B1072" s="6" t="s">
        <v>29</v>
      </c>
      <c r="C1072" s="6">
        <v>1064</v>
      </c>
      <c r="D1072" s="6">
        <v>42</v>
      </c>
      <c r="E1072" s="12">
        <v>12.8</v>
      </c>
      <c r="F1072" s="23">
        <f t="shared" si="96"/>
        <v>3.5555555555555558</v>
      </c>
      <c r="G1072" s="17">
        <f t="shared" si="99"/>
        <v>0.4861111111111111</v>
      </c>
      <c r="H1072" s="17">
        <f t="shared" si="100"/>
        <v>1.75</v>
      </c>
      <c r="I1072" s="17" cm="1">
        <f t="array" ref="I1072">Table1[Mass KG]*G1072</f>
        <v>138.29861111111111</v>
      </c>
      <c r="J1072" s="17" cm="1">
        <f t="array" ref="J1072" xml:space="preserve"> IF(E1072&gt;0,9.81*Table1[Mass KG]*Table1[Rolling ressistance coefficient],0)</f>
        <v>28.746733500000001</v>
      </c>
      <c r="K1072" s="17" cm="1">
        <f t="array" ref="K1072">0.5*Table1[Frontal area m^2]*Table1[Drag coefficient]*1.2*F1072^2</f>
        <v>4.8257415395555556</v>
      </c>
      <c r="L1072" s="17">
        <f t="shared" si="97"/>
        <v>171.87108615066666</v>
      </c>
      <c r="M1072" s="17">
        <f t="shared" si="98"/>
        <v>611.09719520237036</v>
      </c>
      <c r="N1072" s="17">
        <f t="shared" si="101"/>
        <v>862.13316843925361</v>
      </c>
      <c r="O1072" s="17" cm="1">
        <f t="array" ref="O1072">(0.5*Table1[Mass KG]*E1072^2)+O1071</f>
        <v>183552712.82749996</v>
      </c>
      <c r="P1072" s="17">
        <v>2091.1238180389637</v>
      </c>
      <c r="AA1072">
        <f>IF(E1072&lt;1,1,0)</f>
        <v>0</v>
      </c>
      <c r="AB1072">
        <f>IF(AA1072=1,"",E1072)</f>
        <v>12.8</v>
      </c>
      <c r="AC1072">
        <f>E1072/3.6</f>
        <v>3.5555555555555558</v>
      </c>
    </row>
    <row r="1073" spans="2:29" x14ac:dyDescent="0.3">
      <c r="B1073" s="6" t="s">
        <v>29</v>
      </c>
      <c r="C1073" s="6">
        <v>1065</v>
      </c>
      <c r="D1073" s="6">
        <v>43</v>
      </c>
      <c r="E1073" s="12">
        <v>15.6</v>
      </c>
      <c r="F1073" s="23">
        <f t="shared" si="96"/>
        <v>4.333333333333333</v>
      </c>
      <c r="G1073" s="17">
        <f t="shared" si="99"/>
        <v>0.98611111111111083</v>
      </c>
      <c r="H1073" s="17">
        <f t="shared" si="100"/>
        <v>3.5499999999999989</v>
      </c>
      <c r="I1073" s="17" cm="1">
        <f t="array" ref="I1073">Table1[Mass KG]*G1073</f>
        <v>280.54861111111103</v>
      </c>
      <c r="J1073" s="17" cm="1">
        <f t="array" ref="J1073" xml:space="preserve"> IF(E1073&gt;0,9.81*Table1[Mass KG]*Table1[Rolling ressistance coefficient],0)</f>
        <v>28.746733500000001</v>
      </c>
      <c r="K1073" s="17" cm="1">
        <f t="array" ref="K1073">0.5*Table1[Frontal area m^2]*Table1[Drag coefficient]*1.2*F1073^2</f>
        <v>7.1679227359999977</v>
      </c>
      <c r="L1073" s="17">
        <f t="shared" si="97"/>
        <v>316.46326734711101</v>
      </c>
      <c r="M1073" s="17">
        <f t="shared" si="98"/>
        <v>1371.3408251708142</v>
      </c>
      <c r="N1073" s="17">
        <f t="shared" si="101"/>
        <v>862.25013480404232</v>
      </c>
      <c r="O1073" s="17" cm="1">
        <f t="array" ref="O1073">(0.5*Table1[Mass KG]*E1073^2)+O1072</f>
        <v>183587330.78749996</v>
      </c>
      <c r="P1073" s="17">
        <v>2092.172037938667</v>
      </c>
      <c r="AA1073">
        <f>IF(E1073&lt;1,1,0)</f>
        <v>0</v>
      </c>
      <c r="AB1073">
        <f>IF(AA1073=1,"",E1073)</f>
        <v>15.6</v>
      </c>
      <c r="AC1073">
        <f>E1073/3.6</f>
        <v>4.333333333333333</v>
      </c>
    </row>
    <row r="1074" spans="2:29" x14ac:dyDescent="0.3">
      <c r="B1074" s="6" t="s">
        <v>29</v>
      </c>
      <c r="C1074" s="6">
        <v>1066</v>
      </c>
      <c r="D1074" s="6">
        <v>44</v>
      </c>
      <c r="E1074" s="12">
        <v>19.899999999999999</v>
      </c>
      <c r="F1074" s="23">
        <f t="shared" si="96"/>
        <v>5.5277777777777777</v>
      </c>
      <c r="G1074" s="17">
        <f t="shared" si="99"/>
        <v>1.0833333333333333</v>
      </c>
      <c r="H1074" s="17">
        <f t="shared" si="100"/>
        <v>3.8999999999999995</v>
      </c>
      <c r="I1074" s="17" cm="1">
        <f t="array" ref="I1074">Table1[Mass KG]*G1074</f>
        <v>308.20833333333331</v>
      </c>
      <c r="J1074" s="17" cm="1">
        <f t="array" ref="J1074" xml:space="preserve"> IF(E1074&gt;0,9.81*Table1[Mass KG]*Table1[Rolling ressistance coefficient],0)</f>
        <v>28.746733500000001</v>
      </c>
      <c r="K1074" s="17" cm="1">
        <f t="array" ref="K1074">0.5*Table1[Frontal area m^2]*Table1[Drag coefficient]*1.2*F1074^2</f>
        <v>11.664074139888887</v>
      </c>
      <c r="L1074" s="17">
        <f t="shared" si="97"/>
        <v>348.61914097322222</v>
      </c>
      <c r="M1074" s="17">
        <f t="shared" si="98"/>
        <v>1927.0891403797561</v>
      </c>
      <c r="N1074" s="17">
        <f t="shared" si="101"/>
        <v>862.39920192845602</v>
      </c>
      <c r="O1074" s="17" cm="1">
        <f t="array" ref="O1074">(0.5*Table1[Mass KG]*E1074^2)+O1073</f>
        <v>183643663.20999998</v>
      </c>
      <c r="P1074" s="17">
        <v>2096.6400677759011</v>
      </c>
      <c r="AA1074">
        <f>IF(E1074&lt;1,1,0)</f>
        <v>0</v>
      </c>
      <c r="AB1074">
        <f>IF(AA1074=1,"",E1074)</f>
        <v>19.899999999999999</v>
      </c>
      <c r="AC1074">
        <f>E1074/3.6</f>
        <v>5.5277777777777777</v>
      </c>
    </row>
    <row r="1075" spans="2:29" x14ac:dyDescent="0.3">
      <c r="B1075" s="6" t="s">
        <v>29</v>
      </c>
      <c r="C1075" s="6">
        <v>1067</v>
      </c>
      <c r="D1075" s="6">
        <v>45</v>
      </c>
      <c r="E1075" s="12">
        <v>23.4</v>
      </c>
      <c r="F1075" s="23">
        <f t="shared" si="96"/>
        <v>6.5</v>
      </c>
      <c r="G1075" s="17">
        <f t="shared" si="99"/>
        <v>0.65277777777777812</v>
      </c>
      <c r="H1075" s="17">
        <f t="shared" si="100"/>
        <v>2.3500000000000014</v>
      </c>
      <c r="I1075" s="17" cm="1">
        <f t="array" ref="I1075">Table1[Mass KG]*G1075</f>
        <v>185.71527777777789</v>
      </c>
      <c r="J1075" s="17" cm="1">
        <f t="array" ref="J1075" xml:space="preserve"> IF(E1075&gt;0,9.81*Table1[Mass KG]*Table1[Rolling ressistance coefficient],0)</f>
        <v>28.746733500000001</v>
      </c>
      <c r="K1075" s="17" cm="1">
        <f t="array" ref="K1075">0.5*Table1[Frontal area m^2]*Table1[Drag coefficient]*1.2*F1075^2</f>
        <v>16.127826155999998</v>
      </c>
      <c r="L1075" s="17">
        <f t="shared" si="97"/>
        <v>230.58983743377789</v>
      </c>
      <c r="M1075" s="17">
        <f t="shared" si="98"/>
        <v>1498.8339433195561</v>
      </c>
      <c r="N1075" s="17">
        <f t="shared" si="101"/>
        <v>862.57432261050849</v>
      </c>
      <c r="O1075" s="17" cm="1">
        <f t="array" ref="O1075">(0.5*Table1[Mass KG]*E1075^2)+O1074</f>
        <v>183721553.61999997</v>
      </c>
      <c r="P1075" s="17">
        <v>2105.4971174031612</v>
      </c>
      <c r="AA1075">
        <f>IF(E1075&lt;1,1,0)</f>
        <v>0</v>
      </c>
      <c r="AB1075">
        <f>IF(AA1075=1,"",E1075)</f>
        <v>23.4</v>
      </c>
      <c r="AC1075">
        <f>E1075/3.6</f>
        <v>6.4999999999999991</v>
      </c>
    </row>
    <row r="1076" spans="2:29" x14ac:dyDescent="0.3">
      <c r="B1076" s="6" t="s">
        <v>29</v>
      </c>
      <c r="C1076" s="6">
        <v>1068</v>
      </c>
      <c r="D1076" s="6">
        <v>46</v>
      </c>
      <c r="E1076" s="12">
        <v>24.6</v>
      </c>
      <c r="F1076" s="23">
        <f t="shared" si="96"/>
        <v>6.8333333333333339</v>
      </c>
      <c r="G1076" s="17">
        <f t="shared" si="99"/>
        <v>0.25000000000000011</v>
      </c>
      <c r="H1076" s="17">
        <f t="shared" si="100"/>
        <v>0.90000000000000036</v>
      </c>
      <c r="I1076" s="17" cm="1">
        <f t="array" ref="I1076">Table1[Mass KG]*G1076</f>
        <v>71.125000000000028</v>
      </c>
      <c r="J1076" s="17" cm="1">
        <f t="array" ref="J1076" xml:space="preserve"> IF(E1076&gt;0,9.81*Table1[Mass KG]*Table1[Rolling ressistance coefficient],0)</f>
        <v>28.746733500000001</v>
      </c>
      <c r="K1076" s="17" cm="1">
        <f t="array" ref="K1076">0.5*Table1[Frontal area m^2]*Table1[Drag coefficient]*1.2*F1076^2</f>
        <v>17.824375916000001</v>
      </c>
      <c r="L1076" s="17">
        <f t="shared" si="97"/>
        <v>117.69610941600003</v>
      </c>
      <c r="M1076" s="17">
        <f t="shared" si="98"/>
        <v>804.25674767600026</v>
      </c>
      <c r="N1076" s="17">
        <f t="shared" si="101"/>
        <v>862.75825146092984</v>
      </c>
      <c r="O1076" s="17" cm="1">
        <f t="array" ref="O1076">(0.5*Table1[Mass KG]*E1076^2)+O1075</f>
        <v>183807637.62999997</v>
      </c>
      <c r="P1076" s="17">
        <v>2108.365880084149</v>
      </c>
      <c r="AA1076">
        <f>IF(E1076&lt;1,1,0)</f>
        <v>0</v>
      </c>
      <c r="AB1076">
        <f>IF(AA1076=1,"",E1076)</f>
        <v>24.6</v>
      </c>
      <c r="AC1076">
        <f>E1076/3.6</f>
        <v>6.8333333333333339</v>
      </c>
    </row>
    <row r="1077" spans="2:29" x14ac:dyDescent="0.3">
      <c r="B1077" s="6" t="s">
        <v>29</v>
      </c>
      <c r="C1077" s="6">
        <v>1069</v>
      </c>
      <c r="D1077" s="6">
        <v>47</v>
      </c>
      <c r="E1077" s="12">
        <v>25.2</v>
      </c>
      <c r="F1077" s="23">
        <f t="shared" si="96"/>
        <v>7</v>
      </c>
      <c r="G1077" s="17">
        <f t="shared" si="99"/>
        <v>0.24999999999999961</v>
      </c>
      <c r="H1077" s="17">
        <f t="shared" si="100"/>
        <v>0.89999999999999858</v>
      </c>
      <c r="I1077" s="17" cm="1">
        <f t="array" ref="I1077">Table1[Mass KG]*G1077</f>
        <v>71.124999999999886</v>
      </c>
      <c r="J1077" s="17" cm="1">
        <f t="array" ref="J1077" xml:space="preserve"> IF(E1077&gt;0,9.81*Table1[Mass KG]*Table1[Rolling ressistance coefficient],0)</f>
        <v>28.746733500000001</v>
      </c>
      <c r="K1077" s="17" cm="1">
        <f t="array" ref="K1077">0.5*Table1[Frontal area m^2]*Table1[Drag coefficient]*1.2*F1077^2</f>
        <v>18.704461103999996</v>
      </c>
      <c r="L1077" s="17">
        <f t="shared" si="97"/>
        <v>118.57619460399988</v>
      </c>
      <c r="M1077" s="17">
        <f t="shared" si="98"/>
        <v>830.03336222799919</v>
      </c>
      <c r="N1077" s="17">
        <f t="shared" si="101"/>
        <v>862.9464901274406</v>
      </c>
      <c r="O1077" s="17" cm="1">
        <f t="array" ref="O1077">(0.5*Table1[Mass KG]*E1077^2)+O1076</f>
        <v>183897972.06999996</v>
      </c>
      <c r="P1077" s="17">
        <v>2112.8708014286249</v>
      </c>
      <c r="AA1077">
        <f>IF(E1077&lt;1,1,0)</f>
        <v>0</v>
      </c>
      <c r="AB1077">
        <f>IF(AA1077=1,"",E1077)</f>
        <v>25.2</v>
      </c>
      <c r="AC1077">
        <f>E1077/3.6</f>
        <v>7</v>
      </c>
    </row>
    <row r="1078" spans="2:29" x14ac:dyDescent="0.3">
      <c r="B1078" s="6" t="s">
        <v>29</v>
      </c>
      <c r="C1078" s="6">
        <v>1070</v>
      </c>
      <c r="D1078" s="6">
        <v>48</v>
      </c>
      <c r="E1078" s="12">
        <v>26.4</v>
      </c>
      <c r="F1078" s="23">
        <f t="shared" si="96"/>
        <v>7.333333333333333</v>
      </c>
      <c r="G1078" s="17">
        <f t="shared" si="99"/>
        <v>0.50000000000000022</v>
      </c>
      <c r="H1078" s="17">
        <f t="shared" si="100"/>
        <v>1.8000000000000007</v>
      </c>
      <c r="I1078" s="17" cm="1">
        <f t="array" ref="I1078">Table1[Mass KG]*G1078</f>
        <v>142.25000000000006</v>
      </c>
      <c r="J1078" s="17" cm="1">
        <f t="array" ref="J1078" xml:space="preserve"> IF(E1078&gt;0,9.81*Table1[Mass KG]*Table1[Rolling ressistance coefficient],0)</f>
        <v>28.746733500000001</v>
      </c>
      <c r="K1078" s="17" cm="1">
        <f t="array" ref="K1078">0.5*Table1[Frontal area m^2]*Table1[Drag coefficient]*1.2*F1078^2</f>
        <v>20.528252095999996</v>
      </c>
      <c r="L1078" s="17">
        <f t="shared" si="97"/>
        <v>191.52498559600005</v>
      </c>
      <c r="M1078" s="17">
        <f t="shared" si="98"/>
        <v>1404.5165610373338</v>
      </c>
      <c r="N1078" s="17">
        <f t="shared" si="101"/>
        <v>863.1435082386555</v>
      </c>
      <c r="O1078" s="17" cm="1">
        <f t="array" ref="O1078">(0.5*Table1[Mass KG]*E1078^2)+O1077</f>
        <v>183997114.62999997</v>
      </c>
      <c r="P1078" s="17">
        <v>2115.0419548703708</v>
      </c>
      <c r="AA1078">
        <f>IF(E1078&lt;1,1,0)</f>
        <v>0</v>
      </c>
      <c r="AB1078">
        <f>IF(AA1078=1,"",E1078)</f>
        <v>26.4</v>
      </c>
      <c r="AC1078">
        <f>E1078/3.6</f>
        <v>7.333333333333333</v>
      </c>
    </row>
    <row r="1079" spans="2:29" x14ac:dyDescent="0.3">
      <c r="B1079" s="6" t="s">
        <v>29</v>
      </c>
      <c r="C1079" s="6">
        <v>1071</v>
      </c>
      <c r="D1079" s="6">
        <v>49</v>
      </c>
      <c r="E1079" s="12">
        <v>28.8</v>
      </c>
      <c r="F1079" s="23">
        <f t="shared" si="96"/>
        <v>8</v>
      </c>
      <c r="G1079" s="17">
        <f t="shared" si="99"/>
        <v>0.75000000000000022</v>
      </c>
      <c r="H1079" s="17">
        <f t="shared" si="100"/>
        <v>2.7000000000000011</v>
      </c>
      <c r="I1079" s="17" cm="1">
        <f t="array" ref="I1079">Table1[Mass KG]*G1079</f>
        <v>213.37500000000006</v>
      </c>
      <c r="J1079" s="17" cm="1">
        <f t="array" ref="J1079" xml:space="preserve"> IF(E1079&gt;0,9.81*Table1[Mass KG]*Table1[Rolling ressistance coefficient],0)</f>
        <v>28.746733500000001</v>
      </c>
      <c r="K1079" s="17" cm="1">
        <f t="array" ref="K1079">0.5*Table1[Frontal area m^2]*Table1[Drag coefficient]*1.2*F1079^2</f>
        <v>24.430316543999997</v>
      </c>
      <c r="L1079" s="17">
        <f t="shared" si="97"/>
        <v>266.55205004400005</v>
      </c>
      <c r="M1079" s="17">
        <f t="shared" si="98"/>
        <v>2132.4164003520004</v>
      </c>
      <c r="N1079" s="17">
        <f t="shared" si="101"/>
        <v>863.35823640672277</v>
      </c>
      <c r="O1079" s="17" cm="1">
        <f t="array" ref="O1079">(0.5*Table1[Mass KG]*E1079^2)+O1078</f>
        <v>184115102.46999997</v>
      </c>
      <c r="P1079" s="17">
        <v>2115.2474417761373</v>
      </c>
      <c r="AA1079">
        <f>IF(E1079&lt;1,1,0)</f>
        <v>0</v>
      </c>
      <c r="AB1079">
        <f>IF(AA1079=1,"",E1079)</f>
        <v>28.8</v>
      </c>
      <c r="AC1079">
        <f>E1079/3.6</f>
        <v>8</v>
      </c>
    </row>
    <row r="1080" spans="2:29" x14ac:dyDescent="0.3">
      <c r="B1080" s="6" t="s">
        <v>29</v>
      </c>
      <c r="C1080" s="6">
        <v>1072</v>
      </c>
      <c r="D1080" s="6">
        <v>50</v>
      </c>
      <c r="E1080" s="12">
        <v>31.8</v>
      </c>
      <c r="F1080" s="23">
        <f t="shared" si="96"/>
        <v>8.8333333333333339</v>
      </c>
      <c r="G1080" s="17">
        <f t="shared" si="99"/>
        <v>0.90277777777777724</v>
      </c>
      <c r="H1080" s="17">
        <f t="shared" si="100"/>
        <v>3.2499999999999982</v>
      </c>
      <c r="I1080" s="17" cm="1">
        <f t="array" ref="I1080">Table1[Mass KG]*G1080</f>
        <v>256.8402777777776</v>
      </c>
      <c r="J1080" s="17" cm="1">
        <f t="array" ref="J1080" xml:space="preserve"> IF(E1080&gt;0,9.81*Table1[Mass KG]*Table1[Rolling ressistance coefficient],0)</f>
        <v>28.746733500000001</v>
      </c>
      <c r="K1080" s="17" cm="1">
        <f t="array" ref="K1080">0.5*Table1[Frontal area m^2]*Table1[Drag coefficient]*1.2*F1080^2</f>
        <v>29.785051723999999</v>
      </c>
      <c r="L1080" s="17">
        <f t="shared" si="97"/>
        <v>315.37206300177763</v>
      </c>
      <c r="M1080" s="17">
        <f t="shared" si="98"/>
        <v>2785.7865565157026</v>
      </c>
      <c r="N1080" s="17">
        <f t="shared" si="101"/>
        <v>863.59511092094851</v>
      </c>
      <c r="O1080" s="17" cm="1">
        <f t="array" ref="O1080">(0.5*Table1[Mass KG]*E1080^2)+O1079</f>
        <v>184258951.35999995</v>
      </c>
      <c r="P1080" s="17">
        <v>2117.0189309754583</v>
      </c>
      <c r="AA1080">
        <f>IF(E1080&lt;1,1,0)</f>
        <v>0</v>
      </c>
      <c r="AB1080">
        <f>IF(AA1080=1,"",E1080)</f>
        <v>31.8</v>
      </c>
      <c r="AC1080">
        <f>E1080/3.6</f>
        <v>8.8333333333333339</v>
      </c>
    </row>
    <row r="1081" spans="2:29" x14ac:dyDescent="0.3">
      <c r="B1081" s="6" t="s">
        <v>29</v>
      </c>
      <c r="C1081" s="6">
        <v>1073</v>
      </c>
      <c r="D1081" s="6">
        <v>51</v>
      </c>
      <c r="E1081" s="12">
        <v>35.299999999999997</v>
      </c>
      <c r="F1081" s="23">
        <f t="shared" si="96"/>
        <v>9.8055555555555554</v>
      </c>
      <c r="G1081" s="17">
        <f t="shared" si="99"/>
        <v>1.0694444444444444</v>
      </c>
      <c r="H1081" s="17">
        <f t="shared" si="100"/>
        <v>3.8499999999999996</v>
      </c>
      <c r="I1081" s="17" cm="1">
        <f t="array" ref="I1081">Table1[Mass KG]*G1081</f>
        <v>304.25694444444446</v>
      </c>
      <c r="J1081" s="17" cm="1">
        <f t="array" ref="J1081" xml:space="preserve"> IF(E1081&gt;0,9.81*Table1[Mass KG]*Table1[Rolling ressistance coefficient],0)</f>
        <v>28.746733500000001</v>
      </c>
      <c r="K1081" s="17" cm="1">
        <f t="array" ref="K1081">0.5*Table1[Frontal area m^2]*Table1[Drag coefficient]*1.2*F1081^2</f>
        <v>36.702321014555551</v>
      </c>
      <c r="L1081" s="17">
        <f t="shared" si="97"/>
        <v>369.705998959</v>
      </c>
      <c r="M1081" s="17">
        <f t="shared" si="98"/>
        <v>3625.1727120146388</v>
      </c>
      <c r="N1081" s="17">
        <f t="shared" si="101"/>
        <v>863.85781147302214</v>
      </c>
      <c r="O1081" s="17" cm="1">
        <f t="array" ref="O1081">(0.5*Table1[Mass KG]*E1081^2)+O1080</f>
        <v>184436207.66249996</v>
      </c>
      <c r="P1081" s="17">
        <v>2126.4557289074073</v>
      </c>
      <c r="AA1081">
        <f>IF(E1081&lt;1,1,0)</f>
        <v>0</v>
      </c>
      <c r="AB1081">
        <f>IF(AA1081=1,"",E1081)</f>
        <v>35.299999999999997</v>
      </c>
      <c r="AC1081">
        <f>E1081/3.6</f>
        <v>9.8055555555555554</v>
      </c>
    </row>
    <row r="1082" spans="2:29" x14ac:dyDescent="0.3">
      <c r="B1082" s="6" t="s">
        <v>29</v>
      </c>
      <c r="C1082" s="6">
        <v>1074</v>
      </c>
      <c r="D1082" s="6">
        <v>52</v>
      </c>
      <c r="E1082" s="12">
        <v>39.5</v>
      </c>
      <c r="F1082" s="23">
        <f t="shared" si="96"/>
        <v>10.972222222222223</v>
      </c>
      <c r="G1082" s="17">
        <f t="shared" si="99"/>
        <v>1.2777777777777781</v>
      </c>
      <c r="H1082" s="17">
        <f t="shared" si="100"/>
        <v>4.6000000000000014</v>
      </c>
      <c r="I1082" s="17" cm="1">
        <f t="array" ref="I1082">Table1[Mass KG]*G1082</f>
        <v>363.52777777777789</v>
      </c>
      <c r="J1082" s="17" cm="1">
        <f t="array" ref="J1082" xml:space="preserve"> IF(E1082&gt;0,9.81*Table1[Mass KG]*Table1[Rolling ressistance coefficient],0)</f>
        <v>28.746733500000001</v>
      </c>
      <c r="K1082" s="17" cm="1">
        <f t="array" ref="K1082">0.5*Table1[Frontal area m^2]*Table1[Drag coefficient]*1.2*F1082^2</f>
        <v>45.955586163888889</v>
      </c>
      <c r="L1082" s="17">
        <f t="shared" si="97"/>
        <v>438.23009744166677</v>
      </c>
      <c r="M1082" s="17">
        <f t="shared" si="98"/>
        <v>4808.3580135960656</v>
      </c>
      <c r="N1082" s="17">
        <f t="shared" si="101"/>
        <v>864.15149447872511</v>
      </c>
      <c r="O1082" s="17" cm="1">
        <f t="array" ref="O1082">(0.5*Table1[Mass KG]*E1082^2)+O1081</f>
        <v>184658153.22499996</v>
      </c>
      <c r="P1082" s="17">
        <v>2127.4205907960004</v>
      </c>
      <c r="AA1082">
        <f>IF(E1082&lt;1,1,0)</f>
        <v>0</v>
      </c>
      <c r="AB1082">
        <f>IF(AA1082=1,"",E1082)</f>
        <v>39.5</v>
      </c>
      <c r="AC1082">
        <f>E1082/3.6</f>
        <v>10.972222222222221</v>
      </c>
    </row>
    <row r="1083" spans="2:29" x14ac:dyDescent="0.3">
      <c r="B1083" s="6" t="s">
        <v>29</v>
      </c>
      <c r="C1083" s="6">
        <v>1075</v>
      </c>
      <c r="D1083" s="6">
        <v>53</v>
      </c>
      <c r="E1083" s="12">
        <v>44.5</v>
      </c>
      <c r="F1083" s="23">
        <f t="shared" si="96"/>
        <v>12.361111111111112</v>
      </c>
      <c r="G1083" s="17">
        <f t="shared" si="99"/>
        <v>1.3611111111111107</v>
      </c>
      <c r="H1083" s="17">
        <f t="shared" si="100"/>
        <v>4.8999999999999986</v>
      </c>
      <c r="I1083" s="17" cm="1">
        <f t="array" ref="I1083">Table1[Mass KG]*G1083</f>
        <v>387.23611111111097</v>
      </c>
      <c r="J1083" s="17" cm="1">
        <f t="array" ref="J1083" xml:space="preserve"> IF(E1083&gt;0,9.81*Table1[Mass KG]*Table1[Rolling ressistance coefficient],0)</f>
        <v>28.746733500000001</v>
      </c>
      <c r="K1083" s="17" cm="1">
        <f t="array" ref="K1083">0.5*Table1[Frontal area m^2]*Table1[Drag coefficient]*1.2*F1083^2</f>
        <v>58.326261497222234</v>
      </c>
      <c r="L1083" s="17">
        <f t="shared" si="97"/>
        <v>474.3091061083332</v>
      </c>
      <c r="M1083" s="17">
        <f t="shared" si="98"/>
        <v>5862.9875616168965</v>
      </c>
      <c r="N1083" s="17">
        <f t="shared" si="101"/>
        <v>864.48204477349259</v>
      </c>
      <c r="O1083" s="17" cm="1">
        <f t="array" ref="O1083">(0.5*Table1[Mass KG]*E1083^2)+O1082</f>
        <v>184939843.78749996</v>
      </c>
      <c r="P1083" s="17">
        <v>2130.3197512740239</v>
      </c>
      <c r="AA1083">
        <f>IF(E1083&lt;1,1,0)</f>
        <v>0</v>
      </c>
      <c r="AB1083">
        <f>IF(AA1083=1,"",E1083)</f>
        <v>44.5</v>
      </c>
      <c r="AC1083">
        <f>E1083/3.6</f>
        <v>12.361111111111111</v>
      </c>
    </row>
    <row r="1084" spans="2:29" x14ac:dyDescent="0.3">
      <c r="B1084" s="6" t="s">
        <v>29</v>
      </c>
      <c r="C1084" s="6">
        <v>1076</v>
      </c>
      <c r="D1084" s="6">
        <v>54</v>
      </c>
      <c r="E1084" s="12">
        <v>49.3</v>
      </c>
      <c r="F1084" s="23">
        <f t="shared" si="96"/>
        <v>13.694444444444445</v>
      </c>
      <c r="G1084" s="17">
        <f t="shared" si="99"/>
        <v>1.2222222222222219</v>
      </c>
      <c r="H1084" s="17">
        <f t="shared" si="100"/>
        <v>4.3999999999999986</v>
      </c>
      <c r="I1084" s="17" cm="1">
        <f t="array" ref="I1084">Table1[Mass KG]*G1084</f>
        <v>347.72222222222211</v>
      </c>
      <c r="J1084" s="17" cm="1">
        <f t="array" ref="J1084" xml:space="preserve"> IF(E1084&gt;0,9.81*Table1[Mass KG]*Table1[Rolling ressistance coefficient],0)</f>
        <v>28.746733500000001</v>
      </c>
      <c r="K1084" s="17" cm="1">
        <f t="array" ref="K1084">0.5*Table1[Frontal area m^2]*Table1[Drag coefficient]*1.2*F1084^2</f>
        <v>71.58762545455555</v>
      </c>
      <c r="L1084" s="17">
        <f t="shared" si="97"/>
        <v>448.05658117677768</v>
      </c>
      <c r="M1084" s="17">
        <f t="shared" si="98"/>
        <v>6135.8859588930936</v>
      </c>
      <c r="N1084" s="17">
        <f t="shared" si="101"/>
        <v>864.84790959214968</v>
      </c>
      <c r="O1084" s="17" cm="1">
        <f t="array" ref="O1084">(0.5*Table1[Mass KG]*E1084^2)+O1083</f>
        <v>185285580.98999995</v>
      </c>
      <c r="P1084" s="17">
        <v>2132.4164003520004</v>
      </c>
      <c r="AA1084">
        <f>IF(E1084&lt;1,1,0)</f>
        <v>0</v>
      </c>
      <c r="AB1084">
        <f>IF(AA1084=1,"",E1084)</f>
        <v>49.3</v>
      </c>
      <c r="AC1084">
        <f>E1084/3.6</f>
        <v>13.694444444444443</v>
      </c>
    </row>
    <row r="1085" spans="2:29" x14ac:dyDescent="0.3">
      <c r="B1085" s="6" t="s">
        <v>29</v>
      </c>
      <c r="C1085" s="6">
        <v>1077</v>
      </c>
      <c r="D1085" s="6">
        <v>55</v>
      </c>
      <c r="E1085" s="12">
        <v>53.3</v>
      </c>
      <c r="F1085" s="23">
        <f t="shared" si="96"/>
        <v>14.805555555555555</v>
      </c>
      <c r="G1085" s="17">
        <f t="shared" si="99"/>
        <v>0.98611111111111127</v>
      </c>
      <c r="H1085" s="17">
        <f t="shared" si="100"/>
        <v>3.5500000000000007</v>
      </c>
      <c r="I1085" s="17" cm="1">
        <f t="array" ref="I1085">Table1[Mass KG]*G1085</f>
        <v>280.54861111111114</v>
      </c>
      <c r="J1085" s="17" cm="1">
        <f t="array" ref="J1085" xml:space="preserve"> IF(E1085&gt;0,9.81*Table1[Mass KG]*Table1[Rolling ressistance coefficient],0)</f>
        <v>28.746733500000001</v>
      </c>
      <c r="K1085" s="17" cm="1">
        <f t="array" ref="K1085">0.5*Table1[Frontal area m^2]*Table1[Drag coefficient]*1.2*F1085^2</f>
        <v>83.675542494555543</v>
      </c>
      <c r="L1085" s="17">
        <f t="shared" si="97"/>
        <v>392.97088710566669</v>
      </c>
      <c r="M1085" s="17">
        <f t="shared" si="98"/>
        <v>5818.1523007588976</v>
      </c>
      <c r="N1085" s="17">
        <f t="shared" si="101"/>
        <v>865.24309191329633</v>
      </c>
      <c r="O1085" s="17" cm="1">
        <f t="array" ref="O1085">(0.5*Table1[Mass KG]*E1085^2)+O1084</f>
        <v>185689697.59249994</v>
      </c>
      <c r="P1085" s="17">
        <v>2132.841503118666</v>
      </c>
      <c r="AA1085">
        <f>IF(E1085&lt;1,1,0)</f>
        <v>0</v>
      </c>
      <c r="AB1085">
        <f>IF(AA1085=1,"",E1085)</f>
        <v>53.3</v>
      </c>
      <c r="AC1085">
        <f>E1085/3.6</f>
        <v>14.805555555555554</v>
      </c>
    </row>
    <row r="1086" spans="2:29" x14ac:dyDescent="0.3">
      <c r="B1086" s="6" t="s">
        <v>29</v>
      </c>
      <c r="C1086" s="6">
        <v>1078</v>
      </c>
      <c r="D1086" s="6">
        <v>56</v>
      </c>
      <c r="E1086" s="12">
        <v>56.4</v>
      </c>
      <c r="F1086" s="23">
        <f t="shared" si="96"/>
        <v>15.666666666666668</v>
      </c>
      <c r="G1086" s="17">
        <f t="shared" si="99"/>
        <v>0.7777777777777779</v>
      </c>
      <c r="H1086" s="17">
        <f t="shared" si="100"/>
        <v>2.8000000000000007</v>
      </c>
      <c r="I1086" s="17" cm="1">
        <f t="array" ref="I1086">Table1[Mass KG]*G1086</f>
        <v>221.2777777777778</v>
      </c>
      <c r="J1086" s="17" cm="1">
        <f t="array" ref="J1086" xml:space="preserve"> IF(E1086&gt;0,9.81*Table1[Mass KG]*Table1[Rolling ressistance coefficient],0)</f>
        <v>28.746733500000001</v>
      </c>
      <c r="K1086" s="17" cm="1">
        <f t="array" ref="K1086">0.5*Table1[Frontal area m^2]*Table1[Drag coefficient]*1.2*F1086^2</f>
        <v>93.691960496000007</v>
      </c>
      <c r="L1086" s="17">
        <f t="shared" si="97"/>
        <v>343.71647177377781</v>
      </c>
      <c r="M1086" s="17">
        <f t="shared" si="98"/>
        <v>5384.8913911225191</v>
      </c>
      <c r="N1086" s="17">
        <f t="shared" si="101"/>
        <v>865.66087066236867</v>
      </c>
      <c r="O1086" s="17" cm="1">
        <f t="array" ref="O1086">(0.5*Table1[Mass KG]*E1086^2)+O1085</f>
        <v>186142189.15249994</v>
      </c>
      <c r="P1086" s="17">
        <v>2133.6882082768916</v>
      </c>
      <c r="AA1086">
        <f>IF(E1086&lt;1,1,0)</f>
        <v>0</v>
      </c>
      <c r="AB1086">
        <f>IF(AA1086=1,"",E1086)</f>
        <v>56.4</v>
      </c>
      <c r="AC1086">
        <f>E1086/3.6</f>
        <v>15.666666666666666</v>
      </c>
    </row>
    <row r="1087" spans="2:29" x14ac:dyDescent="0.3">
      <c r="B1087" s="6" t="s">
        <v>29</v>
      </c>
      <c r="C1087" s="6">
        <v>1079</v>
      </c>
      <c r="D1087" s="6">
        <v>57</v>
      </c>
      <c r="E1087" s="12">
        <v>58.9</v>
      </c>
      <c r="F1087" s="23">
        <f t="shared" si="96"/>
        <v>16.361111111111111</v>
      </c>
      <c r="G1087" s="17">
        <f t="shared" si="99"/>
        <v>0.6666666666666673</v>
      </c>
      <c r="H1087" s="17">
        <f t="shared" si="100"/>
        <v>2.4000000000000021</v>
      </c>
      <c r="I1087" s="17" cm="1">
        <f t="array" ref="I1087">Table1[Mass KG]*G1087</f>
        <v>189.66666666666686</v>
      </c>
      <c r="J1087" s="17" cm="1">
        <f t="array" ref="J1087" xml:space="preserve"> IF(E1087&gt;0,9.81*Table1[Mass KG]*Table1[Rolling ressistance coefficient],0)</f>
        <v>28.746733500000001</v>
      </c>
      <c r="K1087" s="17" cm="1">
        <f t="array" ref="K1087">0.5*Table1[Frontal area m^2]*Table1[Drag coefficient]*1.2*F1087^2</f>
        <v>102.1820727932222</v>
      </c>
      <c r="L1087" s="17">
        <f t="shared" si="97"/>
        <v>320.59547295988909</v>
      </c>
      <c r="M1087" s="17">
        <f t="shared" si="98"/>
        <v>5245.2981548159632</v>
      </c>
      <c r="N1087" s="17">
        <f t="shared" si="101"/>
        <v>866.09676361962079</v>
      </c>
      <c r="O1087" s="17" cm="1">
        <f t="array" ref="O1087">(0.5*Table1[Mass KG]*E1087^2)+O1086</f>
        <v>186635684.27499995</v>
      </c>
      <c r="P1087" s="17">
        <v>2138.2578176226684</v>
      </c>
      <c r="AA1087">
        <f>IF(E1087&lt;1,1,0)</f>
        <v>0</v>
      </c>
      <c r="AB1087">
        <f>IF(AA1087=1,"",E1087)</f>
        <v>58.9</v>
      </c>
      <c r="AC1087">
        <f>E1087/3.6</f>
        <v>16.361111111111111</v>
      </c>
    </row>
    <row r="1088" spans="2:29" x14ac:dyDescent="0.3">
      <c r="B1088" s="6" t="s">
        <v>29</v>
      </c>
      <c r="C1088" s="6">
        <v>1080</v>
      </c>
      <c r="D1088" s="6">
        <v>58</v>
      </c>
      <c r="E1088" s="12">
        <v>61.2</v>
      </c>
      <c r="F1088" s="23">
        <f t="shared" si="96"/>
        <v>17</v>
      </c>
      <c r="G1088" s="17">
        <f t="shared" si="99"/>
        <v>0.51388888888888928</v>
      </c>
      <c r="H1088" s="17">
        <f t="shared" si="100"/>
        <v>1.8500000000000014</v>
      </c>
      <c r="I1088" s="17" cm="1">
        <f t="array" ref="I1088">Table1[Mass KG]*G1088</f>
        <v>146.201388888889</v>
      </c>
      <c r="J1088" s="17" cm="1">
        <f t="array" ref="J1088" xml:space="preserve"> IF(E1088&gt;0,9.81*Table1[Mass KG]*Table1[Rolling ressistance coefficient],0)</f>
        <v>28.746733500000001</v>
      </c>
      <c r="K1088" s="17" cm="1">
        <f t="array" ref="K1088">0.5*Table1[Frontal area m^2]*Table1[Drag coefficient]*1.2*F1088^2</f>
        <v>110.31814814399999</v>
      </c>
      <c r="L1088" s="17">
        <f t="shared" si="97"/>
        <v>285.266270532889</v>
      </c>
      <c r="M1088" s="17">
        <f t="shared" si="98"/>
        <v>4849.5265990591133</v>
      </c>
      <c r="N1088" s="17">
        <f t="shared" si="101"/>
        <v>866.54925849878748</v>
      </c>
      <c r="O1088" s="17" cm="1">
        <f t="array" ref="O1088">(0.5*Table1[Mass KG]*E1088^2)+O1087</f>
        <v>187168473.11499995</v>
      </c>
      <c r="P1088" s="17">
        <v>2153.2670230416302</v>
      </c>
      <c r="AA1088">
        <f>IF(E1088&lt;1,1,0)</f>
        <v>0</v>
      </c>
      <c r="AB1088">
        <f>IF(AA1088=1,"",E1088)</f>
        <v>61.2</v>
      </c>
      <c r="AC1088">
        <f>E1088/3.6</f>
        <v>17</v>
      </c>
    </row>
    <row r="1089" spans="2:29" x14ac:dyDescent="0.3">
      <c r="B1089" s="6" t="s">
        <v>29</v>
      </c>
      <c r="C1089" s="6">
        <v>1081</v>
      </c>
      <c r="D1089" s="6">
        <v>59</v>
      </c>
      <c r="E1089" s="12">
        <v>62.6</v>
      </c>
      <c r="F1089" s="23">
        <f t="shared" si="96"/>
        <v>17.388888888888889</v>
      </c>
      <c r="G1089" s="17">
        <f t="shared" si="99"/>
        <v>0.24999999999999961</v>
      </c>
      <c r="H1089" s="17">
        <f t="shared" si="100"/>
        <v>0.89999999999999858</v>
      </c>
      <c r="I1089" s="17" cm="1">
        <f t="array" ref="I1089">Table1[Mass KG]*G1089</f>
        <v>71.124999999999886</v>
      </c>
      <c r="J1089" s="17" cm="1">
        <f t="array" ref="J1089" xml:space="preserve"> IF(E1089&gt;0,9.81*Table1[Mass KG]*Table1[Rolling ressistance coefficient],0)</f>
        <v>28.746733500000001</v>
      </c>
      <c r="K1089" s="17" cm="1">
        <f t="array" ref="K1089">0.5*Table1[Frontal area m^2]*Table1[Drag coefficient]*1.2*F1089^2</f>
        <v>115.42311349822222</v>
      </c>
      <c r="L1089" s="17">
        <f t="shared" si="97"/>
        <v>215.29484699822211</v>
      </c>
      <c r="M1089" s="17">
        <f t="shared" si="98"/>
        <v>3743.7381728024179</v>
      </c>
      <c r="N1089" s="17">
        <f t="shared" si="101"/>
        <v>867.01167640327412</v>
      </c>
      <c r="O1089" s="17" cm="1">
        <f t="array" ref="O1089">(0.5*Table1[Mass KG]*E1089^2)+O1088</f>
        <v>187725916.72499996</v>
      </c>
      <c r="P1089" s="17">
        <v>2153.7526792360841</v>
      </c>
      <c r="AA1089">
        <f>IF(E1089&lt;1,1,0)</f>
        <v>0</v>
      </c>
      <c r="AB1089">
        <f>IF(AA1089=1,"",E1089)</f>
        <v>62.6</v>
      </c>
      <c r="AC1089">
        <f>E1089/3.6</f>
        <v>17.388888888888889</v>
      </c>
    </row>
    <row r="1090" spans="2:29" x14ac:dyDescent="0.3">
      <c r="B1090" s="6" t="s">
        <v>29</v>
      </c>
      <c r="C1090" s="6">
        <v>1082</v>
      </c>
      <c r="D1090" s="6">
        <v>60</v>
      </c>
      <c r="E1090" s="12">
        <v>63</v>
      </c>
      <c r="F1090" s="23">
        <f t="shared" si="96"/>
        <v>17.5</v>
      </c>
      <c r="G1090" s="17">
        <f t="shared" si="99"/>
        <v>-1.3888888888889086E-2</v>
      </c>
      <c r="H1090" s="17">
        <f t="shared" si="100"/>
        <v>-5.0000000000000711E-2</v>
      </c>
      <c r="I1090" s="17" cm="1">
        <f t="array" ref="I1090">Table1[Mass KG]*G1090</f>
        <v>-3.9513888888889448</v>
      </c>
      <c r="J1090" s="17" cm="1">
        <f t="array" ref="J1090" xml:space="preserve"> IF(E1090&gt;0,9.81*Table1[Mass KG]*Table1[Rolling ressistance coefficient],0)</f>
        <v>28.746733500000001</v>
      </c>
      <c r="K1090" s="17" cm="1">
        <f t="array" ref="K1090">0.5*Table1[Frontal area m^2]*Table1[Drag coefficient]*1.2*F1090^2</f>
        <v>116.90288189999998</v>
      </c>
      <c r="L1090" s="17">
        <f t="shared" si="97"/>
        <v>141.69822651111105</v>
      </c>
      <c r="M1090" s="17">
        <f t="shared" si="98"/>
        <v>2479.7189639444432</v>
      </c>
      <c r="N1090" s="17">
        <f t="shared" si="101"/>
        <v>867.47661895064016</v>
      </c>
      <c r="O1090" s="17" cm="1">
        <f t="array" ref="O1090">(0.5*Table1[Mass KG]*E1090^2)+O1089</f>
        <v>188290506.97499996</v>
      </c>
      <c r="P1090" s="17">
        <v>2155.4911497361013</v>
      </c>
      <c r="AA1090">
        <f>IF(E1090&lt;1,1,0)</f>
        <v>0</v>
      </c>
      <c r="AB1090">
        <f>IF(AA1090=1,"",E1090)</f>
        <v>63</v>
      </c>
      <c r="AC1090">
        <f>E1090/3.6</f>
        <v>17.5</v>
      </c>
    </row>
    <row r="1091" spans="2:29" x14ac:dyDescent="0.3">
      <c r="B1091" s="6" t="s">
        <v>29</v>
      </c>
      <c r="C1091" s="6">
        <v>1083</v>
      </c>
      <c r="D1091" s="6">
        <v>61</v>
      </c>
      <c r="E1091" s="12">
        <v>62.5</v>
      </c>
      <c r="F1091" s="23">
        <f t="shared" si="96"/>
        <v>17.361111111111111</v>
      </c>
      <c r="G1091" s="17">
        <f t="shared" si="99"/>
        <v>-0.29166666666666685</v>
      </c>
      <c r="H1091" s="17">
        <f t="shared" si="100"/>
        <v>-1.0500000000000007</v>
      </c>
      <c r="I1091" s="17" cm="1">
        <f t="array" ref="I1091">Table1[Mass KG]*G1091</f>
        <v>-82.979166666666714</v>
      </c>
      <c r="J1091" s="17" cm="1">
        <f t="array" ref="J1091" xml:space="preserve"> IF(E1091&gt;0,9.81*Table1[Mass KG]*Table1[Rolling ressistance coefficient],0)</f>
        <v>28.746733500000001</v>
      </c>
      <c r="K1091" s="17" cm="1">
        <f t="array" ref="K1091">0.5*Table1[Frontal area m^2]*Table1[Drag coefficient]*1.2*F1091^2</f>
        <v>115.05464409722221</v>
      </c>
      <c r="L1091" s="17">
        <f t="shared" si="97"/>
        <v>60.822210930555485</v>
      </c>
      <c r="M1091" s="17">
        <f t="shared" si="98"/>
        <v>1055.9411619888106</v>
      </c>
      <c r="N1091" s="17">
        <f t="shared" si="101"/>
        <v>867.93744557517846</v>
      </c>
      <c r="O1091" s="17" cm="1">
        <f t="array" ref="O1091">(0.5*Table1[Mass KG]*E1091^2)+O1090</f>
        <v>188846171.03749996</v>
      </c>
      <c r="P1091" s="17">
        <v>2178.6493904231611</v>
      </c>
      <c r="AA1091">
        <f>IF(E1091&lt;1,1,0)</f>
        <v>0</v>
      </c>
      <c r="AB1091">
        <f>IF(AA1091=1,"",E1091)</f>
        <v>62.5</v>
      </c>
      <c r="AC1091">
        <f>E1091/3.6</f>
        <v>17.361111111111111</v>
      </c>
    </row>
    <row r="1092" spans="2:29" x14ac:dyDescent="0.3">
      <c r="B1092" s="6" t="s">
        <v>29</v>
      </c>
      <c r="C1092" s="6">
        <v>1084</v>
      </c>
      <c r="D1092" s="6">
        <v>62</v>
      </c>
      <c r="E1092" s="12">
        <v>60.9</v>
      </c>
      <c r="F1092" s="23">
        <f t="shared" si="96"/>
        <v>16.916666666666668</v>
      </c>
      <c r="G1092" s="17">
        <f t="shared" si="99"/>
        <v>-0.44444444444444481</v>
      </c>
      <c r="H1092" s="17">
        <f t="shared" si="100"/>
        <v>-1.6000000000000014</v>
      </c>
      <c r="I1092" s="17" cm="1">
        <f t="array" ref="I1092">Table1[Mass KG]*G1092</f>
        <v>-126.44444444444454</v>
      </c>
      <c r="J1092" s="17" cm="1">
        <f t="array" ref="J1092" xml:space="preserve"> IF(E1092&gt;0,9.81*Table1[Mass KG]*Table1[Rolling ressistance coefficient],0)</f>
        <v>28.746733500000001</v>
      </c>
      <c r="K1092" s="17" cm="1">
        <f t="array" ref="K1092">0.5*Table1[Frontal area m^2]*Table1[Drag coefficient]*1.2*F1092^2</f>
        <v>109.239248531</v>
      </c>
      <c r="L1092" s="17">
        <f t="shared" si="97"/>
        <v>11.541537586555449</v>
      </c>
      <c r="M1092" s="17">
        <f t="shared" si="98"/>
        <v>195.24434417256299</v>
      </c>
      <c r="N1092" s="17">
        <f t="shared" si="101"/>
        <v>868.38606080430668</v>
      </c>
      <c r="O1092" s="17" cm="1">
        <f t="array" ref="O1092">(0.5*Table1[Mass KG]*E1092^2)+O1091</f>
        <v>189373749.25999996</v>
      </c>
      <c r="P1092" s="17">
        <v>2183.3480479403461</v>
      </c>
      <c r="AA1092">
        <f>IF(E1092&lt;1,1,0)</f>
        <v>0</v>
      </c>
      <c r="AB1092">
        <f>IF(AA1092=1,"",E1092)</f>
        <v>60.9</v>
      </c>
      <c r="AC1092">
        <f>E1092/3.6</f>
        <v>16.916666666666664</v>
      </c>
    </row>
    <row r="1093" spans="2:29" x14ac:dyDescent="0.3">
      <c r="B1093" s="6" t="s">
        <v>29</v>
      </c>
      <c r="C1093" s="6">
        <v>1085</v>
      </c>
      <c r="D1093" s="6">
        <v>63</v>
      </c>
      <c r="E1093" s="12">
        <v>59.3</v>
      </c>
      <c r="F1093" s="23">
        <f t="shared" si="96"/>
        <v>16.472222222222221</v>
      </c>
      <c r="G1093" s="17">
        <f t="shared" si="99"/>
        <v>-0.31944444444444403</v>
      </c>
      <c r="H1093" s="17">
        <f t="shared" si="100"/>
        <v>-1.1499999999999986</v>
      </c>
      <c r="I1093" s="17" cm="1">
        <f t="array" ref="I1093">Table1[Mass KG]*G1093</f>
        <v>-90.881944444444329</v>
      </c>
      <c r="J1093" s="17" cm="1">
        <f t="array" ref="J1093" xml:space="preserve"> IF(E1093&gt;0,9.81*Table1[Mass KG]*Table1[Rolling ressistance coefficient],0)</f>
        <v>28.746733500000001</v>
      </c>
      <c r="K1093" s="17" cm="1">
        <f t="array" ref="K1093">0.5*Table1[Frontal area m^2]*Table1[Drag coefficient]*1.2*F1093^2</f>
        <v>103.57465738788888</v>
      </c>
      <c r="L1093" s="17">
        <f t="shared" si="97"/>
        <v>41.439446443444538</v>
      </c>
      <c r="M1093" s="17">
        <f t="shared" si="98"/>
        <v>682.5997705822947</v>
      </c>
      <c r="N1093" s="17">
        <f t="shared" si="101"/>
        <v>868.82248714750949</v>
      </c>
      <c r="O1093" s="17" cm="1">
        <f t="array" ref="O1093">(0.5*Table1[Mass KG]*E1093^2)+O1092</f>
        <v>189873969.96249995</v>
      </c>
      <c r="P1093" s="17">
        <v>2188.7124244303168</v>
      </c>
      <c r="AA1093">
        <f>IF(E1093&lt;1,1,0)</f>
        <v>0</v>
      </c>
      <c r="AB1093">
        <f>IF(AA1093=1,"",E1093)</f>
        <v>59.3</v>
      </c>
      <c r="AC1093">
        <f>E1093/3.6</f>
        <v>16.472222222222221</v>
      </c>
    </row>
    <row r="1094" spans="2:29" x14ac:dyDescent="0.3">
      <c r="B1094" s="6" t="s">
        <v>29</v>
      </c>
      <c r="C1094" s="6">
        <v>1086</v>
      </c>
      <c r="D1094" s="6">
        <v>64</v>
      </c>
      <c r="E1094" s="12">
        <v>58.6</v>
      </c>
      <c r="F1094" s="23">
        <f t="shared" si="96"/>
        <v>16.277777777777779</v>
      </c>
      <c r="G1094" s="17">
        <f t="shared" si="99"/>
        <v>-9.7222222222221627E-2</v>
      </c>
      <c r="H1094" s="17">
        <f t="shared" si="100"/>
        <v>-0.34999999999999787</v>
      </c>
      <c r="I1094" s="17" cm="1">
        <f t="array" ref="I1094">Table1[Mass KG]*G1094</f>
        <v>-27.659722222222054</v>
      </c>
      <c r="J1094" s="17" cm="1">
        <f t="array" ref="J1094" xml:space="preserve"> IF(E1094&gt;0,9.81*Table1[Mass KG]*Table1[Rolling ressistance coefficient],0)</f>
        <v>28.746733500000001</v>
      </c>
      <c r="K1094" s="17" cm="1">
        <f t="array" ref="K1094">0.5*Table1[Frontal area m^2]*Table1[Drag coefficient]*1.2*F1094^2</f>
        <v>101.14381968488887</v>
      </c>
      <c r="L1094" s="17">
        <f t="shared" si="97"/>
        <v>102.2308309626668</v>
      </c>
      <c r="M1094" s="17">
        <f t="shared" si="98"/>
        <v>1664.0907484478541</v>
      </c>
      <c r="N1094" s="17">
        <f t="shared" si="101"/>
        <v>869.25336462425901</v>
      </c>
      <c r="O1094" s="17" cm="1">
        <f t="array" ref="O1094">(0.5*Table1[Mass KG]*E1094^2)+O1093</f>
        <v>190362450.77249995</v>
      </c>
      <c r="P1094" s="17">
        <v>2189.752356118468</v>
      </c>
      <c r="AA1094">
        <f>IF(E1094&lt;1,1,0)</f>
        <v>0</v>
      </c>
      <c r="AB1094">
        <f>IF(AA1094=1,"",E1094)</f>
        <v>58.6</v>
      </c>
      <c r="AC1094">
        <f>E1094/3.6</f>
        <v>16.277777777777779</v>
      </c>
    </row>
    <row r="1095" spans="2:29" x14ac:dyDescent="0.3">
      <c r="B1095" s="6" t="s">
        <v>29</v>
      </c>
      <c r="C1095" s="6">
        <v>1087</v>
      </c>
      <c r="D1095" s="6">
        <v>65</v>
      </c>
      <c r="E1095" s="12">
        <v>58.6</v>
      </c>
      <c r="F1095" s="23">
        <f t="shared" si="96"/>
        <v>16.277777777777779</v>
      </c>
      <c r="G1095" s="17">
        <f t="shared" si="99"/>
        <v>1.3888888888889086E-2</v>
      </c>
      <c r="H1095" s="17">
        <f t="shared" si="100"/>
        <v>5.0000000000000711E-2</v>
      </c>
      <c r="I1095" s="17" cm="1">
        <f t="array" ref="I1095">Table1[Mass KG]*G1095</f>
        <v>3.9513888888889448</v>
      </c>
      <c r="J1095" s="17" cm="1">
        <f t="array" ref="J1095" xml:space="preserve"> IF(E1095&gt;0,9.81*Table1[Mass KG]*Table1[Rolling ressistance coefficient],0)</f>
        <v>28.746733500000001</v>
      </c>
      <c r="K1095" s="17" cm="1">
        <f t="array" ref="K1095">0.5*Table1[Frontal area m^2]*Table1[Drag coefficient]*1.2*F1095^2</f>
        <v>101.14381968488887</v>
      </c>
      <c r="L1095" s="17">
        <f t="shared" si="97"/>
        <v>133.8419420737778</v>
      </c>
      <c r="M1095" s="17">
        <f t="shared" si="98"/>
        <v>2178.6493904231611</v>
      </c>
      <c r="N1095" s="17">
        <f t="shared" si="101"/>
        <v>869.68384570958563</v>
      </c>
      <c r="O1095" s="17" cm="1">
        <f t="array" ref="O1095">(0.5*Table1[Mass KG]*E1095^2)+O1094</f>
        <v>190850931.58249995</v>
      </c>
      <c r="P1095" s="17">
        <v>2197.3808549705141</v>
      </c>
      <c r="AA1095">
        <f>IF(E1095&lt;1,1,0)</f>
        <v>0</v>
      </c>
      <c r="AB1095">
        <f>IF(AA1095=1,"",E1095)</f>
        <v>58.6</v>
      </c>
      <c r="AC1095">
        <f>E1095/3.6</f>
        <v>16.277777777777779</v>
      </c>
    </row>
    <row r="1096" spans="2:29" x14ac:dyDescent="0.3">
      <c r="B1096" s="6" t="s">
        <v>29</v>
      </c>
      <c r="C1096" s="6">
        <v>1088</v>
      </c>
      <c r="D1096" s="6">
        <v>66</v>
      </c>
      <c r="E1096" s="12">
        <v>58.7</v>
      </c>
      <c r="F1096" s="23">
        <f t="shared" si="96"/>
        <v>16.305555555555557</v>
      </c>
      <c r="G1096" s="17">
        <f t="shared" si="99"/>
        <v>2.7777777777777186E-2</v>
      </c>
      <c r="H1096" s="17">
        <f t="shared" si="100"/>
        <v>9.9999999999997868E-2</v>
      </c>
      <c r="I1096" s="17" cm="1">
        <f t="array" ref="I1096">Table1[Mass KG]*G1096</f>
        <v>7.9027777777776098</v>
      </c>
      <c r="J1096" s="17" cm="1">
        <f t="array" ref="J1096" xml:space="preserve"> IF(E1096&gt;0,9.81*Table1[Mass KG]*Table1[Rolling ressistance coefficient],0)</f>
        <v>28.746733500000001</v>
      </c>
      <c r="K1096" s="17" cm="1">
        <f t="array" ref="K1096">0.5*Table1[Frontal area m^2]*Table1[Drag coefficient]*1.2*F1096^2</f>
        <v>101.48931497455557</v>
      </c>
      <c r="L1096" s="17">
        <f t="shared" si="97"/>
        <v>138.13882625233316</v>
      </c>
      <c r="M1096" s="17">
        <f t="shared" si="98"/>
        <v>2252.430305836655</v>
      </c>
      <c r="N1096" s="17">
        <f t="shared" si="101"/>
        <v>870.11466506631814</v>
      </c>
      <c r="O1096" s="17" cm="1">
        <f t="array" ref="O1096">(0.5*Table1[Mass KG]*E1096^2)+O1095</f>
        <v>191341080.98499995</v>
      </c>
      <c r="P1096" s="17">
        <v>2202.1253640901214</v>
      </c>
      <c r="AA1096">
        <f>IF(E1096&lt;1,1,0)</f>
        <v>0</v>
      </c>
      <c r="AB1096">
        <f>IF(AA1096=1,"",E1096)</f>
        <v>58.7</v>
      </c>
      <c r="AC1096">
        <f>E1096/3.6</f>
        <v>16.305555555555557</v>
      </c>
    </row>
    <row r="1097" spans="2:29" x14ac:dyDescent="0.3">
      <c r="B1097" s="6" t="s">
        <v>29</v>
      </c>
      <c r="C1097" s="6">
        <v>1089</v>
      </c>
      <c r="D1097" s="6">
        <v>67</v>
      </c>
      <c r="E1097" s="12">
        <v>58.8</v>
      </c>
      <c r="F1097" s="23">
        <f t="shared" ref="F1097:F1160" si="102">E1097*(1000/60^2)</f>
        <v>16.333333333333332</v>
      </c>
      <c r="G1097" s="17">
        <f t="shared" si="99"/>
        <v>1.3888888888888099E-2</v>
      </c>
      <c r="H1097" s="17">
        <f t="shared" si="100"/>
        <v>4.9999999999997158E-2</v>
      </c>
      <c r="I1097" s="17" cm="1">
        <f t="array" ref="I1097">Table1[Mass KG]*G1097</f>
        <v>3.9513888888886641</v>
      </c>
      <c r="J1097" s="17" cm="1">
        <f t="array" ref="J1097" xml:space="preserve"> IF(E1097&gt;0,9.81*Table1[Mass KG]*Table1[Rolling ressistance coefficient],0)</f>
        <v>28.746733500000001</v>
      </c>
      <c r="K1097" s="17" cm="1">
        <f t="array" ref="K1097">0.5*Table1[Frontal area m^2]*Table1[Drag coefficient]*1.2*F1097^2</f>
        <v>101.83539934399997</v>
      </c>
      <c r="L1097" s="17">
        <f t="shared" ref="L1097:L1160" si="103">K1097+J1097+I1097</f>
        <v>134.53352173288863</v>
      </c>
      <c r="M1097" s="17">
        <f t="shared" ref="M1097:M1160" si="104">(L1097*AC1097)/1</f>
        <v>2197.3808549705141</v>
      </c>
      <c r="N1097" s="17">
        <f t="shared" si="101"/>
        <v>870.54582207320516</v>
      </c>
      <c r="O1097" s="17" cm="1">
        <f t="array" ref="O1097">(0.5*Table1[Mass KG]*E1097^2)+O1096</f>
        <v>191832901.82499996</v>
      </c>
      <c r="P1097" s="17">
        <v>2209.1197235191607</v>
      </c>
      <c r="AA1097">
        <f>IF(E1097&lt;1,1,0)</f>
        <v>0</v>
      </c>
      <c r="AB1097">
        <f>IF(AA1097=1,"",E1097)</f>
        <v>58.8</v>
      </c>
      <c r="AC1097">
        <f>E1097/3.6</f>
        <v>16.333333333333332</v>
      </c>
    </row>
    <row r="1098" spans="2:29" x14ac:dyDescent="0.3">
      <c r="B1098" s="6" t="s">
        <v>29</v>
      </c>
      <c r="C1098" s="6">
        <v>1090</v>
      </c>
      <c r="D1098" s="6">
        <v>68</v>
      </c>
      <c r="E1098" s="12">
        <v>58.8</v>
      </c>
      <c r="F1098" s="23">
        <f t="shared" si="102"/>
        <v>16.333333333333332</v>
      </c>
      <c r="G1098" s="17">
        <f t="shared" ref="G1098:G1161" si="105">($E1099-$E1097)/2/3.6</f>
        <v>0</v>
      </c>
      <c r="H1098" s="17">
        <f t="shared" ref="H1098:H1161" si="106">($E1099-$E1097)/2</f>
        <v>0</v>
      </c>
      <c r="I1098" s="17" cm="1">
        <f t="array" ref="I1098">Table1[Mass KG]*G1098</f>
        <v>0</v>
      </c>
      <c r="J1098" s="17" cm="1">
        <f t="array" ref="J1098" xml:space="preserve"> IF(E1098&gt;0,9.81*Table1[Mass KG]*Table1[Rolling ressistance coefficient],0)</f>
        <v>28.746733500000001</v>
      </c>
      <c r="K1098" s="17" cm="1">
        <f t="array" ref="K1098">0.5*Table1[Frontal area m^2]*Table1[Drag coefficient]*1.2*F1098^2</f>
        <v>101.83539934399997</v>
      </c>
      <c r="L1098" s="17">
        <f t="shared" si="103"/>
        <v>130.58213284399997</v>
      </c>
      <c r="M1098" s="17">
        <f t="shared" si="104"/>
        <v>2132.841503118666</v>
      </c>
      <c r="N1098" s="17">
        <f t="shared" ref="N1098:N1161" si="107">((J1098*AC1098)/C1098)+N1097</f>
        <v>870.97658352320514</v>
      </c>
      <c r="O1098" s="17" cm="1">
        <f t="array" ref="O1098">(0.5*Table1[Mass KG]*E1098^2)+O1097</f>
        <v>192324722.66499996</v>
      </c>
      <c r="P1098" s="17">
        <v>2213.6525462555837</v>
      </c>
      <c r="AA1098">
        <f>IF(E1098&lt;1,1,0)</f>
        <v>0</v>
      </c>
      <c r="AB1098">
        <f>IF(AA1098=1,"",E1098)</f>
        <v>58.8</v>
      </c>
      <c r="AC1098">
        <f>E1098/3.6</f>
        <v>16.333333333333332</v>
      </c>
    </row>
    <row r="1099" spans="2:29" x14ac:dyDescent="0.3">
      <c r="B1099" s="6" t="s">
        <v>29</v>
      </c>
      <c r="C1099" s="6">
        <v>1091</v>
      </c>
      <c r="D1099" s="6">
        <v>69</v>
      </c>
      <c r="E1099" s="12">
        <v>58.8</v>
      </c>
      <c r="F1099" s="23">
        <f t="shared" si="102"/>
        <v>16.333333333333332</v>
      </c>
      <c r="G1099" s="17">
        <f t="shared" si="105"/>
        <v>4.1666666666667261E-2</v>
      </c>
      <c r="H1099" s="17">
        <f t="shared" si="106"/>
        <v>0.15000000000000213</v>
      </c>
      <c r="I1099" s="17" cm="1">
        <f t="array" ref="I1099">Table1[Mass KG]*G1099</f>
        <v>11.854166666666837</v>
      </c>
      <c r="J1099" s="17" cm="1">
        <f t="array" ref="J1099" xml:space="preserve"> IF(E1099&gt;0,9.81*Table1[Mass KG]*Table1[Rolling ressistance coefficient],0)</f>
        <v>28.746733500000001</v>
      </c>
      <c r="K1099" s="17" cm="1">
        <f t="array" ref="K1099">0.5*Table1[Frontal area m^2]*Table1[Drag coefficient]*1.2*F1099^2</f>
        <v>101.83539934399997</v>
      </c>
      <c r="L1099" s="17">
        <f t="shared" si="103"/>
        <v>142.4362995106668</v>
      </c>
      <c r="M1099" s="17">
        <f t="shared" si="104"/>
        <v>2326.4595586742244</v>
      </c>
      <c r="N1099" s="17">
        <f t="shared" si="107"/>
        <v>871.40695014144524</v>
      </c>
      <c r="O1099" s="17" cm="1">
        <f t="array" ref="O1099">(0.5*Table1[Mass KG]*E1099^2)+O1098</f>
        <v>192816543.50499997</v>
      </c>
      <c r="P1099" s="17">
        <v>2220.5980667962999</v>
      </c>
      <c r="AA1099">
        <f>IF(E1099&lt;1,1,0)</f>
        <v>0</v>
      </c>
      <c r="AB1099">
        <f>IF(AA1099=1,"",E1099)</f>
        <v>58.8</v>
      </c>
      <c r="AC1099">
        <f>E1099/3.6</f>
        <v>16.333333333333332</v>
      </c>
    </row>
    <row r="1100" spans="2:29" x14ac:dyDescent="0.3">
      <c r="B1100" s="6" t="s">
        <v>29</v>
      </c>
      <c r="C1100" s="6">
        <v>1092</v>
      </c>
      <c r="D1100" s="6">
        <v>70</v>
      </c>
      <c r="E1100" s="12">
        <v>59.1</v>
      </c>
      <c r="F1100" s="23">
        <f t="shared" si="102"/>
        <v>16.416666666666668</v>
      </c>
      <c r="G1100" s="17">
        <f t="shared" si="105"/>
        <v>0.18055555555555614</v>
      </c>
      <c r="H1100" s="17">
        <f t="shared" si="106"/>
        <v>0.65000000000000213</v>
      </c>
      <c r="I1100" s="17" cm="1">
        <f t="array" ref="I1100">Table1[Mass KG]*G1100</f>
        <v>51.368055555555721</v>
      </c>
      <c r="J1100" s="17" cm="1">
        <f t="array" ref="J1100" xml:space="preserve"> IF(E1100&gt;0,9.81*Table1[Mass KG]*Table1[Rolling ressistance coefficient],0)</f>
        <v>28.746733500000001</v>
      </c>
      <c r="K1100" s="17" cm="1">
        <f t="array" ref="K1100">0.5*Table1[Frontal area m^2]*Table1[Drag coefficient]*1.2*F1100^2</f>
        <v>102.877186931</v>
      </c>
      <c r="L1100" s="17">
        <f t="shared" si="103"/>
        <v>182.9919759865557</v>
      </c>
      <c r="M1100" s="17">
        <f t="shared" si="104"/>
        <v>3004.1182724459563</v>
      </c>
      <c r="N1100" s="17">
        <f t="shared" si="107"/>
        <v>871.83911638835457</v>
      </c>
      <c r="O1100" s="17" cm="1">
        <f t="array" ref="O1100">(0.5*Table1[Mass KG]*E1100^2)+O1099</f>
        <v>193313395.72749996</v>
      </c>
      <c r="P1100" s="17">
        <v>2230.7702429553024</v>
      </c>
      <c r="AA1100">
        <f>IF(E1100&lt;1,1,0)</f>
        <v>0</v>
      </c>
      <c r="AB1100">
        <f>IF(AA1100=1,"",E1100)</f>
        <v>59.1</v>
      </c>
      <c r="AC1100">
        <f>E1100/3.6</f>
        <v>16.416666666666668</v>
      </c>
    </row>
    <row r="1101" spans="2:29" x14ac:dyDescent="0.3">
      <c r="B1101" s="6" t="s">
        <v>29</v>
      </c>
      <c r="C1101" s="6">
        <v>1093</v>
      </c>
      <c r="D1101" s="6">
        <v>71</v>
      </c>
      <c r="E1101" s="12">
        <v>60.1</v>
      </c>
      <c r="F1101" s="23">
        <f t="shared" si="102"/>
        <v>16.694444444444446</v>
      </c>
      <c r="G1101" s="17">
        <f t="shared" si="105"/>
        <v>0.36111111111111133</v>
      </c>
      <c r="H1101" s="17">
        <f t="shared" si="106"/>
        <v>1.3000000000000007</v>
      </c>
      <c r="I1101" s="17" cm="1">
        <f t="array" ref="I1101">Table1[Mass KG]*G1101</f>
        <v>102.73611111111117</v>
      </c>
      <c r="J1101" s="17" cm="1">
        <f t="array" ref="J1101" xml:space="preserve"> IF(E1101&gt;0,9.81*Table1[Mass KG]*Table1[Rolling ressistance coefficient],0)</f>
        <v>28.746733500000001</v>
      </c>
      <c r="K1101" s="17" cm="1">
        <f t="array" ref="K1101">0.5*Table1[Frontal area m^2]*Table1[Drag coefficient]*1.2*F1101^2</f>
        <v>106.38810240655556</v>
      </c>
      <c r="L1101" s="17">
        <f t="shared" si="103"/>
        <v>237.87094701766674</v>
      </c>
      <c r="M1101" s="17">
        <f t="shared" si="104"/>
        <v>3971.1233099338247</v>
      </c>
      <c r="N1101" s="17">
        <f t="shared" si="107"/>
        <v>872.27819300809381</v>
      </c>
      <c r="O1101" s="17" cm="1">
        <f t="array" ref="O1101">(0.5*Table1[Mass KG]*E1101^2)+O1100</f>
        <v>193827204.14999998</v>
      </c>
      <c r="P1101" s="17">
        <v>2237.8694340135826</v>
      </c>
      <c r="AA1101">
        <f>IF(E1101&lt;1,1,0)</f>
        <v>0</v>
      </c>
      <c r="AB1101">
        <f>IF(AA1101=1,"",E1101)</f>
        <v>60.1</v>
      </c>
      <c r="AC1101">
        <f>E1101/3.6</f>
        <v>16.694444444444443</v>
      </c>
    </row>
    <row r="1102" spans="2:29" x14ac:dyDescent="0.3">
      <c r="B1102" s="6" t="s">
        <v>29</v>
      </c>
      <c r="C1102" s="6">
        <v>1094</v>
      </c>
      <c r="D1102" s="6">
        <v>72</v>
      </c>
      <c r="E1102" s="12">
        <v>61.7</v>
      </c>
      <c r="F1102" s="23">
        <f t="shared" si="102"/>
        <v>17.138888888888889</v>
      </c>
      <c r="G1102" s="17">
        <f t="shared" si="105"/>
        <v>0.40277777777777757</v>
      </c>
      <c r="H1102" s="17">
        <f t="shared" si="106"/>
        <v>1.4499999999999993</v>
      </c>
      <c r="I1102" s="17" cm="1">
        <f t="array" ref="I1102">Table1[Mass KG]*G1102</f>
        <v>114.59027777777771</v>
      </c>
      <c r="J1102" s="17" cm="1">
        <f t="array" ref="J1102" xml:space="preserve"> IF(E1102&gt;0,9.81*Table1[Mass KG]*Table1[Rolling ressistance coefficient],0)</f>
        <v>28.746733500000001</v>
      </c>
      <c r="K1102" s="17" cm="1">
        <f t="array" ref="K1102">0.5*Table1[Frontal area m^2]*Table1[Drag coefficient]*1.2*F1102^2</f>
        <v>112.12809576122221</v>
      </c>
      <c r="L1102" s="17">
        <f t="shared" si="103"/>
        <v>255.46510703899992</v>
      </c>
      <c r="M1102" s="17">
        <f t="shared" si="104"/>
        <v>4378.3880845295262</v>
      </c>
      <c r="N1102" s="17">
        <f t="shared" si="107"/>
        <v>872.72854682105083</v>
      </c>
      <c r="O1102" s="17" cm="1">
        <f t="array" ref="O1102">(0.5*Table1[Mass KG]*E1102^2)+O1101</f>
        <v>194368734.25249997</v>
      </c>
      <c r="P1102" s="17">
        <v>2240.7212943418604</v>
      </c>
      <c r="AA1102">
        <f>IF(E1102&lt;1,1,0)</f>
        <v>0</v>
      </c>
      <c r="AB1102">
        <f>IF(AA1102=1,"",E1102)</f>
        <v>61.7</v>
      </c>
      <c r="AC1102">
        <f>E1102/3.6</f>
        <v>17.138888888888889</v>
      </c>
    </row>
    <row r="1103" spans="2:29" x14ac:dyDescent="0.3">
      <c r="B1103" s="6" t="s">
        <v>29</v>
      </c>
      <c r="C1103" s="6">
        <v>1095</v>
      </c>
      <c r="D1103" s="6">
        <v>73</v>
      </c>
      <c r="E1103" s="12">
        <v>63</v>
      </c>
      <c r="F1103" s="23">
        <f t="shared" si="102"/>
        <v>17.5</v>
      </c>
      <c r="G1103" s="17">
        <f t="shared" si="105"/>
        <v>0.27777777777777779</v>
      </c>
      <c r="H1103" s="17">
        <f t="shared" si="106"/>
        <v>1</v>
      </c>
      <c r="I1103" s="17" cm="1">
        <f t="array" ref="I1103">Table1[Mass KG]*G1103</f>
        <v>79.027777777777786</v>
      </c>
      <c r="J1103" s="17" cm="1">
        <f t="array" ref="J1103" xml:space="preserve"> IF(E1103&gt;0,9.81*Table1[Mass KG]*Table1[Rolling ressistance coefficient],0)</f>
        <v>28.746733500000001</v>
      </c>
      <c r="K1103" s="17" cm="1">
        <f t="array" ref="K1103">0.5*Table1[Frontal area m^2]*Table1[Drag coefficient]*1.2*F1103^2</f>
        <v>116.90288189999998</v>
      </c>
      <c r="L1103" s="17">
        <f t="shared" si="103"/>
        <v>224.67739317777779</v>
      </c>
      <c r="M1103" s="17">
        <f t="shared" si="104"/>
        <v>3931.8543806111111</v>
      </c>
      <c r="N1103" s="17">
        <f t="shared" si="107"/>
        <v>873.18796950255762</v>
      </c>
      <c r="O1103" s="17" cm="1">
        <f t="array" ref="O1103">(0.5*Table1[Mass KG]*E1103^2)+O1102</f>
        <v>194933324.50249997</v>
      </c>
      <c r="P1103" s="17">
        <v>2249.746586555556</v>
      </c>
      <c r="AA1103">
        <f>IF(E1103&lt;1,1,0)</f>
        <v>0</v>
      </c>
      <c r="AB1103">
        <f>IF(AA1103=1,"",E1103)</f>
        <v>63</v>
      </c>
      <c r="AC1103">
        <f>E1103/3.6</f>
        <v>17.5</v>
      </c>
    </row>
    <row r="1104" spans="2:29" x14ac:dyDescent="0.3">
      <c r="B1104" s="6" t="s">
        <v>29</v>
      </c>
      <c r="C1104" s="6">
        <v>1096</v>
      </c>
      <c r="D1104" s="6">
        <v>74</v>
      </c>
      <c r="E1104" s="12">
        <v>63.7</v>
      </c>
      <c r="F1104" s="23">
        <f t="shared" si="102"/>
        <v>17.694444444444446</v>
      </c>
      <c r="G1104" s="17">
        <f t="shared" si="105"/>
        <v>0.12499999999999981</v>
      </c>
      <c r="H1104" s="17">
        <f t="shared" si="106"/>
        <v>0.44999999999999929</v>
      </c>
      <c r="I1104" s="17" cm="1">
        <f t="array" ref="I1104">Table1[Mass KG]*G1104</f>
        <v>35.562499999999943</v>
      </c>
      <c r="J1104" s="17" cm="1">
        <f t="array" ref="J1104" xml:space="preserve"> IF(E1104&gt;0,9.81*Table1[Mass KG]*Table1[Rolling ressistance coefficient],0)</f>
        <v>28.746733500000001</v>
      </c>
      <c r="K1104" s="17" cm="1">
        <f t="array" ref="K1104">0.5*Table1[Frontal area m^2]*Table1[Drag coefficient]*1.2*F1104^2</f>
        <v>119.51515617455557</v>
      </c>
      <c r="L1104" s="17">
        <f t="shared" si="103"/>
        <v>183.8243896745555</v>
      </c>
      <c r="M1104" s="17">
        <f t="shared" si="104"/>
        <v>3252.6704506303299</v>
      </c>
      <c r="N1104" s="17">
        <f t="shared" si="107"/>
        <v>873.65207304167711</v>
      </c>
      <c r="O1104" s="17" cm="1">
        <f t="array" ref="O1104">(0.5*Table1[Mass KG]*E1104^2)+O1103</f>
        <v>195510530.90499997</v>
      </c>
      <c r="P1104" s="17">
        <v>2252.430305836655</v>
      </c>
      <c r="AA1104">
        <f>IF(E1104&lt;1,1,0)</f>
        <v>0</v>
      </c>
      <c r="AB1104">
        <f>IF(AA1104=1,"",E1104)</f>
        <v>63.7</v>
      </c>
      <c r="AC1104">
        <f>E1104/3.6</f>
        <v>17.694444444444446</v>
      </c>
    </row>
    <row r="1105" spans="2:29" x14ac:dyDescent="0.3">
      <c r="B1105" s="6" t="s">
        <v>29</v>
      </c>
      <c r="C1105" s="6">
        <v>1097</v>
      </c>
      <c r="D1105" s="6">
        <v>75</v>
      </c>
      <c r="E1105" s="12">
        <v>63.9</v>
      </c>
      <c r="F1105" s="23">
        <f t="shared" si="102"/>
        <v>17.75</v>
      </c>
      <c r="G1105" s="17">
        <f t="shared" si="105"/>
        <v>-2.7777777777778172E-2</v>
      </c>
      <c r="H1105" s="17">
        <f t="shared" si="106"/>
        <v>-0.10000000000000142</v>
      </c>
      <c r="I1105" s="17" cm="1">
        <f t="array" ref="I1105">Table1[Mass KG]*G1105</f>
        <v>-7.9027777777778896</v>
      </c>
      <c r="J1105" s="17" cm="1">
        <f t="array" ref="J1105" xml:space="preserve"> IF(E1105&gt;0,9.81*Table1[Mass KG]*Table1[Rolling ressistance coefficient],0)</f>
        <v>28.746733500000001</v>
      </c>
      <c r="K1105" s="17" cm="1">
        <f t="array" ref="K1105">0.5*Table1[Frontal area m^2]*Table1[Drag coefficient]*1.2*F1105^2</f>
        <v>120.26682197099998</v>
      </c>
      <c r="L1105" s="17">
        <f t="shared" si="103"/>
        <v>141.1107776932221</v>
      </c>
      <c r="M1105" s="17">
        <f t="shared" si="104"/>
        <v>2504.7163040546925</v>
      </c>
      <c r="N1105" s="17">
        <f t="shared" si="107"/>
        <v>874.11720934033258</v>
      </c>
      <c r="O1105" s="17" cm="1">
        <f t="array" ref="O1105">(0.5*Table1[Mass KG]*E1105^2)+O1104</f>
        <v>196091367.52749997</v>
      </c>
      <c r="P1105" s="17">
        <v>2261.4539567257675</v>
      </c>
      <c r="AA1105">
        <f>IF(E1105&lt;1,1,0)</f>
        <v>0</v>
      </c>
      <c r="AB1105">
        <f>IF(AA1105=1,"",E1105)</f>
        <v>63.9</v>
      </c>
      <c r="AC1105">
        <f>E1105/3.6</f>
        <v>17.75</v>
      </c>
    </row>
    <row r="1106" spans="2:29" x14ac:dyDescent="0.3">
      <c r="B1106" s="6" t="s">
        <v>29</v>
      </c>
      <c r="C1106" s="6">
        <v>1098</v>
      </c>
      <c r="D1106" s="6">
        <v>76</v>
      </c>
      <c r="E1106" s="12">
        <v>63.5</v>
      </c>
      <c r="F1106" s="23">
        <f t="shared" si="102"/>
        <v>17.638888888888889</v>
      </c>
      <c r="G1106" s="17">
        <f t="shared" si="105"/>
        <v>-0.2222222222222224</v>
      </c>
      <c r="H1106" s="17">
        <f t="shared" si="106"/>
        <v>-0.80000000000000071</v>
      </c>
      <c r="I1106" s="17" cm="1">
        <f t="array" ref="I1106">Table1[Mass KG]*G1106</f>
        <v>-63.222222222222271</v>
      </c>
      <c r="J1106" s="17" cm="1">
        <f t="array" ref="J1106" xml:space="preserve"> IF(E1106&gt;0,9.81*Table1[Mass KG]*Table1[Rolling ressistance coefficient],0)</f>
        <v>28.746733500000001</v>
      </c>
      <c r="K1106" s="17" cm="1">
        <f t="array" ref="K1106">0.5*Table1[Frontal area m^2]*Table1[Drag coefficient]*1.2*F1106^2</f>
        <v>118.7658466972222</v>
      </c>
      <c r="L1106" s="17">
        <f t="shared" si="103"/>
        <v>84.290357974999935</v>
      </c>
      <c r="M1106" s="17">
        <f t="shared" si="104"/>
        <v>1486.7882587256934</v>
      </c>
      <c r="N1106" s="17">
        <f t="shared" si="107"/>
        <v>874.57901301804202</v>
      </c>
      <c r="O1106" s="17" cm="1">
        <f t="array" ref="O1106">(0.5*Table1[Mass KG]*E1106^2)+O1105</f>
        <v>196664955.08999997</v>
      </c>
      <c r="P1106" s="17">
        <v>2263.6232261745308</v>
      </c>
      <c r="AA1106">
        <f>IF(E1106&lt;1,1,0)</f>
        <v>0</v>
      </c>
      <c r="AB1106">
        <f>IF(AA1106=1,"",E1106)</f>
        <v>63.5</v>
      </c>
      <c r="AC1106">
        <f>E1106/3.6</f>
        <v>17.638888888888889</v>
      </c>
    </row>
    <row r="1107" spans="2:29" x14ac:dyDescent="0.3">
      <c r="B1107" s="6" t="s">
        <v>29</v>
      </c>
      <c r="C1107" s="6">
        <v>1099</v>
      </c>
      <c r="D1107" s="6">
        <v>77</v>
      </c>
      <c r="E1107" s="12">
        <v>62.3</v>
      </c>
      <c r="F1107" s="23">
        <f t="shared" si="102"/>
        <v>17.305555555555557</v>
      </c>
      <c r="G1107" s="17">
        <f t="shared" si="105"/>
        <v>-0.44444444444444481</v>
      </c>
      <c r="H1107" s="17">
        <f t="shared" si="106"/>
        <v>-1.6000000000000014</v>
      </c>
      <c r="I1107" s="17" cm="1">
        <f t="array" ref="I1107">Table1[Mass KG]*G1107</f>
        <v>-126.44444444444454</v>
      </c>
      <c r="J1107" s="17" cm="1">
        <f t="array" ref="J1107" xml:space="preserve"> IF(E1107&gt;0,9.81*Table1[Mass KG]*Table1[Rolling ressistance coefficient],0)</f>
        <v>28.746733500000001</v>
      </c>
      <c r="K1107" s="17" cm="1">
        <f t="array" ref="K1107">0.5*Table1[Frontal area m^2]*Table1[Drag coefficient]*1.2*F1107^2</f>
        <v>114.31947253455556</v>
      </c>
      <c r="L1107" s="17">
        <f t="shared" si="103"/>
        <v>16.621761590111021</v>
      </c>
      <c r="M1107" s="17">
        <f t="shared" si="104"/>
        <v>287.64881862886568</v>
      </c>
      <c r="N1107" s="17">
        <f t="shared" si="107"/>
        <v>875.03167743444328</v>
      </c>
      <c r="O1107" s="17" cm="1">
        <f t="array" ref="O1107">(0.5*Table1[Mass KG]*E1107^2)+O1106</f>
        <v>197217068.59249997</v>
      </c>
      <c r="P1107" s="17">
        <v>2264.5736375712595</v>
      </c>
      <c r="AA1107">
        <f>IF(E1107&lt;1,1,0)</f>
        <v>0</v>
      </c>
      <c r="AB1107">
        <f>IF(AA1107=1,"",E1107)</f>
        <v>62.3</v>
      </c>
      <c r="AC1107">
        <f>E1107/3.6</f>
        <v>17.305555555555554</v>
      </c>
    </row>
    <row r="1108" spans="2:29" x14ac:dyDescent="0.3">
      <c r="B1108" s="6" t="s">
        <v>29</v>
      </c>
      <c r="C1108" s="6">
        <v>1100</v>
      </c>
      <c r="D1108" s="6">
        <v>78</v>
      </c>
      <c r="E1108" s="12">
        <v>60.3</v>
      </c>
      <c r="F1108" s="23">
        <f t="shared" si="102"/>
        <v>16.75</v>
      </c>
      <c r="G1108" s="17">
        <f t="shared" si="105"/>
        <v>-0.47222222222222199</v>
      </c>
      <c r="H1108" s="17">
        <f t="shared" si="106"/>
        <v>-1.6999999999999993</v>
      </c>
      <c r="I1108" s="17" cm="1">
        <f t="array" ref="I1108">Table1[Mass KG]*G1108</f>
        <v>-134.34722222222214</v>
      </c>
      <c r="J1108" s="17" cm="1">
        <f t="array" ref="J1108" xml:space="preserve"> IF(E1108&gt;0,9.81*Table1[Mass KG]*Table1[Rolling ressistance coefficient],0)</f>
        <v>28.746733500000001</v>
      </c>
      <c r="K1108" s="17" cm="1">
        <f t="array" ref="K1108">0.5*Table1[Frontal area m^2]*Table1[Drag coefficient]*1.2*F1108^2</f>
        <v>107.09735445899999</v>
      </c>
      <c r="L1108" s="17">
        <f t="shared" si="103"/>
        <v>1.4968657367778349</v>
      </c>
      <c r="M1108" s="17">
        <f t="shared" si="104"/>
        <v>25.072501091028734</v>
      </c>
      <c r="N1108" s="17">
        <f t="shared" si="107"/>
        <v>875.46941178546604</v>
      </c>
      <c r="O1108" s="17" cm="1">
        <f t="array" ref="O1108">(0.5*Table1[Mass KG]*E1108^2)+O1107</f>
        <v>197734302.39499998</v>
      </c>
      <c r="P1108" s="17">
        <v>2265.8923345433409</v>
      </c>
      <c r="AA1108">
        <f>IF(E1108&lt;1,1,0)</f>
        <v>0</v>
      </c>
      <c r="AB1108">
        <f>IF(AA1108=1,"",E1108)</f>
        <v>60.3</v>
      </c>
      <c r="AC1108">
        <f>E1108/3.6</f>
        <v>16.75</v>
      </c>
    </row>
    <row r="1109" spans="2:29" x14ac:dyDescent="0.3">
      <c r="B1109" s="6" t="s">
        <v>29</v>
      </c>
      <c r="C1109" s="6">
        <v>1101</v>
      </c>
      <c r="D1109" s="6">
        <v>79</v>
      </c>
      <c r="E1109" s="12">
        <v>58.9</v>
      </c>
      <c r="F1109" s="23">
        <f t="shared" si="102"/>
        <v>16.361111111111111</v>
      </c>
      <c r="G1109" s="17">
        <f t="shared" si="105"/>
        <v>-0.26388888888888867</v>
      </c>
      <c r="H1109" s="17">
        <f t="shared" si="106"/>
        <v>-0.94999999999999929</v>
      </c>
      <c r="I1109" s="17" cm="1">
        <f t="array" ref="I1109">Table1[Mass KG]*G1109</f>
        <v>-75.076388888888829</v>
      </c>
      <c r="J1109" s="17" cm="1">
        <f t="array" ref="J1109" xml:space="preserve"> IF(E1109&gt;0,9.81*Table1[Mass KG]*Table1[Rolling ressistance coefficient],0)</f>
        <v>28.746733500000001</v>
      </c>
      <c r="K1109" s="17" cm="1">
        <f t="array" ref="K1109">0.5*Table1[Frontal area m^2]*Table1[Drag coefficient]*1.2*F1109^2</f>
        <v>102.1820727932222</v>
      </c>
      <c r="L1109" s="17">
        <f t="shared" si="103"/>
        <v>55.85241740433338</v>
      </c>
      <c r="M1109" s="17">
        <f t="shared" si="104"/>
        <v>913.80760697645439</v>
      </c>
      <c r="N1109" s="17">
        <f t="shared" si="107"/>
        <v>875.89659480170133</v>
      </c>
      <c r="O1109" s="17" cm="1">
        <f t="array" ref="O1109">(0.5*Table1[Mass KG]*E1109^2)+O1108</f>
        <v>198227797.51749998</v>
      </c>
      <c r="P1109" s="17">
        <v>2268.2866187071731</v>
      </c>
      <c r="AA1109">
        <f>IF(E1109&lt;1,1,0)</f>
        <v>0</v>
      </c>
      <c r="AB1109">
        <f>IF(AA1109=1,"",E1109)</f>
        <v>58.9</v>
      </c>
      <c r="AC1109">
        <f>E1109/3.6</f>
        <v>16.361111111111111</v>
      </c>
    </row>
    <row r="1110" spans="2:29" x14ac:dyDescent="0.3">
      <c r="B1110" s="6" t="s">
        <v>29</v>
      </c>
      <c r="C1110" s="6">
        <v>1102</v>
      </c>
      <c r="D1110" s="6">
        <v>80</v>
      </c>
      <c r="E1110" s="12">
        <v>58.4</v>
      </c>
      <c r="F1110" s="23">
        <f t="shared" si="102"/>
        <v>16.222222222222221</v>
      </c>
      <c r="G1110" s="17">
        <f t="shared" si="105"/>
        <v>-1.3888888888889086E-2</v>
      </c>
      <c r="H1110" s="17">
        <f t="shared" si="106"/>
        <v>-5.0000000000000711E-2</v>
      </c>
      <c r="I1110" s="17" cm="1">
        <f t="array" ref="I1110">Table1[Mass KG]*G1110</f>
        <v>-3.9513888888889448</v>
      </c>
      <c r="J1110" s="17" cm="1">
        <f t="array" ref="J1110" xml:space="preserve"> IF(E1110&gt;0,9.81*Table1[Mass KG]*Table1[Rolling ressistance coefficient],0)</f>
        <v>28.746733500000001</v>
      </c>
      <c r="K1110" s="17" cm="1">
        <f t="array" ref="K1110">0.5*Table1[Frontal area m^2]*Table1[Drag coefficient]*1.2*F1110^2</f>
        <v>100.45459634488886</v>
      </c>
      <c r="L1110" s="17">
        <f t="shared" si="103"/>
        <v>125.2499409559999</v>
      </c>
      <c r="M1110" s="17">
        <f t="shared" si="104"/>
        <v>2031.8323755084427</v>
      </c>
      <c r="N1110" s="17">
        <f t="shared" si="107"/>
        <v>876.31976712384289</v>
      </c>
      <c r="O1110" s="17" cm="1">
        <f t="array" ref="O1110">(0.5*Table1[Mass KG]*E1110^2)+O1109</f>
        <v>198712949.67749998</v>
      </c>
      <c r="P1110" s="17">
        <v>2283.582025664738</v>
      </c>
      <c r="AA1110">
        <f>IF(E1110&lt;1,1,0)</f>
        <v>0</v>
      </c>
      <c r="AB1110">
        <f>IF(AA1110=1,"",E1110)</f>
        <v>58.4</v>
      </c>
      <c r="AC1110">
        <f>E1110/3.6</f>
        <v>16.222222222222221</v>
      </c>
    </row>
    <row r="1111" spans="2:29" x14ac:dyDescent="0.3">
      <c r="B1111" s="6" t="s">
        <v>29</v>
      </c>
      <c r="C1111" s="6">
        <v>1103</v>
      </c>
      <c r="D1111" s="6">
        <v>81</v>
      </c>
      <c r="E1111" s="12">
        <v>58.8</v>
      </c>
      <c r="F1111" s="23">
        <f t="shared" si="102"/>
        <v>16.333333333333332</v>
      </c>
      <c r="G1111" s="17">
        <f t="shared" si="105"/>
        <v>0.25000000000000061</v>
      </c>
      <c r="H1111" s="17">
        <f t="shared" si="106"/>
        <v>0.90000000000000213</v>
      </c>
      <c r="I1111" s="17" cm="1">
        <f t="array" ref="I1111">Table1[Mass KG]*G1111</f>
        <v>71.125000000000171</v>
      </c>
      <c r="J1111" s="17" cm="1">
        <f t="array" ref="J1111" xml:space="preserve"> IF(E1111&gt;0,9.81*Table1[Mass KG]*Table1[Rolling ressistance coefficient],0)</f>
        <v>28.746733500000001</v>
      </c>
      <c r="K1111" s="17" cm="1">
        <f t="array" ref="K1111">0.5*Table1[Frontal area m^2]*Table1[Drag coefficient]*1.2*F1111^2</f>
        <v>101.83539934399997</v>
      </c>
      <c r="L1111" s="17">
        <f t="shared" si="103"/>
        <v>201.70713284400014</v>
      </c>
      <c r="M1111" s="17">
        <f t="shared" si="104"/>
        <v>3294.5498364520022</v>
      </c>
      <c r="N1111" s="17">
        <f t="shared" si="107"/>
        <v>876.74545160299067</v>
      </c>
      <c r="O1111" s="17" cm="1">
        <f t="array" ref="O1111">(0.5*Table1[Mass KG]*E1111^2)+O1110</f>
        <v>199204770.51749998</v>
      </c>
      <c r="P1111" s="17">
        <v>2288.6244186890372</v>
      </c>
      <c r="AA1111">
        <f>IF(E1111&lt;1,1,0)</f>
        <v>0</v>
      </c>
      <c r="AB1111">
        <f>IF(AA1111=1,"",E1111)</f>
        <v>58.8</v>
      </c>
      <c r="AC1111">
        <f>E1111/3.6</f>
        <v>16.333333333333332</v>
      </c>
    </row>
    <row r="1112" spans="2:29" x14ac:dyDescent="0.3">
      <c r="B1112" s="6" t="s">
        <v>29</v>
      </c>
      <c r="C1112" s="6">
        <v>1104</v>
      </c>
      <c r="D1112" s="6">
        <v>82</v>
      </c>
      <c r="E1112" s="12">
        <v>60.2</v>
      </c>
      <c r="F1112" s="23">
        <f t="shared" si="102"/>
        <v>16.722222222222225</v>
      </c>
      <c r="G1112" s="17">
        <f t="shared" si="105"/>
        <v>0.4861111111111111</v>
      </c>
      <c r="H1112" s="17">
        <f t="shared" si="106"/>
        <v>1.75</v>
      </c>
      <c r="I1112" s="17" cm="1">
        <f t="array" ref="I1112">Table1[Mass KG]*G1112</f>
        <v>138.29861111111111</v>
      </c>
      <c r="J1112" s="17" cm="1">
        <f t="array" ref="J1112" xml:space="preserve"> IF(E1112&gt;0,9.81*Table1[Mass KG]*Table1[Rolling ressistance coefficient],0)</f>
        <v>28.746733500000001</v>
      </c>
      <c r="K1112" s="17" cm="1">
        <f t="array" ref="K1112">0.5*Table1[Frontal area m^2]*Table1[Drag coefficient]*1.2*F1112^2</f>
        <v>106.7424338928889</v>
      </c>
      <c r="L1112" s="17">
        <f t="shared" si="103"/>
        <v>273.78777850400002</v>
      </c>
      <c r="M1112" s="17">
        <f t="shared" si="104"/>
        <v>4578.3400738724449</v>
      </c>
      <c r="N1112" s="17">
        <f t="shared" si="107"/>
        <v>877.18087666254678</v>
      </c>
      <c r="O1112" s="17" cm="1">
        <f t="array" ref="O1112">(0.5*Table1[Mass KG]*E1112^2)+O1111</f>
        <v>199720290.20749998</v>
      </c>
      <c r="P1112" s="17">
        <v>2298.8998716931492</v>
      </c>
      <c r="AA1112">
        <f>IF(E1112&lt;1,1,0)</f>
        <v>0</v>
      </c>
      <c r="AB1112">
        <f>IF(AA1112=1,"",E1112)</f>
        <v>60.2</v>
      </c>
      <c r="AC1112">
        <f>E1112/3.6</f>
        <v>16.722222222222221</v>
      </c>
    </row>
    <row r="1113" spans="2:29" x14ac:dyDescent="0.3">
      <c r="B1113" s="6" t="s">
        <v>29</v>
      </c>
      <c r="C1113" s="6">
        <v>1105</v>
      </c>
      <c r="D1113" s="6">
        <v>83</v>
      </c>
      <c r="E1113" s="12">
        <v>62.3</v>
      </c>
      <c r="F1113" s="23">
        <f t="shared" si="102"/>
        <v>17.305555555555557</v>
      </c>
      <c r="G1113" s="17">
        <f t="shared" si="105"/>
        <v>0.51388888888888828</v>
      </c>
      <c r="H1113" s="17">
        <f t="shared" si="106"/>
        <v>1.8499999999999979</v>
      </c>
      <c r="I1113" s="17" cm="1">
        <f t="array" ref="I1113">Table1[Mass KG]*G1113</f>
        <v>146.20138888888872</v>
      </c>
      <c r="J1113" s="17" cm="1">
        <f t="array" ref="J1113" xml:space="preserve"> IF(E1113&gt;0,9.81*Table1[Mass KG]*Table1[Rolling ressistance coefficient],0)</f>
        <v>28.746733500000001</v>
      </c>
      <c r="K1113" s="17" cm="1">
        <f t="array" ref="K1113">0.5*Table1[Frontal area m^2]*Table1[Drag coefficient]*1.2*F1113^2</f>
        <v>114.31947253455556</v>
      </c>
      <c r="L1113" s="17">
        <f t="shared" si="103"/>
        <v>289.26759492344428</v>
      </c>
      <c r="M1113" s="17">
        <f t="shared" si="104"/>
        <v>5005.9364343696043</v>
      </c>
      <c r="N1113" s="17">
        <f t="shared" si="107"/>
        <v>877.63108317261469</v>
      </c>
      <c r="O1113" s="17" cm="1">
        <f t="array" ref="O1113">(0.5*Table1[Mass KG]*E1113^2)+O1112</f>
        <v>200272403.70999998</v>
      </c>
      <c r="P1113" s="17">
        <v>2307.7267684440985</v>
      </c>
      <c r="AA1113">
        <f>IF(E1113&lt;1,1,0)</f>
        <v>0</v>
      </c>
      <c r="AB1113">
        <f>IF(AA1113=1,"",E1113)</f>
        <v>62.3</v>
      </c>
      <c r="AC1113">
        <f>E1113/3.6</f>
        <v>17.305555555555554</v>
      </c>
    </row>
    <row r="1114" spans="2:29" x14ac:dyDescent="0.3">
      <c r="B1114" s="6" t="s">
        <v>29</v>
      </c>
      <c r="C1114" s="6">
        <v>1106</v>
      </c>
      <c r="D1114" s="6">
        <v>84</v>
      </c>
      <c r="E1114" s="12">
        <v>63.9</v>
      </c>
      <c r="F1114" s="23">
        <f t="shared" si="102"/>
        <v>17.75</v>
      </c>
      <c r="G1114" s="17">
        <f t="shared" si="105"/>
        <v>0.30555555555555597</v>
      </c>
      <c r="H1114" s="17">
        <f t="shared" si="106"/>
        <v>1.1000000000000014</v>
      </c>
      <c r="I1114" s="17" cm="1">
        <f t="array" ref="I1114">Table1[Mass KG]*G1114</f>
        <v>86.930555555555671</v>
      </c>
      <c r="J1114" s="17" cm="1">
        <f t="array" ref="J1114" xml:space="preserve"> IF(E1114&gt;0,9.81*Table1[Mass KG]*Table1[Rolling ressistance coefficient],0)</f>
        <v>28.746733500000001</v>
      </c>
      <c r="K1114" s="17" cm="1">
        <f t="array" ref="K1114">0.5*Table1[Frontal area m^2]*Table1[Drag coefficient]*1.2*F1114^2</f>
        <v>120.26682197099998</v>
      </c>
      <c r="L1114" s="17">
        <f t="shared" si="103"/>
        <v>235.94411102655567</v>
      </c>
      <c r="M1114" s="17">
        <f t="shared" si="104"/>
        <v>4188.0079707213636</v>
      </c>
      <c r="N1114" s="17">
        <f t="shared" si="107"/>
        <v>878.09243445618165</v>
      </c>
      <c r="O1114" s="17" cm="1">
        <f t="array" ref="O1114">(0.5*Table1[Mass KG]*E1114^2)+O1113</f>
        <v>200853240.33249998</v>
      </c>
      <c r="P1114" s="17">
        <v>2317.5558184642514</v>
      </c>
      <c r="AA1114">
        <f>IF(E1114&lt;1,1,0)</f>
        <v>0</v>
      </c>
      <c r="AB1114">
        <f>IF(AA1114=1,"",E1114)</f>
        <v>63.9</v>
      </c>
      <c r="AC1114">
        <f>E1114/3.6</f>
        <v>17.75</v>
      </c>
    </row>
    <row r="1115" spans="2:29" x14ac:dyDescent="0.3">
      <c r="B1115" s="6" t="s">
        <v>29</v>
      </c>
      <c r="C1115" s="6">
        <v>1107</v>
      </c>
      <c r="D1115" s="6">
        <v>85</v>
      </c>
      <c r="E1115" s="12">
        <v>64.5</v>
      </c>
      <c r="F1115" s="23">
        <f t="shared" si="102"/>
        <v>17.916666666666668</v>
      </c>
      <c r="G1115" s="17">
        <f t="shared" si="105"/>
        <v>6.9444444444445433E-2</v>
      </c>
      <c r="H1115" s="17">
        <f t="shared" si="106"/>
        <v>0.25000000000000355</v>
      </c>
      <c r="I1115" s="17" cm="1">
        <f t="array" ref="I1115">Table1[Mass KG]*G1115</f>
        <v>19.756944444444727</v>
      </c>
      <c r="J1115" s="17" cm="1">
        <f t="array" ref="J1115" xml:space="preserve"> IF(E1115&gt;0,9.81*Table1[Mass KG]*Table1[Rolling ressistance coefficient],0)</f>
        <v>28.746733500000001</v>
      </c>
      <c r="K1115" s="17" cm="1">
        <f t="array" ref="K1115">0.5*Table1[Frontal area m^2]*Table1[Drag coefficient]*1.2*F1115^2</f>
        <v>122.53595727500002</v>
      </c>
      <c r="L1115" s="17">
        <f t="shared" si="103"/>
        <v>171.03963521944473</v>
      </c>
      <c r="M1115" s="17">
        <f t="shared" si="104"/>
        <v>3064.4601310150515</v>
      </c>
      <c r="N1115" s="17">
        <f t="shared" si="107"/>
        <v>878.55769700530084</v>
      </c>
      <c r="O1115" s="17" cm="1">
        <f t="array" ref="O1115">(0.5*Table1[Mass KG]*E1115^2)+O1114</f>
        <v>201445035.89499998</v>
      </c>
      <c r="P1115" s="17">
        <v>2326.4595586742244</v>
      </c>
      <c r="AA1115">
        <f>IF(E1115&lt;1,1,0)</f>
        <v>0</v>
      </c>
      <c r="AB1115">
        <f>IF(AA1115=1,"",E1115)</f>
        <v>64.5</v>
      </c>
      <c r="AC1115">
        <f>E1115/3.6</f>
        <v>17.916666666666668</v>
      </c>
    </row>
    <row r="1116" spans="2:29" x14ac:dyDescent="0.3">
      <c r="B1116" s="6" t="s">
        <v>29</v>
      </c>
      <c r="C1116" s="6">
        <v>1108</v>
      </c>
      <c r="D1116" s="6">
        <v>86</v>
      </c>
      <c r="E1116" s="12">
        <v>64.400000000000006</v>
      </c>
      <c r="F1116" s="23">
        <f t="shared" si="102"/>
        <v>17.888888888888893</v>
      </c>
      <c r="G1116" s="17">
        <f t="shared" si="105"/>
        <v>-0.1388888888888889</v>
      </c>
      <c r="H1116" s="17">
        <f t="shared" si="106"/>
        <v>-0.5</v>
      </c>
      <c r="I1116" s="17" cm="1">
        <f t="array" ref="I1116">Table1[Mass KG]*G1116</f>
        <v>-39.513888888888893</v>
      </c>
      <c r="J1116" s="17" cm="1">
        <f t="array" ref="J1116" xml:space="preserve"> IF(E1116&gt;0,9.81*Table1[Mass KG]*Table1[Rolling ressistance coefficient],0)</f>
        <v>28.746733500000001</v>
      </c>
      <c r="K1116" s="17" cm="1">
        <f t="array" ref="K1116">0.5*Table1[Frontal area m^2]*Table1[Drag coefficient]*1.2*F1116^2</f>
        <v>122.15629535822225</v>
      </c>
      <c r="L1116" s="17">
        <f t="shared" si="103"/>
        <v>111.38913996933337</v>
      </c>
      <c r="M1116" s="17">
        <f t="shared" si="104"/>
        <v>1992.6279483402971</v>
      </c>
      <c r="N1116" s="17">
        <f t="shared" si="107"/>
        <v>879.02181895611307</v>
      </c>
      <c r="O1116" s="17" cm="1">
        <f t="array" ref="O1116">(0.5*Table1[Mass KG]*E1116^2)+O1115</f>
        <v>202034997.85499999</v>
      </c>
      <c r="P1116" s="17">
        <v>2330.3867878660249</v>
      </c>
      <c r="AA1116">
        <f>IF(E1116&lt;1,1,0)</f>
        <v>0</v>
      </c>
      <c r="AB1116">
        <f>IF(AA1116=1,"",E1116)</f>
        <v>64.400000000000006</v>
      </c>
      <c r="AC1116">
        <f>E1116/3.6</f>
        <v>17.888888888888889</v>
      </c>
    </row>
    <row r="1117" spans="2:29" x14ac:dyDescent="0.3">
      <c r="B1117" s="6" t="s">
        <v>29</v>
      </c>
      <c r="C1117" s="6">
        <v>1109</v>
      </c>
      <c r="D1117" s="6">
        <v>87</v>
      </c>
      <c r="E1117" s="12">
        <v>63.5</v>
      </c>
      <c r="F1117" s="23">
        <f t="shared" si="102"/>
        <v>17.638888888888889</v>
      </c>
      <c r="G1117" s="17">
        <f t="shared" si="105"/>
        <v>-0.33333333333333409</v>
      </c>
      <c r="H1117" s="17">
        <f t="shared" si="106"/>
        <v>-1.2000000000000028</v>
      </c>
      <c r="I1117" s="17" cm="1">
        <f t="array" ref="I1117">Table1[Mass KG]*G1117</f>
        <v>-94.833333333333556</v>
      </c>
      <c r="J1117" s="17" cm="1">
        <f t="array" ref="J1117" xml:space="preserve"> IF(E1117&gt;0,9.81*Table1[Mass KG]*Table1[Rolling ressistance coefficient],0)</f>
        <v>28.746733500000001</v>
      </c>
      <c r="K1117" s="17" cm="1">
        <f t="array" ref="K1117">0.5*Table1[Frontal area m^2]*Table1[Drag coefficient]*1.2*F1117^2</f>
        <v>118.7658466972222</v>
      </c>
      <c r="L1117" s="17">
        <f t="shared" si="103"/>
        <v>52.67924686388865</v>
      </c>
      <c r="M1117" s="17">
        <f t="shared" si="104"/>
        <v>929.20338218248037</v>
      </c>
      <c r="N1117" s="17">
        <f t="shared" si="107"/>
        <v>879.47904207435022</v>
      </c>
      <c r="O1117" s="17" cm="1">
        <f t="array" ref="O1117">(0.5*Table1[Mass KG]*E1117^2)+O1116</f>
        <v>202608585.41749999</v>
      </c>
      <c r="P1117" s="17">
        <v>2330.3867878660249</v>
      </c>
      <c r="AA1117">
        <f>IF(E1117&lt;1,1,0)</f>
        <v>0</v>
      </c>
      <c r="AB1117">
        <f>IF(AA1117=1,"",E1117)</f>
        <v>63.5</v>
      </c>
      <c r="AC1117">
        <f>E1117/3.6</f>
        <v>17.638888888888889</v>
      </c>
    </row>
    <row r="1118" spans="2:29" x14ac:dyDescent="0.3">
      <c r="B1118" s="6" t="s">
        <v>29</v>
      </c>
      <c r="C1118" s="6">
        <v>1110</v>
      </c>
      <c r="D1118" s="6">
        <v>88</v>
      </c>
      <c r="E1118" s="12">
        <v>62</v>
      </c>
      <c r="F1118" s="23">
        <f t="shared" si="102"/>
        <v>17.222222222222221</v>
      </c>
      <c r="G1118" s="17">
        <f t="shared" si="105"/>
        <v>-0.31944444444444403</v>
      </c>
      <c r="H1118" s="17">
        <f t="shared" si="106"/>
        <v>-1.1499999999999986</v>
      </c>
      <c r="I1118" s="17" cm="1">
        <f t="array" ref="I1118">Table1[Mass KG]*G1118</f>
        <v>-90.881944444444329</v>
      </c>
      <c r="J1118" s="17" cm="1">
        <f t="array" ref="J1118" xml:space="preserve"> IF(E1118&gt;0,9.81*Table1[Mass KG]*Table1[Rolling ressistance coefficient],0)</f>
        <v>28.746733500000001</v>
      </c>
      <c r="K1118" s="17" cm="1">
        <f t="array" ref="K1118">0.5*Table1[Frontal area m^2]*Table1[Drag coefficient]*1.2*F1118^2</f>
        <v>113.22113328888886</v>
      </c>
      <c r="L1118" s="17">
        <f t="shared" si="103"/>
        <v>51.08592234444454</v>
      </c>
      <c r="M1118" s="17">
        <f t="shared" si="104"/>
        <v>879.81310704321152</v>
      </c>
      <c r="N1118" s="17">
        <f t="shared" si="107"/>
        <v>879.92506246398989</v>
      </c>
      <c r="O1118" s="17" cm="1">
        <f t="array" ref="O1118">(0.5*Table1[Mass KG]*E1118^2)+O1117</f>
        <v>203155394.41749999</v>
      </c>
      <c r="P1118" s="17">
        <v>2332.8481433973848</v>
      </c>
      <c r="AA1118">
        <f>IF(E1118&lt;1,1,0)</f>
        <v>0</v>
      </c>
      <c r="AB1118">
        <f>IF(AA1118=1,"",E1118)</f>
        <v>62</v>
      </c>
      <c r="AC1118">
        <f>E1118/3.6</f>
        <v>17.222222222222221</v>
      </c>
    </row>
    <row r="1119" spans="2:29" x14ac:dyDescent="0.3">
      <c r="B1119" s="6" t="s">
        <v>29</v>
      </c>
      <c r="C1119" s="6">
        <v>1111</v>
      </c>
      <c r="D1119" s="6">
        <v>89</v>
      </c>
      <c r="E1119" s="12">
        <v>61.2</v>
      </c>
      <c r="F1119" s="23">
        <f t="shared" si="102"/>
        <v>17</v>
      </c>
      <c r="G1119" s="17">
        <f t="shared" si="105"/>
        <v>-9.7222222222222612E-2</v>
      </c>
      <c r="H1119" s="17">
        <f t="shared" si="106"/>
        <v>-0.35000000000000142</v>
      </c>
      <c r="I1119" s="17" cm="1">
        <f t="array" ref="I1119">Table1[Mass KG]*G1119</f>
        <v>-27.659722222222332</v>
      </c>
      <c r="J1119" s="17" cm="1">
        <f t="array" ref="J1119" xml:space="preserve"> IF(E1119&gt;0,9.81*Table1[Mass KG]*Table1[Rolling ressistance coefficient],0)</f>
        <v>28.746733500000001</v>
      </c>
      <c r="K1119" s="17" cm="1">
        <f t="array" ref="K1119">0.5*Table1[Frontal area m^2]*Table1[Drag coefficient]*1.2*F1119^2</f>
        <v>110.31814814399999</v>
      </c>
      <c r="L1119" s="17">
        <f t="shared" si="103"/>
        <v>111.40515942177767</v>
      </c>
      <c r="M1119" s="17">
        <f t="shared" si="104"/>
        <v>1893.8877101702203</v>
      </c>
      <c r="N1119" s="17">
        <f t="shared" si="107"/>
        <v>880.36493147344083</v>
      </c>
      <c r="O1119" s="17" cm="1">
        <f t="array" ref="O1119">(0.5*Table1[Mass KG]*E1119^2)+O1118</f>
        <v>203688183.25749999</v>
      </c>
      <c r="P1119" s="17">
        <v>2333.8011201456293</v>
      </c>
      <c r="AA1119">
        <f>IF(E1119&lt;1,1,0)</f>
        <v>0</v>
      </c>
      <c r="AB1119">
        <f>IF(AA1119=1,"",E1119)</f>
        <v>61.2</v>
      </c>
      <c r="AC1119">
        <f>E1119/3.6</f>
        <v>17</v>
      </c>
    </row>
    <row r="1120" spans="2:29" x14ac:dyDescent="0.3">
      <c r="B1120" s="6" t="s">
        <v>29</v>
      </c>
      <c r="C1120" s="6">
        <v>1112</v>
      </c>
      <c r="D1120" s="6">
        <v>90</v>
      </c>
      <c r="E1120" s="12">
        <v>61.3</v>
      </c>
      <c r="F1120" s="23">
        <f t="shared" si="102"/>
        <v>17.027777777777779</v>
      </c>
      <c r="G1120" s="17">
        <f t="shared" si="105"/>
        <v>0.19444444444444425</v>
      </c>
      <c r="H1120" s="17">
        <f t="shared" si="106"/>
        <v>0.69999999999999929</v>
      </c>
      <c r="I1120" s="17" cm="1">
        <f t="array" ref="I1120">Table1[Mass KG]*G1120</f>
        <v>55.319444444444393</v>
      </c>
      <c r="J1120" s="17" cm="1">
        <f t="array" ref="J1120" xml:space="preserve"> IF(E1120&gt;0,9.81*Table1[Mass KG]*Table1[Rolling ressistance coefficient],0)</f>
        <v>28.746733500000001</v>
      </c>
      <c r="K1120" s="17" cm="1">
        <f t="array" ref="K1120">0.5*Table1[Frontal area m^2]*Table1[Drag coefficient]*1.2*F1120^2</f>
        <v>110.67895950788888</v>
      </c>
      <c r="L1120" s="17">
        <f t="shared" si="103"/>
        <v>194.74513745233327</v>
      </c>
      <c r="M1120" s="17">
        <f t="shared" si="104"/>
        <v>3316.0769238411185</v>
      </c>
      <c r="N1120" s="17">
        <f t="shared" si="107"/>
        <v>880.8051230110982</v>
      </c>
      <c r="O1120" s="17" cm="1">
        <f t="array" ref="O1120">(0.5*Table1[Mass KG]*E1120^2)+O1119</f>
        <v>204222714.66</v>
      </c>
      <c r="P1120" s="17">
        <v>2355.8496888140107</v>
      </c>
      <c r="AA1120">
        <f>IF(E1120&lt;1,1,0)</f>
        <v>0</v>
      </c>
      <c r="AB1120">
        <f>IF(AA1120=1,"",E1120)</f>
        <v>61.3</v>
      </c>
      <c r="AC1120">
        <f>E1120/3.6</f>
        <v>17.027777777777775</v>
      </c>
    </row>
    <row r="1121" spans="2:29" x14ac:dyDescent="0.3">
      <c r="B1121" s="6" t="s">
        <v>29</v>
      </c>
      <c r="C1121" s="6">
        <v>1113</v>
      </c>
      <c r="D1121" s="6">
        <v>91</v>
      </c>
      <c r="E1121" s="12">
        <v>62.6</v>
      </c>
      <c r="F1121" s="23">
        <f t="shared" si="102"/>
        <v>17.388888888888889</v>
      </c>
      <c r="G1121" s="17">
        <f t="shared" si="105"/>
        <v>0.55555555555555558</v>
      </c>
      <c r="H1121" s="17">
        <f t="shared" si="106"/>
        <v>2</v>
      </c>
      <c r="I1121" s="17" cm="1">
        <f t="array" ref="I1121">Table1[Mass KG]*G1121</f>
        <v>158.05555555555557</v>
      </c>
      <c r="J1121" s="17" cm="1">
        <f t="array" ref="J1121" xml:space="preserve"> IF(E1121&gt;0,9.81*Table1[Mass KG]*Table1[Rolling ressistance coefficient],0)</f>
        <v>28.746733500000001</v>
      </c>
      <c r="K1121" s="17" cm="1">
        <f t="array" ref="K1121">0.5*Table1[Frontal area m^2]*Table1[Drag coefficient]*1.2*F1121^2</f>
        <v>115.42311349822222</v>
      </c>
      <c r="L1121" s="17">
        <f t="shared" si="103"/>
        <v>302.22540255377783</v>
      </c>
      <c r="M1121" s="17">
        <f t="shared" si="104"/>
        <v>5255.3639444073588</v>
      </c>
      <c r="N1121" s="17">
        <f t="shared" si="107"/>
        <v>881.25424588149349</v>
      </c>
      <c r="O1121" s="17" cm="1">
        <f t="array" ref="O1121">(0.5*Table1[Mass KG]*E1121^2)+O1120</f>
        <v>204780158.27000001</v>
      </c>
      <c r="P1121" s="17">
        <v>2357.8264284147376</v>
      </c>
      <c r="AA1121">
        <f>IF(E1121&lt;1,1,0)</f>
        <v>0</v>
      </c>
      <c r="AB1121">
        <f>IF(AA1121=1,"",E1121)</f>
        <v>62.6</v>
      </c>
      <c r="AC1121">
        <f>E1121/3.6</f>
        <v>17.388888888888889</v>
      </c>
    </row>
    <row r="1122" spans="2:29" x14ac:dyDescent="0.3">
      <c r="B1122" s="6" t="s">
        <v>29</v>
      </c>
      <c r="C1122" s="6">
        <v>1114</v>
      </c>
      <c r="D1122" s="6">
        <v>92</v>
      </c>
      <c r="E1122" s="12">
        <v>65.3</v>
      </c>
      <c r="F1122" s="23">
        <f t="shared" si="102"/>
        <v>18.138888888888889</v>
      </c>
      <c r="G1122" s="17">
        <f t="shared" si="105"/>
        <v>0.74999999999999978</v>
      </c>
      <c r="H1122" s="17">
        <f t="shared" si="106"/>
        <v>2.6999999999999993</v>
      </c>
      <c r="I1122" s="17" cm="1">
        <f t="array" ref="I1122">Table1[Mass KG]*G1122</f>
        <v>213.37499999999994</v>
      </c>
      <c r="J1122" s="17" cm="1">
        <f t="array" ref="J1122" xml:space="preserve"> IF(E1122&gt;0,9.81*Table1[Mass KG]*Table1[Rolling ressistance coefficient],0)</f>
        <v>28.746733500000001</v>
      </c>
      <c r="K1122" s="17" cm="1">
        <f t="array" ref="K1122">0.5*Table1[Frontal area m^2]*Table1[Drag coefficient]*1.2*F1122^2</f>
        <v>125.59445948122222</v>
      </c>
      <c r="L1122" s="17">
        <f t="shared" si="103"/>
        <v>367.71619298122215</v>
      </c>
      <c r="M1122" s="17">
        <f t="shared" si="104"/>
        <v>6669.9631671316129</v>
      </c>
      <c r="N1122" s="17">
        <f t="shared" si="107"/>
        <v>881.72231931495401</v>
      </c>
      <c r="O1122" s="17" cm="1">
        <f t="array" ref="O1122">(0.5*Table1[Mass KG]*E1122^2)+O1121</f>
        <v>205386725.07250002</v>
      </c>
      <c r="P1122" s="17">
        <v>2358.414886527552</v>
      </c>
      <c r="AA1122">
        <f>IF(E1122&lt;1,1,0)</f>
        <v>0</v>
      </c>
      <c r="AB1122">
        <f>IF(AA1122=1,"",E1122)</f>
        <v>65.3</v>
      </c>
      <c r="AC1122">
        <f>E1122/3.6</f>
        <v>18.138888888888889</v>
      </c>
    </row>
    <row r="1123" spans="2:29" x14ac:dyDescent="0.3">
      <c r="B1123" s="6" t="s">
        <v>29</v>
      </c>
      <c r="C1123" s="6">
        <v>1115</v>
      </c>
      <c r="D1123" s="6">
        <v>93</v>
      </c>
      <c r="E1123" s="12">
        <v>68</v>
      </c>
      <c r="F1123" s="23">
        <f t="shared" si="102"/>
        <v>18.888888888888889</v>
      </c>
      <c r="G1123" s="17">
        <f t="shared" si="105"/>
        <v>0.56944444444444564</v>
      </c>
      <c r="H1123" s="17">
        <f t="shared" si="106"/>
        <v>2.0500000000000043</v>
      </c>
      <c r="I1123" s="17" cm="1">
        <f t="array" ref="I1123">Table1[Mass KG]*G1123</f>
        <v>162.0069444444448</v>
      </c>
      <c r="J1123" s="17" cm="1">
        <f t="array" ref="J1123" xml:space="preserve"> IF(E1123&gt;0,9.81*Table1[Mass KG]*Table1[Rolling ressistance coefficient],0)</f>
        <v>28.746733500000001</v>
      </c>
      <c r="K1123" s="17" cm="1">
        <f t="array" ref="K1123">0.5*Table1[Frontal area m^2]*Table1[Drag coefficient]*1.2*F1123^2</f>
        <v>136.19524462222219</v>
      </c>
      <c r="L1123" s="17">
        <f t="shared" si="103"/>
        <v>326.94892256666697</v>
      </c>
      <c r="M1123" s="17">
        <f t="shared" si="104"/>
        <v>6175.7018707037096</v>
      </c>
      <c r="N1123" s="17">
        <f t="shared" si="107"/>
        <v>882.20930931943826</v>
      </c>
      <c r="O1123" s="17" cm="1">
        <f t="array" ref="O1123">(0.5*Table1[Mass KG]*E1123^2)+O1122</f>
        <v>206044489.07250002</v>
      </c>
      <c r="P1123" s="17">
        <v>2366.3706574924704</v>
      </c>
      <c r="AA1123">
        <f>IF(E1123&lt;1,1,0)</f>
        <v>0</v>
      </c>
      <c r="AB1123">
        <f>IF(AA1123=1,"",E1123)</f>
        <v>68</v>
      </c>
      <c r="AC1123">
        <f>E1123/3.6</f>
        <v>18.888888888888889</v>
      </c>
    </row>
    <row r="1124" spans="2:29" x14ac:dyDescent="0.3">
      <c r="B1124" s="6" t="s">
        <v>29</v>
      </c>
      <c r="C1124" s="6">
        <v>1116</v>
      </c>
      <c r="D1124" s="6">
        <v>94</v>
      </c>
      <c r="E1124" s="12">
        <v>69.400000000000006</v>
      </c>
      <c r="F1124" s="23">
        <f t="shared" si="102"/>
        <v>19.277777777777779</v>
      </c>
      <c r="G1124" s="17">
        <f t="shared" si="105"/>
        <v>0.23611111111111149</v>
      </c>
      <c r="H1124" s="17">
        <f t="shared" si="106"/>
        <v>0.85000000000000142</v>
      </c>
      <c r="I1124" s="17" cm="1">
        <f t="array" ref="I1124">Table1[Mass KG]*G1124</f>
        <v>67.173611111111214</v>
      </c>
      <c r="J1124" s="17" cm="1">
        <f t="array" ref="J1124" xml:space="preserve"> IF(E1124&gt;0,9.81*Table1[Mass KG]*Table1[Rolling ressistance coefficient],0)</f>
        <v>28.746733500000001</v>
      </c>
      <c r="K1124" s="17" cm="1">
        <f t="array" ref="K1124">0.5*Table1[Frontal area m^2]*Table1[Drag coefficient]*1.2*F1124^2</f>
        <v>141.86101392488888</v>
      </c>
      <c r="L1124" s="17">
        <f t="shared" si="103"/>
        <v>237.78135853600008</v>
      </c>
      <c r="M1124" s="17">
        <f t="shared" si="104"/>
        <v>4583.8961895551129</v>
      </c>
      <c r="N1124" s="17">
        <f t="shared" si="107"/>
        <v>882.70588023364076</v>
      </c>
      <c r="O1124" s="17" cm="1">
        <f t="array" ref="O1124">(0.5*Table1[Mass KG]*E1124^2)+O1123</f>
        <v>206729616.28250003</v>
      </c>
      <c r="P1124" s="17">
        <v>2366.8418084215455</v>
      </c>
      <c r="AA1124">
        <f>IF(E1124&lt;1,1,0)</f>
        <v>0</v>
      </c>
      <c r="AB1124">
        <f>IF(AA1124=1,"",E1124)</f>
        <v>69.400000000000006</v>
      </c>
      <c r="AC1124">
        <f>E1124/3.6</f>
        <v>19.277777777777779</v>
      </c>
    </row>
    <row r="1125" spans="2:29" x14ac:dyDescent="0.3">
      <c r="B1125" s="6" t="s">
        <v>29</v>
      </c>
      <c r="C1125" s="6">
        <v>1117</v>
      </c>
      <c r="D1125" s="6">
        <v>95</v>
      </c>
      <c r="E1125" s="12">
        <v>69.7</v>
      </c>
      <c r="F1125" s="23">
        <f t="shared" si="102"/>
        <v>19.361111111111114</v>
      </c>
      <c r="G1125" s="17">
        <f t="shared" si="105"/>
        <v>-1.3888888888890073E-2</v>
      </c>
      <c r="H1125" s="17">
        <f t="shared" si="106"/>
        <v>-5.0000000000004263E-2</v>
      </c>
      <c r="I1125" s="17" cm="1">
        <f t="array" ref="I1125">Table1[Mass KG]*G1125</f>
        <v>-3.9513888888892259</v>
      </c>
      <c r="J1125" s="17" cm="1">
        <f t="array" ref="J1125" xml:space="preserve"> IF(E1125&gt;0,9.81*Table1[Mass KG]*Table1[Rolling ressistance coefficient],0)</f>
        <v>28.746733500000001</v>
      </c>
      <c r="K1125" s="17" cm="1">
        <f t="array" ref="K1125">0.5*Table1[Frontal area m^2]*Table1[Drag coefficient]*1.2*F1125^2</f>
        <v>143.09012888122226</v>
      </c>
      <c r="L1125" s="17">
        <f t="shared" si="103"/>
        <v>167.88547349233303</v>
      </c>
      <c r="M1125" s="17">
        <f t="shared" si="104"/>
        <v>3250.4493062265587</v>
      </c>
      <c r="N1125" s="17">
        <f t="shared" si="107"/>
        <v>883.20415122860493</v>
      </c>
      <c r="O1125" s="17" cm="1">
        <f t="array" ref="O1125">(0.5*Table1[Mass KG]*E1125^2)+O1124</f>
        <v>207420679.58500004</v>
      </c>
      <c r="P1125" s="17">
        <v>2367.808862236147</v>
      </c>
      <c r="AA1125">
        <f>IF(E1125&lt;1,1,0)</f>
        <v>0</v>
      </c>
      <c r="AB1125">
        <f>IF(AA1125=1,"",E1125)</f>
        <v>69.7</v>
      </c>
      <c r="AC1125">
        <f>E1125/3.6</f>
        <v>19.361111111111111</v>
      </c>
    </row>
    <row r="1126" spans="2:29" x14ac:dyDescent="0.3">
      <c r="B1126" s="6" t="s">
        <v>29</v>
      </c>
      <c r="C1126" s="6">
        <v>1118</v>
      </c>
      <c r="D1126" s="6">
        <v>96</v>
      </c>
      <c r="E1126" s="12">
        <v>69.3</v>
      </c>
      <c r="F1126" s="23">
        <f t="shared" si="102"/>
        <v>19.25</v>
      </c>
      <c r="G1126" s="17">
        <f t="shared" si="105"/>
        <v>-0.2222222222222234</v>
      </c>
      <c r="H1126" s="17">
        <f t="shared" si="106"/>
        <v>-0.80000000000000426</v>
      </c>
      <c r="I1126" s="17" cm="1">
        <f t="array" ref="I1126">Table1[Mass KG]*G1126</f>
        <v>-63.222222222222555</v>
      </c>
      <c r="J1126" s="17" cm="1">
        <f t="array" ref="J1126" xml:space="preserve"> IF(E1126&gt;0,9.81*Table1[Mass KG]*Table1[Rolling ressistance coefficient],0)</f>
        <v>28.746733500000001</v>
      </c>
      <c r="K1126" s="17" cm="1">
        <f t="array" ref="K1126">0.5*Table1[Frontal area m^2]*Table1[Drag coefficient]*1.2*F1126^2</f>
        <v>141.45248709899997</v>
      </c>
      <c r="L1126" s="17">
        <f t="shared" si="103"/>
        <v>106.97699837677742</v>
      </c>
      <c r="M1126" s="17">
        <f t="shared" si="104"/>
        <v>2059.3072187529651</v>
      </c>
      <c r="N1126" s="17">
        <f t="shared" si="107"/>
        <v>883.69911958269711</v>
      </c>
      <c r="O1126" s="17" cm="1">
        <f t="array" ref="O1126">(0.5*Table1[Mass KG]*E1126^2)+O1125</f>
        <v>208103833.78750002</v>
      </c>
      <c r="P1126" s="17">
        <v>2369.1972410740736</v>
      </c>
      <c r="AA1126">
        <f>IF(E1126&lt;1,1,0)</f>
        <v>0</v>
      </c>
      <c r="AB1126">
        <f>IF(AA1126=1,"",E1126)</f>
        <v>69.3</v>
      </c>
      <c r="AC1126">
        <f>E1126/3.6</f>
        <v>19.25</v>
      </c>
    </row>
    <row r="1127" spans="2:29" x14ac:dyDescent="0.3">
      <c r="B1127" s="6" t="s">
        <v>29</v>
      </c>
      <c r="C1127" s="6">
        <v>1119</v>
      </c>
      <c r="D1127" s="6">
        <v>97</v>
      </c>
      <c r="E1127" s="12">
        <v>68.099999999999994</v>
      </c>
      <c r="F1127" s="23">
        <f t="shared" si="102"/>
        <v>18.916666666666664</v>
      </c>
      <c r="G1127" s="17">
        <f t="shared" si="105"/>
        <v>-0.33333333333333215</v>
      </c>
      <c r="H1127" s="17">
        <f t="shared" si="106"/>
        <v>-1.1999999999999957</v>
      </c>
      <c r="I1127" s="17" cm="1">
        <f t="array" ref="I1127">Table1[Mass KG]*G1127</f>
        <v>-94.833333333333002</v>
      </c>
      <c r="J1127" s="17" cm="1">
        <f t="array" ref="J1127" xml:space="preserve"> IF(E1127&gt;0,9.81*Table1[Mass KG]*Table1[Rolling ressistance coefficient],0)</f>
        <v>28.746733500000001</v>
      </c>
      <c r="K1127" s="17" cm="1">
        <f t="array" ref="K1127">0.5*Table1[Frontal area m^2]*Table1[Drag coefficient]*1.2*F1127^2</f>
        <v>136.59611341099995</v>
      </c>
      <c r="L1127" s="17">
        <f t="shared" si="103"/>
        <v>70.509513577666951</v>
      </c>
      <c r="M1127" s="17">
        <f t="shared" si="104"/>
        <v>1333.8049651775329</v>
      </c>
      <c r="N1127" s="17">
        <f t="shared" si="107"/>
        <v>884.18508238464085</v>
      </c>
      <c r="O1127" s="17" cm="1">
        <f t="array" ref="O1127">(0.5*Table1[Mass KG]*E1127^2)+O1126</f>
        <v>208763533.81000003</v>
      </c>
      <c r="P1127" s="17">
        <v>2370.2858191811624</v>
      </c>
      <c r="AA1127">
        <f>IF(E1127&lt;1,1,0)</f>
        <v>0</v>
      </c>
      <c r="AB1127">
        <f>IF(AA1127=1,"",E1127)</f>
        <v>68.099999999999994</v>
      </c>
      <c r="AC1127">
        <f>E1127/3.6</f>
        <v>18.916666666666664</v>
      </c>
    </row>
    <row r="1128" spans="2:29" x14ac:dyDescent="0.3">
      <c r="B1128" s="6" t="s">
        <v>29</v>
      </c>
      <c r="C1128" s="6">
        <v>1120</v>
      </c>
      <c r="D1128" s="6">
        <v>98</v>
      </c>
      <c r="E1128" s="12">
        <v>66.900000000000006</v>
      </c>
      <c r="F1128" s="23">
        <f t="shared" si="102"/>
        <v>18.583333333333336</v>
      </c>
      <c r="G1128" s="17">
        <f t="shared" si="105"/>
        <v>-0.26388888888888767</v>
      </c>
      <c r="H1128" s="17">
        <f t="shared" si="106"/>
        <v>-0.94999999999999574</v>
      </c>
      <c r="I1128" s="17" cm="1">
        <f t="array" ref="I1128">Table1[Mass KG]*G1128</f>
        <v>-75.076388888888545</v>
      </c>
      <c r="J1128" s="17" cm="1">
        <f t="array" ref="J1128" xml:space="preserve"> IF(E1128&gt;0,9.81*Table1[Mass KG]*Table1[Rolling ressistance coefficient],0)</f>
        <v>28.746733500000001</v>
      </c>
      <c r="K1128" s="17" cm="1">
        <f t="array" ref="K1128">0.5*Table1[Frontal area m^2]*Table1[Drag coefficient]*1.2*F1128^2</f>
        <v>131.82456721100002</v>
      </c>
      <c r="L1128" s="17">
        <f t="shared" si="103"/>
        <v>85.494911822111476</v>
      </c>
      <c r="M1128" s="17">
        <f t="shared" si="104"/>
        <v>1588.7804446942384</v>
      </c>
      <c r="N1128" s="17">
        <f t="shared" si="107"/>
        <v>884.66205571577927</v>
      </c>
      <c r="O1128" s="17" cm="1">
        <f t="array" ref="O1128">(0.5*Table1[Mass KG]*E1128^2)+O1127</f>
        <v>209400189.33250004</v>
      </c>
      <c r="P1128" s="17">
        <v>2370.2858191811665</v>
      </c>
      <c r="AA1128">
        <f>IF(E1128&lt;1,1,0)</f>
        <v>0</v>
      </c>
      <c r="AB1128">
        <f>IF(AA1128=1,"",E1128)</f>
        <v>66.900000000000006</v>
      </c>
      <c r="AC1128">
        <f>E1128/3.6</f>
        <v>18.583333333333336</v>
      </c>
    </row>
    <row r="1129" spans="2:29" x14ac:dyDescent="0.3">
      <c r="B1129" s="6" t="s">
        <v>29</v>
      </c>
      <c r="C1129" s="6">
        <v>1121</v>
      </c>
      <c r="D1129" s="6">
        <v>99</v>
      </c>
      <c r="E1129" s="12">
        <v>66.2</v>
      </c>
      <c r="F1129" s="23">
        <f t="shared" si="102"/>
        <v>18.388888888888889</v>
      </c>
      <c r="G1129" s="17">
        <f t="shared" si="105"/>
        <v>-0.16666666666666705</v>
      </c>
      <c r="H1129" s="17">
        <f t="shared" si="106"/>
        <v>-0.60000000000000142</v>
      </c>
      <c r="I1129" s="17" cm="1">
        <f t="array" ref="I1129">Table1[Mass KG]*G1129</f>
        <v>-47.416666666666778</v>
      </c>
      <c r="J1129" s="17" cm="1">
        <f t="array" ref="J1129" xml:space="preserve"> IF(E1129&gt;0,9.81*Table1[Mass KG]*Table1[Rolling ressistance coefficient],0)</f>
        <v>28.746733500000001</v>
      </c>
      <c r="K1129" s="17" cm="1">
        <f t="array" ref="K1129">0.5*Table1[Frontal area m^2]*Table1[Drag coefficient]*1.2*F1129^2</f>
        <v>129.08033906622222</v>
      </c>
      <c r="L1129" s="17">
        <f t="shared" si="103"/>
        <v>110.41040589955546</v>
      </c>
      <c r="M1129" s="17">
        <f t="shared" si="104"/>
        <v>2030.3246862640476</v>
      </c>
      <c r="N1129" s="17">
        <f t="shared" si="107"/>
        <v>885.13361725748314</v>
      </c>
      <c r="O1129" s="17" cm="1">
        <f t="array" ref="O1129">(0.5*Table1[Mass KG]*E1129^2)+O1128</f>
        <v>210023591.42250004</v>
      </c>
      <c r="P1129" s="17">
        <v>2371.4976431666673</v>
      </c>
      <c r="AA1129">
        <f>IF(E1129&lt;1,1,0)</f>
        <v>0</v>
      </c>
      <c r="AB1129">
        <f>IF(AA1129=1,"",E1129)</f>
        <v>66.2</v>
      </c>
      <c r="AC1129">
        <f>E1129/3.6</f>
        <v>18.388888888888889</v>
      </c>
    </row>
    <row r="1130" spans="2:29" x14ac:dyDescent="0.3">
      <c r="B1130" s="6" t="s">
        <v>29</v>
      </c>
      <c r="C1130" s="6">
        <v>1122</v>
      </c>
      <c r="D1130" s="6">
        <v>100</v>
      </c>
      <c r="E1130" s="12">
        <v>65.7</v>
      </c>
      <c r="F1130" s="23">
        <f t="shared" si="102"/>
        <v>18.25</v>
      </c>
      <c r="G1130" s="17">
        <f t="shared" si="105"/>
        <v>-0.18055555555555516</v>
      </c>
      <c r="H1130" s="17">
        <f t="shared" si="106"/>
        <v>-0.64999999999999858</v>
      </c>
      <c r="I1130" s="17" cm="1">
        <f t="array" ref="I1130">Table1[Mass KG]*G1130</f>
        <v>-51.368055555555443</v>
      </c>
      <c r="J1130" s="17" cm="1">
        <f t="array" ref="J1130" xml:space="preserve"> IF(E1130&gt;0,9.81*Table1[Mass KG]*Table1[Rolling ressistance coefficient],0)</f>
        <v>28.746733500000001</v>
      </c>
      <c r="K1130" s="17" cm="1">
        <f t="array" ref="K1130">0.5*Table1[Frontal area m^2]*Table1[Drag coefficient]*1.2*F1130^2</f>
        <v>127.13784849899999</v>
      </c>
      <c r="L1130" s="17">
        <f t="shared" si="103"/>
        <v>104.51652644344453</v>
      </c>
      <c r="M1130" s="17">
        <f t="shared" si="104"/>
        <v>1907.4266075928626</v>
      </c>
      <c r="N1130" s="17">
        <f t="shared" si="107"/>
        <v>885.60120004391365</v>
      </c>
      <c r="O1130" s="17" cm="1">
        <f t="array" ref="O1130">(0.5*Table1[Mass KG]*E1130^2)+O1129</f>
        <v>210637612.12500003</v>
      </c>
      <c r="P1130" s="17">
        <v>2373.6814983493828</v>
      </c>
      <c r="AA1130">
        <f>IF(E1130&lt;1,1,0)</f>
        <v>0</v>
      </c>
      <c r="AB1130">
        <f>IF(AA1130=1,"",E1130)</f>
        <v>65.7</v>
      </c>
      <c r="AC1130">
        <f>E1130/3.6</f>
        <v>18.25</v>
      </c>
    </row>
    <row r="1131" spans="2:29" x14ac:dyDescent="0.3">
      <c r="B1131" s="6" t="s">
        <v>29</v>
      </c>
      <c r="C1131" s="6">
        <v>1123</v>
      </c>
      <c r="D1131" s="6">
        <v>101</v>
      </c>
      <c r="E1131" s="12">
        <v>64.900000000000006</v>
      </c>
      <c r="F1131" s="23">
        <f t="shared" si="102"/>
        <v>18.027777777777779</v>
      </c>
      <c r="G1131" s="17">
        <f t="shared" si="105"/>
        <v>-0.34722222222222221</v>
      </c>
      <c r="H1131" s="17">
        <f t="shared" si="106"/>
        <v>-1.25</v>
      </c>
      <c r="I1131" s="17" cm="1">
        <f t="array" ref="I1131">Table1[Mass KG]*G1131</f>
        <v>-98.784722222222214</v>
      </c>
      <c r="J1131" s="17" cm="1">
        <f t="array" ref="J1131" xml:space="preserve"> IF(E1131&gt;0,9.81*Table1[Mass KG]*Table1[Rolling ressistance coefficient],0)</f>
        <v>28.746733500000001</v>
      </c>
      <c r="K1131" s="17" cm="1">
        <f t="array" ref="K1131">0.5*Table1[Frontal area m^2]*Table1[Drag coefficient]*1.2*F1131^2</f>
        <v>124.06049573988888</v>
      </c>
      <c r="L1131" s="17">
        <f t="shared" si="103"/>
        <v>54.022507017666655</v>
      </c>
      <c r="M1131" s="17">
        <f t="shared" si="104"/>
        <v>973.90575151293501</v>
      </c>
      <c r="N1131" s="17">
        <f t="shared" si="107"/>
        <v>886.06267798102408</v>
      </c>
      <c r="O1131" s="17" cm="1">
        <f t="array" ref="O1131">(0.5*Table1[Mass KG]*E1131^2)+O1130</f>
        <v>211236770.54750004</v>
      </c>
      <c r="P1131" s="17">
        <v>2376.4691120370367</v>
      </c>
      <c r="AA1131">
        <f>IF(E1131&lt;1,1,0)</f>
        <v>0</v>
      </c>
      <c r="AB1131">
        <f>IF(AA1131=1,"",E1131)</f>
        <v>64.900000000000006</v>
      </c>
      <c r="AC1131">
        <f>E1131/3.6</f>
        <v>18.027777777777779</v>
      </c>
    </row>
    <row r="1132" spans="2:29" x14ac:dyDescent="0.3">
      <c r="B1132" s="6" t="s">
        <v>29</v>
      </c>
      <c r="C1132" s="6">
        <v>1124</v>
      </c>
      <c r="D1132" s="6">
        <v>102</v>
      </c>
      <c r="E1132" s="12">
        <v>63.2</v>
      </c>
      <c r="F1132" s="23">
        <f t="shared" si="102"/>
        <v>17.555555555555557</v>
      </c>
      <c r="G1132" s="17">
        <f t="shared" si="105"/>
        <v>-0.63888888888889006</v>
      </c>
      <c r="H1132" s="17">
        <f t="shared" si="106"/>
        <v>-2.3000000000000043</v>
      </c>
      <c r="I1132" s="17" cm="1">
        <f t="array" ref="I1132">Table1[Mass KG]*G1132</f>
        <v>-181.76388888888923</v>
      </c>
      <c r="J1132" s="17" cm="1">
        <f t="array" ref="J1132" xml:space="preserve"> IF(E1132&gt;0,9.81*Table1[Mass KG]*Table1[Rolling ressistance coefficient],0)</f>
        <v>28.746733500000001</v>
      </c>
      <c r="K1132" s="17" cm="1">
        <f t="array" ref="K1132">0.5*Table1[Frontal area m^2]*Table1[Drag coefficient]*1.2*F1132^2</f>
        <v>117.64630057955556</v>
      </c>
      <c r="L1132" s="17">
        <f t="shared" si="103"/>
        <v>-35.370854809333679</v>
      </c>
      <c r="M1132" s="17">
        <f t="shared" si="104"/>
        <v>-620.95500665274687</v>
      </c>
      <c r="N1132" s="17">
        <f t="shared" si="107"/>
        <v>886.51166808511664</v>
      </c>
      <c r="O1132" s="17" cm="1">
        <f t="array" ref="O1132">(0.5*Table1[Mass KG]*E1132^2)+O1131</f>
        <v>211804951.18750003</v>
      </c>
      <c r="P1132" s="17">
        <v>2377.3120930266205</v>
      </c>
      <c r="AA1132">
        <f>IF(E1132&lt;1,1,0)</f>
        <v>0</v>
      </c>
      <c r="AB1132">
        <f>IF(AA1132=1,"",E1132)</f>
        <v>63.2</v>
      </c>
      <c r="AC1132">
        <f>E1132/3.6</f>
        <v>17.555555555555557</v>
      </c>
    </row>
    <row r="1133" spans="2:29" x14ac:dyDescent="0.3">
      <c r="B1133" s="6" t="s">
        <v>29</v>
      </c>
      <c r="C1133" s="6">
        <v>1125</v>
      </c>
      <c r="D1133" s="6">
        <v>103</v>
      </c>
      <c r="E1133" s="12">
        <v>60.3</v>
      </c>
      <c r="F1133" s="23">
        <f t="shared" si="102"/>
        <v>16.75</v>
      </c>
      <c r="G1133" s="17">
        <f t="shared" si="105"/>
        <v>-1.0277777777777786</v>
      </c>
      <c r="H1133" s="17">
        <f t="shared" si="106"/>
        <v>-3.7000000000000028</v>
      </c>
      <c r="I1133" s="17" cm="1">
        <f t="array" ref="I1133">Table1[Mass KG]*G1133</f>
        <v>-292.402777777778</v>
      </c>
      <c r="J1133" s="17" cm="1">
        <f t="array" ref="J1133" xml:space="preserve"> IF(E1133&gt;0,9.81*Table1[Mass KG]*Table1[Rolling ressistance coefficient],0)</f>
        <v>28.746733500000001</v>
      </c>
      <c r="K1133" s="17" cm="1">
        <f t="array" ref="K1133">0.5*Table1[Frontal area m^2]*Table1[Drag coefficient]*1.2*F1133^2</f>
        <v>107.09735445899999</v>
      </c>
      <c r="L1133" s="17">
        <f t="shared" si="103"/>
        <v>-156.55868981877802</v>
      </c>
      <c r="M1133" s="17">
        <f t="shared" si="104"/>
        <v>-2622.358054464532</v>
      </c>
      <c r="N1133" s="17">
        <f t="shared" si="107"/>
        <v>886.93967500611666</v>
      </c>
      <c r="O1133" s="17" cm="1">
        <f t="array" ref="O1133">(0.5*Table1[Mass KG]*E1133^2)+O1132</f>
        <v>212322184.99000004</v>
      </c>
      <c r="P1133" s="17">
        <v>2378.0645212962936</v>
      </c>
      <c r="AA1133">
        <f>IF(E1133&lt;1,1,0)</f>
        <v>0</v>
      </c>
      <c r="AB1133">
        <f>IF(AA1133=1,"",E1133)</f>
        <v>60.3</v>
      </c>
      <c r="AC1133">
        <f>E1133/3.6</f>
        <v>16.75</v>
      </c>
    </row>
    <row r="1134" spans="2:29" x14ac:dyDescent="0.3">
      <c r="B1134" s="6" t="s">
        <v>29</v>
      </c>
      <c r="C1134" s="6">
        <v>1126</v>
      </c>
      <c r="D1134" s="6">
        <v>104</v>
      </c>
      <c r="E1134" s="12">
        <v>55.8</v>
      </c>
      <c r="F1134" s="23">
        <f t="shared" si="102"/>
        <v>15.5</v>
      </c>
      <c r="G1134" s="17">
        <f t="shared" si="105"/>
        <v>-1.3611111111111107</v>
      </c>
      <c r="H1134" s="17">
        <f t="shared" si="106"/>
        <v>-4.8999999999999986</v>
      </c>
      <c r="I1134" s="17" cm="1">
        <f t="array" ref="I1134">Table1[Mass KG]*G1134</f>
        <v>-387.23611111111097</v>
      </c>
      <c r="J1134" s="17" cm="1">
        <f t="array" ref="J1134" xml:space="preserve"> IF(E1134&gt;0,9.81*Table1[Mass KG]*Table1[Rolling ressistance coefficient],0)</f>
        <v>28.746733500000001</v>
      </c>
      <c r="K1134" s="17" cm="1">
        <f t="array" ref="K1134">0.5*Table1[Frontal area m^2]*Table1[Drag coefficient]*1.2*F1134^2</f>
        <v>91.709117963999987</v>
      </c>
      <c r="L1134" s="17">
        <f t="shared" si="103"/>
        <v>-266.780259647111</v>
      </c>
      <c r="M1134" s="17">
        <f t="shared" si="104"/>
        <v>-4135.0940245302199</v>
      </c>
      <c r="N1134" s="17">
        <f t="shared" si="107"/>
        <v>887.33538936601894</v>
      </c>
      <c r="O1134" s="17" cm="1">
        <f t="array" ref="O1134">(0.5*Table1[Mass KG]*E1134^2)+O1133</f>
        <v>212765100.28000003</v>
      </c>
      <c r="P1134" s="17">
        <v>2379.2730594389195</v>
      </c>
      <c r="AA1134">
        <f>IF(E1134&lt;1,1,0)</f>
        <v>0</v>
      </c>
      <c r="AB1134">
        <f>IF(AA1134=1,"",E1134)</f>
        <v>55.8</v>
      </c>
      <c r="AC1134">
        <f>E1134/3.6</f>
        <v>15.499999999999998</v>
      </c>
    </row>
    <row r="1135" spans="2:29" x14ac:dyDescent="0.3">
      <c r="B1135" s="6" t="s">
        <v>29</v>
      </c>
      <c r="C1135" s="6">
        <v>1127</v>
      </c>
      <c r="D1135" s="6">
        <v>105</v>
      </c>
      <c r="E1135" s="12">
        <v>50.5</v>
      </c>
      <c r="F1135" s="23">
        <f t="shared" si="102"/>
        <v>14.027777777777779</v>
      </c>
      <c r="G1135" s="17">
        <f t="shared" si="105"/>
        <v>-1.4722222222222214</v>
      </c>
      <c r="H1135" s="17">
        <f t="shared" si="106"/>
        <v>-5.2999999999999972</v>
      </c>
      <c r="I1135" s="17" cm="1">
        <f t="array" ref="I1135">Table1[Mass KG]*G1135</f>
        <v>-418.847222222222</v>
      </c>
      <c r="J1135" s="17" cm="1">
        <f t="array" ref="J1135" xml:space="preserve"> IF(E1135&gt;0,9.81*Table1[Mass KG]*Table1[Rolling ressistance coefficient],0)</f>
        <v>28.746733500000001</v>
      </c>
      <c r="K1135" s="17" cm="1">
        <f t="array" ref="K1135">0.5*Table1[Frontal area m^2]*Table1[Drag coefficient]*1.2*F1135^2</f>
        <v>75.115035163888891</v>
      </c>
      <c r="L1135" s="17">
        <f t="shared" si="103"/>
        <v>-314.98545355833312</v>
      </c>
      <c r="M1135" s="17">
        <f t="shared" si="104"/>
        <v>-4418.5459457488396</v>
      </c>
      <c r="N1135" s="17">
        <f t="shared" si="107"/>
        <v>887.69320018179087</v>
      </c>
      <c r="O1135" s="17" cm="1">
        <f t="array" ref="O1135">(0.5*Table1[Mass KG]*E1135^2)+O1134</f>
        <v>213127873.34250003</v>
      </c>
      <c r="P1135" s="17">
        <v>2403.976511701771</v>
      </c>
      <c r="AA1135">
        <f>IF(E1135&lt;1,1,0)</f>
        <v>0</v>
      </c>
      <c r="AB1135">
        <f>IF(AA1135=1,"",E1135)</f>
        <v>50.5</v>
      </c>
      <c r="AC1135">
        <f>E1135/3.6</f>
        <v>14.027777777777777</v>
      </c>
    </row>
    <row r="1136" spans="2:29" x14ac:dyDescent="0.3">
      <c r="B1136" s="6" t="s">
        <v>29</v>
      </c>
      <c r="C1136" s="6">
        <v>1128</v>
      </c>
      <c r="D1136" s="6">
        <v>106</v>
      </c>
      <c r="E1136" s="12">
        <v>45.2</v>
      </c>
      <c r="F1136" s="23">
        <f t="shared" si="102"/>
        <v>12.555555555555557</v>
      </c>
      <c r="G1136" s="17">
        <f t="shared" si="105"/>
        <v>-1.4444444444444442</v>
      </c>
      <c r="H1136" s="17">
        <f t="shared" si="106"/>
        <v>-5.1999999999999993</v>
      </c>
      <c r="I1136" s="17" cm="1">
        <f t="array" ref="I1136">Table1[Mass KG]*G1136</f>
        <v>-410.9444444444444</v>
      </c>
      <c r="J1136" s="17" cm="1">
        <f t="array" ref="J1136" xml:space="preserve"> IF(E1136&gt;0,9.81*Table1[Mass KG]*Table1[Rolling ressistance coefficient],0)</f>
        <v>28.746733500000001</v>
      </c>
      <c r="K1136" s="17" cm="1">
        <f t="array" ref="K1136">0.5*Table1[Frontal area m^2]*Table1[Drag coefficient]*1.2*F1136^2</f>
        <v>60.175677459555558</v>
      </c>
      <c r="L1136" s="17">
        <f t="shared" si="103"/>
        <v>-322.02203348488882</v>
      </c>
      <c r="M1136" s="17">
        <f t="shared" si="104"/>
        <v>-4043.1655315324929</v>
      </c>
      <c r="N1136" s="17">
        <f t="shared" si="107"/>
        <v>888.013174658298</v>
      </c>
      <c r="O1136" s="17" cm="1">
        <f t="array" ref="O1136">(0.5*Table1[Mass KG]*E1136^2)+O1135</f>
        <v>213418495.78250003</v>
      </c>
      <c r="P1136" s="17">
        <v>2412.3216972017799</v>
      </c>
      <c r="AA1136">
        <f>IF(E1136&lt;1,1,0)</f>
        <v>0</v>
      </c>
      <c r="AB1136">
        <f>IF(AA1136=1,"",E1136)</f>
        <v>45.2</v>
      </c>
      <c r="AC1136">
        <f>E1136/3.6</f>
        <v>12.555555555555555</v>
      </c>
    </row>
    <row r="1137" spans="2:29" x14ac:dyDescent="0.3">
      <c r="B1137" s="6" t="s">
        <v>29</v>
      </c>
      <c r="C1137" s="6">
        <v>1129</v>
      </c>
      <c r="D1137" s="6">
        <v>107</v>
      </c>
      <c r="E1137" s="12">
        <v>40.1</v>
      </c>
      <c r="F1137" s="23">
        <f t="shared" si="102"/>
        <v>11.138888888888889</v>
      </c>
      <c r="G1137" s="17">
        <f t="shared" si="105"/>
        <v>-1.25</v>
      </c>
      <c r="H1137" s="17">
        <f t="shared" si="106"/>
        <v>-4.5</v>
      </c>
      <c r="I1137" s="17" cm="1">
        <f t="array" ref="I1137">Table1[Mass KG]*G1137</f>
        <v>-355.625</v>
      </c>
      <c r="J1137" s="17" cm="1">
        <f t="array" ref="J1137" xml:space="preserve"> IF(E1137&gt;0,9.81*Table1[Mass KG]*Table1[Rolling ressistance coefficient],0)</f>
        <v>28.746733500000001</v>
      </c>
      <c r="K1137" s="17" cm="1">
        <f t="array" ref="K1137">0.5*Table1[Frontal area m^2]*Table1[Drag coefficient]*1.2*F1137^2</f>
        <v>47.362308673222216</v>
      </c>
      <c r="L1137" s="17">
        <f t="shared" si="103"/>
        <v>-279.51595782677776</v>
      </c>
      <c r="M1137" s="17">
        <f t="shared" si="104"/>
        <v>-3113.4971969038302</v>
      </c>
      <c r="N1137" s="17">
        <f t="shared" si="107"/>
        <v>888.29679438405083</v>
      </c>
      <c r="O1137" s="17" cm="1">
        <f t="array" ref="O1137">(0.5*Table1[Mass KG]*E1137^2)+O1136</f>
        <v>213647235.20500004</v>
      </c>
      <c r="P1137" s="17">
        <v>2415.1288133124167</v>
      </c>
      <c r="AA1137">
        <f>IF(E1137&lt;1,1,0)</f>
        <v>0</v>
      </c>
      <c r="AB1137">
        <f>IF(AA1137=1,"",E1137)</f>
        <v>40.1</v>
      </c>
      <c r="AC1137">
        <f>E1137/3.6</f>
        <v>11.138888888888889</v>
      </c>
    </row>
    <row r="1138" spans="2:29" x14ac:dyDescent="0.3">
      <c r="B1138" s="6" t="s">
        <v>29</v>
      </c>
      <c r="C1138" s="6">
        <v>1130</v>
      </c>
      <c r="D1138" s="6">
        <v>108</v>
      </c>
      <c r="E1138" s="12">
        <v>36.200000000000003</v>
      </c>
      <c r="F1138" s="23">
        <f t="shared" si="102"/>
        <v>10.055555555555557</v>
      </c>
      <c r="G1138" s="17">
        <f t="shared" si="105"/>
        <v>-1.0000000000000004</v>
      </c>
      <c r="H1138" s="17">
        <f t="shared" si="106"/>
        <v>-3.6000000000000014</v>
      </c>
      <c r="I1138" s="17" cm="1">
        <f t="array" ref="I1138">Table1[Mass KG]*G1138</f>
        <v>-284.50000000000011</v>
      </c>
      <c r="J1138" s="17" cm="1">
        <f t="array" ref="J1138" xml:space="preserve"> IF(E1138&gt;0,9.81*Table1[Mass KG]*Table1[Rolling ressistance coefficient],0)</f>
        <v>28.746733500000001</v>
      </c>
      <c r="K1138" s="17" cm="1">
        <f t="array" ref="K1138">0.5*Table1[Frontal area m^2]*Table1[Drag coefficient]*1.2*F1138^2</f>
        <v>38.597685199555563</v>
      </c>
      <c r="L1138" s="17">
        <f t="shared" si="103"/>
        <v>-217.15558130044457</v>
      </c>
      <c r="M1138" s="17">
        <f t="shared" si="104"/>
        <v>-2183.6200119655814</v>
      </c>
      <c r="N1138" s="17">
        <f t="shared" si="107"/>
        <v>888.55260356613053</v>
      </c>
      <c r="O1138" s="17" cm="1">
        <f t="array" ref="O1138">(0.5*Table1[Mass KG]*E1138^2)+O1137</f>
        <v>213833645.29500005</v>
      </c>
      <c r="P1138" s="17">
        <v>2418.2844476920027</v>
      </c>
      <c r="AA1138">
        <f>IF(E1138&lt;1,1,0)</f>
        <v>0</v>
      </c>
      <c r="AB1138">
        <f>IF(AA1138=1,"",E1138)</f>
        <v>36.200000000000003</v>
      </c>
      <c r="AC1138">
        <f>E1138/3.6</f>
        <v>10.055555555555555</v>
      </c>
    </row>
    <row r="1139" spans="2:29" x14ac:dyDescent="0.3">
      <c r="B1139" s="6" t="s">
        <v>29</v>
      </c>
      <c r="C1139" s="6">
        <v>1131</v>
      </c>
      <c r="D1139" s="6">
        <v>109</v>
      </c>
      <c r="E1139" s="12">
        <v>32.9</v>
      </c>
      <c r="F1139" s="23">
        <f t="shared" si="102"/>
        <v>9.1388888888888893</v>
      </c>
      <c r="G1139" s="17">
        <f t="shared" si="105"/>
        <v>-0.88888888888888917</v>
      </c>
      <c r="H1139" s="17">
        <f t="shared" si="106"/>
        <v>-3.2000000000000011</v>
      </c>
      <c r="I1139" s="17" cm="1">
        <f t="array" ref="I1139">Table1[Mass KG]*G1139</f>
        <v>-252.88888888888897</v>
      </c>
      <c r="J1139" s="17" cm="1">
        <f t="array" ref="J1139" xml:space="preserve"> IF(E1139&gt;0,9.81*Table1[Mass KG]*Table1[Rolling ressistance coefficient],0)</f>
        <v>28.746733500000001</v>
      </c>
      <c r="K1139" s="17" cm="1">
        <f t="array" ref="K1139">0.5*Table1[Frontal area m^2]*Table1[Drag coefficient]*1.2*F1139^2</f>
        <v>31.881292113222219</v>
      </c>
      <c r="L1139" s="17">
        <f t="shared" si="103"/>
        <v>-192.26086327566674</v>
      </c>
      <c r="M1139" s="17">
        <f t="shared" si="104"/>
        <v>-1757.0506671581763</v>
      </c>
      <c r="N1139" s="17">
        <f t="shared" si="107"/>
        <v>888.78488756557795</v>
      </c>
      <c r="O1139" s="17" cm="1">
        <f t="array" ref="O1139">(0.5*Table1[Mass KG]*E1139^2)+O1138</f>
        <v>213987618.11750004</v>
      </c>
      <c r="P1139" s="17">
        <v>2418.9906617678512</v>
      </c>
      <c r="AA1139">
        <f>IF(E1139&lt;1,1,0)</f>
        <v>0</v>
      </c>
      <c r="AB1139">
        <f>IF(AA1139=1,"",E1139)</f>
        <v>32.9</v>
      </c>
      <c r="AC1139">
        <f>E1139/3.6</f>
        <v>9.1388888888888875</v>
      </c>
    </row>
    <row r="1140" spans="2:29" x14ac:dyDescent="0.3">
      <c r="B1140" s="6" t="s">
        <v>29</v>
      </c>
      <c r="C1140" s="6">
        <v>1132</v>
      </c>
      <c r="D1140" s="6">
        <v>110</v>
      </c>
      <c r="E1140" s="12">
        <v>29.8</v>
      </c>
      <c r="F1140" s="23">
        <f t="shared" si="102"/>
        <v>8.2777777777777786</v>
      </c>
      <c r="G1140" s="17">
        <f t="shared" si="105"/>
        <v>-0.87499999999999956</v>
      </c>
      <c r="H1140" s="17">
        <f t="shared" si="106"/>
        <v>-3.1499999999999986</v>
      </c>
      <c r="I1140" s="17" cm="1">
        <f t="array" ref="I1140">Table1[Mass KG]*G1140</f>
        <v>-248.93749999999989</v>
      </c>
      <c r="J1140" s="17" cm="1">
        <f t="array" ref="J1140" xml:space="preserve"> IF(E1140&gt;0,9.81*Table1[Mass KG]*Table1[Rolling ressistance coefficient],0)</f>
        <v>28.746733500000001</v>
      </c>
      <c r="K1140" s="17" cm="1">
        <f t="array" ref="K1140">0.5*Table1[Frontal area m^2]*Table1[Drag coefficient]*1.2*F1140^2</f>
        <v>26.156320292888893</v>
      </c>
      <c r="L1140" s="17">
        <f t="shared" si="103"/>
        <v>-194.03444620711099</v>
      </c>
      <c r="M1140" s="17">
        <f t="shared" si="104"/>
        <v>-1606.1740269366412</v>
      </c>
      <c r="N1140" s="17">
        <f t="shared" si="107"/>
        <v>888.99509875970341</v>
      </c>
      <c r="O1140" s="17" cm="1">
        <f t="array" ref="O1140">(0.5*Table1[Mass KG]*E1140^2)+O1139</f>
        <v>214113941.80750003</v>
      </c>
      <c r="P1140" s="17">
        <v>2420.6909345078593</v>
      </c>
      <c r="AA1140">
        <f>IF(E1140&lt;1,1,0)</f>
        <v>0</v>
      </c>
      <c r="AB1140">
        <f>IF(AA1140=1,"",E1140)</f>
        <v>29.8</v>
      </c>
      <c r="AC1140">
        <f>E1140/3.6</f>
        <v>8.2777777777777786</v>
      </c>
    </row>
    <row r="1141" spans="2:29" x14ac:dyDescent="0.3">
      <c r="B1141" s="6" t="s">
        <v>29</v>
      </c>
      <c r="C1141" s="6">
        <v>1133</v>
      </c>
      <c r="D1141" s="6">
        <v>111</v>
      </c>
      <c r="E1141" s="12">
        <v>26.6</v>
      </c>
      <c r="F1141" s="23">
        <f t="shared" si="102"/>
        <v>7.3888888888888893</v>
      </c>
      <c r="G1141" s="17">
        <f t="shared" si="105"/>
        <v>-0.94444444444444453</v>
      </c>
      <c r="H1141" s="17">
        <f t="shared" si="106"/>
        <v>-3.4000000000000004</v>
      </c>
      <c r="I1141" s="17" cm="1">
        <f t="array" ref="I1141">Table1[Mass KG]*G1141</f>
        <v>-268.69444444444446</v>
      </c>
      <c r="J1141" s="17" cm="1">
        <f t="array" ref="J1141" xml:space="preserve"> IF(E1141&gt;0,9.81*Table1[Mass KG]*Table1[Rolling ressistance coefficient],0)</f>
        <v>28.746733500000001</v>
      </c>
      <c r="K1141" s="17" cm="1">
        <f t="array" ref="K1141">0.5*Table1[Frontal area m^2]*Table1[Drag coefficient]*1.2*F1141^2</f>
        <v>20.840464378222222</v>
      </c>
      <c r="L1141" s="17">
        <f t="shared" si="103"/>
        <v>-219.10724656622222</v>
      </c>
      <c r="M1141" s="17">
        <f t="shared" si="104"/>
        <v>-1618.9590996281975</v>
      </c>
      <c r="N1141" s="17">
        <f t="shared" si="107"/>
        <v>889.18257132788528</v>
      </c>
      <c r="O1141" s="17" cm="1">
        <f t="array" ref="O1141">(0.5*Table1[Mass KG]*E1141^2)+O1140</f>
        <v>214214592.21750003</v>
      </c>
      <c r="P1141" s="17">
        <v>2420.7461840061728</v>
      </c>
      <c r="AA1141">
        <f>IF(E1141&lt;1,1,0)</f>
        <v>0</v>
      </c>
      <c r="AB1141">
        <f>IF(AA1141=1,"",E1141)</f>
        <v>26.6</v>
      </c>
      <c r="AC1141">
        <f>E1141/3.6</f>
        <v>7.3888888888888893</v>
      </c>
    </row>
    <row r="1142" spans="2:29" x14ac:dyDescent="0.3">
      <c r="B1142" s="6" t="s">
        <v>29</v>
      </c>
      <c r="C1142" s="6">
        <v>1134</v>
      </c>
      <c r="D1142" s="6">
        <v>112</v>
      </c>
      <c r="E1142" s="12">
        <v>23</v>
      </c>
      <c r="F1142" s="23">
        <f t="shared" si="102"/>
        <v>6.3888888888888893</v>
      </c>
      <c r="G1142" s="17">
        <f t="shared" si="105"/>
        <v>-1.0000000000000004</v>
      </c>
      <c r="H1142" s="17">
        <f t="shared" si="106"/>
        <v>-3.6000000000000014</v>
      </c>
      <c r="I1142" s="17" cm="1">
        <f t="array" ref="I1142">Table1[Mass KG]*G1142</f>
        <v>-284.50000000000011</v>
      </c>
      <c r="J1142" s="17" cm="1">
        <f t="array" ref="J1142" xml:space="preserve"> IF(E1142&gt;0,9.81*Table1[Mass KG]*Table1[Rolling ressistance coefficient],0)</f>
        <v>28.746733500000001</v>
      </c>
      <c r="K1142" s="17" cm="1">
        <f t="array" ref="K1142">0.5*Table1[Frontal area m^2]*Table1[Drag coefficient]*1.2*F1142^2</f>
        <v>15.581160122222222</v>
      </c>
      <c r="L1142" s="17">
        <f t="shared" si="103"/>
        <v>-240.17210637777788</v>
      </c>
      <c r="M1142" s="17">
        <f t="shared" si="104"/>
        <v>-1534.4329018580252</v>
      </c>
      <c r="N1142" s="17">
        <f t="shared" si="107"/>
        <v>889.34452872316751</v>
      </c>
      <c r="O1142" s="17" cm="1">
        <f t="array" ref="O1142">(0.5*Table1[Mass KG]*E1142^2)+O1141</f>
        <v>214289842.46750003</v>
      </c>
      <c r="P1142" s="17">
        <v>2424.3282870566886</v>
      </c>
      <c r="AA1142">
        <f>IF(E1142&lt;1,1,0)</f>
        <v>0</v>
      </c>
      <c r="AB1142">
        <f>IF(AA1142=1,"",E1142)</f>
        <v>23</v>
      </c>
      <c r="AC1142">
        <f>E1142/3.6</f>
        <v>6.3888888888888884</v>
      </c>
    </row>
    <row r="1143" spans="2:29" x14ac:dyDescent="0.3">
      <c r="B1143" s="6" t="s">
        <v>29</v>
      </c>
      <c r="C1143" s="6">
        <v>1135</v>
      </c>
      <c r="D1143" s="6">
        <v>113</v>
      </c>
      <c r="E1143" s="12">
        <v>19.399999999999999</v>
      </c>
      <c r="F1143" s="23">
        <f t="shared" si="102"/>
        <v>5.3888888888888884</v>
      </c>
      <c r="G1143" s="17">
        <f t="shared" si="105"/>
        <v>-0.93055555555555547</v>
      </c>
      <c r="H1143" s="17">
        <f t="shared" si="106"/>
        <v>-3.3499999999999996</v>
      </c>
      <c r="I1143" s="17" cm="1">
        <f t="array" ref="I1143">Table1[Mass KG]*G1143</f>
        <v>-264.74305555555554</v>
      </c>
      <c r="J1143" s="17" cm="1">
        <f t="array" ref="J1143" xml:space="preserve"> IF(E1143&gt;0,9.81*Table1[Mass KG]*Table1[Rolling ressistance coefficient],0)</f>
        <v>28.746733500000001</v>
      </c>
      <c r="K1143" s="17" cm="1">
        <f t="array" ref="K1143">0.5*Table1[Frontal area m^2]*Table1[Drag coefficient]*1.2*F1143^2</f>
        <v>11.085303258222218</v>
      </c>
      <c r="L1143" s="17">
        <f t="shared" si="103"/>
        <v>-224.91101879733333</v>
      </c>
      <c r="M1143" s="17">
        <f t="shared" si="104"/>
        <v>-1212.0204901856296</v>
      </c>
      <c r="N1143" s="17">
        <f t="shared" si="107"/>
        <v>889.48101590620718</v>
      </c>
      <c r="O1143" s="17" cm="1">
        <f t="array" ref="O1143">(0.5*Table1[Mass KG]*E1143^2)+O1142</f>
        <v>214343379.67750004</v>
      </c>
      <c r="P1143" s="17">
        <v>2427.4280940186195</v>
      </c>
      <c r="AA1143">
        <f>IF(E1143&lt;1,1,0)</f>
        <v>0</v>
      </c>
      <c r="AB1143">
        <f>IF(AA1143=1,"",E1143)</f>
        <v>19.399999999999999</v>
      </c>
      <c r="AC1143">
        <f>E1143/3.6</f>
        <v>5.3888888888888884</v>
      </c>
    </row>
    <row r="1144" spans="2:29" x14ac:dyDescent="0.3">
      <c r="B1144" s="6" t="s">
        <v>29</v>
      </c>
      <c r="C1144" s="6">
        <v>1136</v>
      </c>
      <c r="D1144" s="6">
        <v>114</v>
      </c>
      <c r="E1144" s="12">
        <v>16.3</v>
      </c>
      <c r="F1144" s="23">
        <f t="shared" si="102"/>
        <v>4.5277777777777786</v>
      </c>
      <c r="G1144" s="17">
        <f t="shared" si="105"/>
        <v>-0.66666666666666652</v>
      </c>
      <c r="H1144" s="17">
        <f t="shared" si="106"/>
        <v>-2.3999999999999995</v>
      </c>
      <c r="I1144" s="17" cm="1">
        <f t="array" ref="I1144">Table1[Mass KG]*G1144</f>
        <v>-189.66666666666663</v>
      </c>
      <c r="J1144" s="17" cm="1">
        <f t="array" ref="J1144" xml:space="preserve"> IF(E1144&gt;0,9.81*Table1[Mass KG]*Table1[Rolling ressistance coefficient],0)</f>
        <v>28.746733500000001</v>
      </c>
      <c r="K1144" s="17" cm="1">
        <f t="array" ref="K1144">0.5*Table1[Frontal area m^2]*Table1[Drag coefficient]*1.2*F1144^2</f>
        <v>7.8256303078888907</v>
      </c>
      <c r="L1144" s="17">
        <f t="shared" si="103"/>
        <v>-153.09430285877772</v>
      </c>
      <c r="M1144" s="17">
        <f t="shared" si="104"/>
        <v>-693.17698238835465</v>
      </c>
      <c r="N1144" s="17">
        <f t="shared" si="107"/>
        <v>889.59559233325388</v>
      </c>
      <c r="O1144" s="17" cm="1">
        <f t="array" ref="O1144">(0.5*Table1[Mass KG]*E1144^2)+O1143</f>
        <v>214381174.08000004</v>
      </c>
      <c r="P1144" s="17">
        <v>2432.1795808992065</v>
      </c>
      <c r="AA1144">
        <f>IF(E1144&lt;1,1,0)</f>
        <v>0</v>
      </c>
      <c r="AB1144">
        <f>IF(AA1144=1,"",E1144)</f>
        <v>16.3</v>
      </c>
      <c r="AC1144">
        <f>E1144/3.6</f>
        <v>4.5277777777777777</v>
      </c>
    </row>
    <row r="1145" spans="2:29" x14ac:dyDescent="0.3">
      <c r="B1145" s="6" t="s">
        <v>29</v>
      </c>
      <c r="C1145" s="6">
        <v>1137</v>
      </c>
      <c r="D1145" s="6">
        <v>115</v>
      </c>
      <c r="E1145" s="12">
        <v>14.6</v>
      </c>
      <c r="F1145" s="23">
        <f t="shared" si="102"/>
        <v>4.0555555555555554</v>
      </c>
      <c r="G1145" s="17">
        <f t="shared" si="105"/>
        <v>-0.29166666666666685</v>
      </c>
      <c r="H1145" s="17">
        <f t="shared" si="106"/>
        <v>-1.0500000000000007</v>
      </c>
      <c r="I1145" s="17" cm="1">
        <f t="array" ref="I1145">Table1[Mass KG]*G1145</f>
        <v>-82.979166666666714</v>
      </c>
      <c r="J1145" s="17" cm="1">
        <f t="array" ref="J1145" xml:space="preserve"> IF(E1145&gt;0,9.81*Table1[Mass KG]*Table1[Rolling ressistance coefficient],0)</f>
        <v>28.746733500000001</v>
      </c>
      <c r="K1145" s="17" cm="1">
        <f t="array" ref="K1145">0.5*Table1[Frontal area m^2]*Table1[Drag coefficient]*1.2*F1145^2</f>
        <v>6.2784122715555535</v>
      </c>
      <c r="L1145" s="17">
        <f t="shared" si="103"/>
        <v>-47.954020895111157</v>
      </c>
      <c r="M1145" s="17">
        <f t="shared" si="104"/>
        <v>-194.48019585239524</v>
      </c>
      <c r="N1145" s="17">
        <f t="shared" si="107"/>
        <v>889.69812881060659</v>
      </c>
      <c r="O1145" s="17" cm="1">
        <f t="array" ref="O1145">(0.5*Table1[Mass KG]*E1145^2)+O1144</f>
        <v>214411496.09000003</v>
      </c>
      <c r="P1145" s="17">
        <v>2434.2183165714055</v>
      </c>
      <c r="AA1145">
        <f>IF(E1145&lt;1,1,0)</f>
        <v>0</v>
      </c>
      <c r="AB1145">
        <f>IF(AA1145=1,"",E1145)</f>
        <v>14.6</v>
      </c>
      <c r="AC1145">
        <f>E1145/3.6</f>
        <v>4.0555555555555554</v>
      </c>
    </row>
    <row r="1146" spans="2:29" x14ac:dyDescent="0.3">
      <c r="B1146" s="6" t="s">
        <v>29</v>
      </c>
      <c r="C1146" s="6">
        <v>1138</v>
      </c>
      <c r="D1146" s="6">
        <v>116</v>
      </c>
      <c r="E1146" s="12">
        <v>14.2</v>
      </c>
      <c r="F1146" s="23">
        <f t="shared" si="102"/>
        <v>3.9444444444444446</v>
      </c>
      <c r="G1146" s="17">
        <f t="shared" si="105"/>
        <v>-4.1666666666666519E-2</v>
      </c>
      <c r="H1146" s="17">
        <f t="shared" si="106"/>
        <v>-0.14999999999999947</v>
      </c>
      <c r="I1146" s="17" cm="1">
        <f t="array" ref="I1146">Table1[Mass KG]*G1146</f>
        <v>-11.854166666666625</v>
      </c>
      <c r="J1146" s="17" cm="1">
        <f t="array" ref="J1146" xml:space="preserve"> IF(E1146&gt;0,9.81*Table1[Mass KG]*Table1[Rolling ressistance coefficient],0)</f>
        <v>28.746733500000001</v>
      </c>
      <c r="K1146" s="17" cm="1">
        <f t="array" ref="K1146">0.5*Table1[Frontal area m^2]*Table1[Drag coefficient]*1.2*F1146^2</f>
        <v>5.9391023195555555</v>
      </c>
      <c r="L1146" s="17">
        <f t="shared" si="103"/>
        <v>22.831669152888932</v>
      </c>
      <c r="M1146" s="17">
        <f t="shared" si="104"/>
        <v>90.058250547506333</v>
      </c>
      <c r="N1146" s="17">
        <f t="shared" si="107"/>
        <v>889.7977684356066</v>
      </c>
      <c r="O1146" s="17" cm="1">
        <f t="array" ref="O1146">(0.5*Table1[Mass KG]*E1146^2)+O1145</f>
        <v>214440179.38000003</v>
      </c>
      <c r="P1146" s="17">
        <v>2445.6557750756997</v>
      </c>
      <c r="AA1146">
        <f>IF(E1146&lt;1,1,0)</f>
        <v>0</v>
      </c>
      <c r="AB1146">
        <f>IF(AA1146=1,"",E1146)</f>
        <v>14.2</v>
      </c>
      <c r="AC1146">
        <f>E1146/3.6</f>
        <v>3.9444444444444442</v>
      </c>
    </row>
    <row r="1147" spans="2:29" x14ac:dyDescent="0.3">
      <c r="B1147" s="6" t="s">
        <v>29</v>
      </c>
      <c r="C1147" s="6">
        <v>1139</v>
      </c>
      <c r="D1147" s="6">
        <v>117</v>
      </c>
      <c r="E1147" s="12">
        <v>14.3</v>
      </c>
      <c r="F1147" s="23">
        <f t="shared" si="102"/>
        <v>3.9722222222222228</v>
      </c>
      <c r="G1147" s="17">
        <f t="shared" si="105"/>
        <v>5.5555555555555601E-2</v>
      </c>
      <c r="H1147" s="17">
        <f t="shared" si="106"/>
        <v>0.20000000000000018</v>
      </c>
      <c r="I1147" s="17" cm="1">
        <f t="array" ref="I1147">Table1[Mass KG]*G1147</f>
        <v>15.805555555555568</v>
      </c>
      <c r="J1147" s="17" cm="1">
        <f t="array" ref="J1147" xml:space="preserve"> IF(E1147&gt;0,9.81*Table1[Mass KG]*Table1[Rolling ressistance coefficient],0)</f>
        <v>28.746733500000001</v>
      </c>
      <c r="K1147" s="17" cm="1">
        <f t="array" ref="K1147">0.5*Table1[Frontal area m^2]*Table1[Drag coefficient]*1.2*F1147^2</f>
        <v>6.0230461878888901</v>
      </c>
      <c r="L1147" s="17">
        <f t="shared" si="103"/>
        <v>50.575335243444457</v>
      </c>
      <c r="M1147" s="17">
        <f t="shared" si="104"/>
        <v>200.89647055034882</v>
      </c>
      <c r="N1147" s="17">
        <f t="shared" si="107"/>
        <v>889.89802165213428</v>
      </c>
      <c r="O1147" s="17" cm="1">
        <f t="array" ref="O1147">(0.5*Table1[Mass KG]*E1147^2)+O1146</f>
        <v>214469268.08250001</v>
      </c>
      <c r="P1147" s="17">
        <v>2447.4073695121069</v>
      </c>
      <c r="AA1147">
        <f>IF(E1147&lt;1,1,0)</f>
        <v>0</v>
      </c>
      <c r="AB1147">
        <f>IF(AA1147=1,"",E1147)</f>
        <v>14.3</v>
      </c>
      <c r="AC1147">
        <f>E1147/3.6</f>
        <v>3.9722222222222223</v>
      </c>
    </row>
    <row r="1148" spans="2:29" x14ac:dyDescent="0.3">
      <c r="B1148" s="6" t="s">
        <v>29</v>
      </c>
      <c r="C1148" s="6">
        <v>1140</v>
      </c>
      <c r="D1148" s="6">
        <v>118</v>
      </c>
      <c r="E1148" s="12">
        <v>14.6</v>
      </c>
      <c r="F1148" s="23">
        <f t="shared" si="102"/>
        <v>4.0555555555555554</v>
      </c>
      <c r="G1148" s="17">
        <f t="shared" si="105"/>
        <v>0.11111111111111097</v>
      </c>
      <c r="H1148" s="17">
        <f t="shared" si="106"/>
        <v>0.39999999999999947</v>
      </c>
      <c r="I1148" s="17" cm="1">
        <f t="array" ref="I1148">Table1[Mass KG]*G1148</f>
        <v>31.611111111111072</v>
      </c>
      <c r="J1148" s="17" cm="1">
        <f t="array" ref="J1148" xml:space="preserve"> IF(E1148&gt;0,9.81*Table1[Mass KG]*Table1[Rolling ressistance coefficient],0)</f>
        <v>28.746733500000001</v>
      </c>
      <c r="K1148" s="17" cm="1">
        <f t="array" ref="K1148">0.5*Table1[Frontal area m^2]*Table1[Drag coefficient]*1.2*F1148^2</f>
        <v>6.2784122715555535</v>
      </c>
      <c r="L1148" s="17">
        <f t="shared" si="103"/>
        <v>66.636256882666629</v>
      </c>
      <c r="M1148" s="17">
        <f t="shared" si="104"/>
        <v>270.24704180192577</v>
      </c>
      <c r="N1148" s="17">
        <f t="shared" si="107"/>
        <v>890.00028829665177</v>
      </c>
      <c r="O1148" s="17" cm="1">
        <f t="array" ref="O1148">(0.5*Table1[Mass KG]*E1148^2)+O1147</f>
        <v>214499590.0925</v>
      </c>
      <c r="P1148" s="17">
        <v>2449.7071459028652</v>
      </c>
      <c r="AA1148">
        <f>IF(E1148&lt;1,1,0)</f>
        <v>0</v>
      </c>
      <c r="AB1148">
        <f>IF(AA1148=1,"",E1148)</f>
        <v>14.6</v>
      </c>
      <c r="AC1148">
        <f>E1148/3.6</f>
        <v>4.0555555555555554</v>
      </c>
    </row>
    <row r="1149" spans="2:29" x14ac:dyDescent="0.3">
      <c r="B1149" s="6" t="s">
        <v>29</v>
      </c>
      <c r="C1149" s="6">
        <v>1141</v>
      </c>
      <c r="D1149" s="6">
        <v>119</v>
      </c>
      <c r="E1149" s="12">
        <v>15.1</v>
      </c>
      <c r="F1149" s="23">
        <f t="shared" si="102"/>
        <v>4.1944444444444446</v>
      </c>
      <c r="G1149" s="17">
        <f t="shared" si="105"/>
        <v>0.24999999999999983</v>
      </c>
      <c r="H1149" s="17">
        <f t="shared" si="106"/>
        <v>0.89999999999999947</v>
      </c>
      <c r="I1149" s="17" cm="1">
        <f t="array" ref="I1149">Table1[Mass KG]*G1149</f>
        <v>71.124999999999957</v>
      </c>
      <c r="J1149" s="17" cm="1">
        <f t="array" ref="J1149" xml:space="preserve"> IF(E1149&gt;0,9.81*Table1[Mass KG]*Table1[Rolling ressistance coefficient],0)</f>
        <v>28.746733500000001</v>
      </c>
      <c r="K1149" s="17" cm="1">
        <f t="array" ref="K1149">0.5*Table1[Frontal area m^2]*Table1[Drag coefficient]*1.2*F1149^2</f>
        <v>6.7158040065555555</v>
      </c>
      <c r="L1149" s="17">
        <f t="shared" si="103"/>
        <v>106.58753750655552</v>
      </c>
      <c r="M1149" s="17">
        <f t="shared" si="104"/>
        <v>447.07550454138567</v>
      </c>
      <c r="N1149" s="17">
        <f t="shared" si="107"/>
        <v>890.10596452506979</v>
      </c>
      <c r="O1149" s="17" cm="1">
        <f t="array" ref="O1149">(0.5*Table1[Mass KG]*E1149^2)+O1148</f>
        <v>214532024.51500002</v>
      </c>
      <c r="P1149" s="17">
        <v>2460.5154949403955</v>
      </c>
      <c r="AA1149">
        <f>IF(E1149&lt;1,1,0)</f>
        <v>0</v>
      </c>
      <c r="AB1149">
        <f>IF(AA1149=1,"",E1149)</f>
        <v>15.1</v>
      </c>
      <c r="AC1149">
        <f>E1149/3.6</f>
        <v>4.1944444444444446</v>
      </c>
    </row>
    <row r="1150" spans="2:29" x14ac:dyDescent="0.3">
      <c r="B1150" s="6" t="s">
        <v>29</v>
      </c>
      <c r="C1150" s="6">
        <v>1142</v>
      </c>
      <c r="D1150" s="6">
        <v>120</v>
      </c>
      <c r="E1150" s="12">
        <v>16.399999999999999</v>
      </c>
      <c r="F1150" s="23">
        <f t="shared" si="102"/>
        <v>4.5555555555555554</v>
      </c>
      <c r="G1150" s="17">
        <f t="shared" si="105"/>
        <v>0.5555555555555558</v>
      </c>
      <c r="H1150" s="17">
        <f t="shared" si="106"/>
        <v>2.0000000000000009</v>
      </c>
      <c r="I1150" s="17" cm="1">
        <f t="array" ref="I1150">Table1[Mass KG]*G1150</f>
        <v>158.05555555555563</v>
      </c>
      <c r="J1150" s="17" cm="1">
        <f t="array" ref="J1150" xml:space="preserve"> IF(E1150&gt;0,9.81*Table1[Mass KG]*Table1[Rolling ressistance coefficient],0)</f>
        <v>28.746733500000001</v>
      </c>
      <c r="K1150" s="17" cm="1">
        <f t="array" ref="K1150">0.5*Table1[Frontal area m^2]*Table1[Drag coefficient]*1.2*F1150^2</f>
        <v>7.9219448515555539</v>
      </c>
      <c r="L1150" s="17">
        <f t="shared" si="103"/>
        <v>194.72423390711117</v>
      </c>
      <c r="M1150" s="17">
        <f t="shared" si="104"/>
        <v>887.07706557683969</v>
      </c>
      <c r="N1150" s="17">
        <f t="shared" si="107"/>
        <v>890.22063820414155</v>
      </c>
      <c r="O1150" s="17" cm="1">
        <f t="array" ref="O1150">(0.5*Table1[Mass KG]*E1150^2)+O1149</f>
        <v>214570284.07500002</v>
      </c>
      <c r="P1150" s="17">
        <v>2464.4633393518525</v>
      </c>
      <c r="AA1150">
        <f>IF(E1150&lt;1,1,0)</f>
        <v>0</v>
      </c>
      <c r="AB1150">
        <f>IF(AA1150=1,"",E1150)</f>
        <v>16.399999999999999</v>
      </c>
      <c r="AC1150">
        <f>E1150/3.6</f>
        <v>4.5555555555555554</v>
      </c>
    </row>
    <row r="1151" spans="2:29" x14ac:dyDescent="0.3">
      <c r="B1151" s="6" t="s">
        <v>29</v>
      </c>
      <c r="C1151" s="6">
        <v>1143</v>
      </c>
      <c r="D1151" s="6">
        <v>121</v>
      </c>
      <c r="E1151" s="12">
        <v>19.100000000000001</v>
      </c>
      <c r="F1151" s="23">
        <f t="shared" si="102"/>
        <v>5.3055555555555562</v>
      </c>
      <c r="G1151" s="17">
        <f t="shared" si="105"/>
        <v>0.84722222222222243</v>
      </c>
      <c r="H1151" s="17">
        <f t="shared" si="106"/>
        <v>3.0500000000000007</v>
      </c>
      <c r="I1151" s="17" cm="1">
        <f t="array" ref="I1151">Table1[Mass KG]*G1151</f>
        <v>241.03472222222229</v>
      </c>
      <c r="J1151" s="17" cm="1">
        <f t="array" ref="J1151" xml:space="preserve"> IF(E1151&gt;0,9.81*Table1[Mass KG]*Table1[Rolling ressistance coefficient],0)</f>
        <v>28.746733500000001</v>
      </c>
      <c r="K1151" s="17" cm="1">
        <f t="array" ref="K1151">0.5*Table1[Frontal area m^2]*Table1[Drag coefficient]*1.2*F1151^2</f>
        <v>10.745109686555557</v>
      </c>
      <c r="L1151" s="17">
        <f t="shared" si="103"/>
        <v>280.52656540877786</v>
      </c>
      <c r="M1151" s="17">
        <f t="shared" si="104"/>
        <v>1488.3492775854604</v>
      </c>
      <c r="N1151" s="17">
        <f t="shared" si="107"/>
        <v>890.35407424230868</v>
      </c>
      <c r="O1151" s="17" cm="1">
        <f t="array" ref="O1151">(0.5*Table1[Mass KG]*E1151^2)+O1150</f>
        <v>214622178.29750001</v>
      </c>
      <c r="P1151" s="17">
        <v>2467.5018040798604</v>
      </c>
      <c r="AA1151">
        <f>IF(E1151&lt;1,1,0)</f>
        <v>0</v>
      </c>
      <c r="AB1151">
        <f>IF(AA1151=1,"",E1151)</f>
        <v>19.100000000000001</v>
      </c>
      <c r="AC1151">
        <f>E1151/3.6</f>
        <v>5.3055555555555562</v>
      </c>
    </row>
    <row r="1152" spans="2:29" x14ac:dyDescent="0.3">
      <c r="B1152" s="6" t="s">
        <v>29</v>
      </c>
      <c r="C1152" s="6">
        <v>1144</v>
      </c>
      <c r="D1152" s="6">
        <v>122</v>
      </c>
      <c r="E1152" s="12">
        <v>22.5</v>
      </c>
      <c r="F1152" s="23">
        <f t="shared" si="102"/>
        <v>6.25</v>
      </c>
      <c r="G1152" s="17">
        <f t="shared" si="105"/>
        <v>0.73611111111111072</v>
      </c>
      <c r="H1152" s="17">
        <f t="shared" si="106"/>
        <v>2.6499999999999986</v>
      </c>
      <c r="I1152" s="17" cm="1">
        <f t="array" ref="I1152">Table1[Mass KG]*G1152</f>
        <v>209.423611111111</v>
      </c>
      <c r="J1152" s="17" cm="1">
        <f t="array" ref="J1152" xml:space="preserve"> IF(E1152&gt;0,9.81*Table1[Mass KG]*Table1[Rolling ressistance coefficient],0)</f>
        <v>28.746733500000001</v>
      </c>
      <c r="K1152" s="17" cm="1">
        <f t="array" ref="K1152">0.5*Table1[Frontal area m^2]*Table1[Drag coefficient]*1.2*F1152^2</f>
        <v>14.911081874999997</v>
      </c>
      <c r="L1152" s="17">
        <f t="shared" si="103"/>
        <v>253.08142648611101</v>
      </c>
      <c r="M1152" s="17">
        <f t="shared" si="104"/>
        <v>1581.7589155381938</v>
      </c>
      <c r="N1152" s="17">
        <f t="shared" si="107"/>
        <v>890.51112588948968</v>
      </c>
      <c r="O1152" s="17" cm="1">
        <f t="array" ref="O1152">(0.5*Table1[Mass KG]*E1152^2)+O1151</f>
        <v>214694192.36000001</v>
      </c>
      <c r="P1152" s="17">
        <v>2479.7189639444432</v>
      </c>
      <c r="AA1152">
        <f>IF(E1152&lt;1,1,0)</f>
        <v>0</v>
      </c>
      <c r="AB1152">
        <f>IF(AA1152=1,"",E1152)</f>
        <v>22.5</v>
      </c>
      <c r="AC1152">
        <f>E1152/3.6</f>
        <v>6.25</v>
      </c>
    </row>
    <row r="1153" spans="2:29" x14ac:dyDescent="0.3">
      <c r="B1153" s="6" t="s">
        <v>29</v>
      </c>
      <c r="C1153" s="6">
        <v>1145</v>
      </c>
      <c r="D1153" s="6">
        <v>123</v>
      </c>
      <c r="E1153" s="12">
        <v>24.4</v>
      </c>
      <c r="F1153" s="23">
        <f t="shared" si="102"/>
        <v>6.7777777777777777</v>
      </c>
      <c r="G1153" s="17">
        <f t="shared" si="105"/>
        <v>0.31944444444444453</v>
      </c>
      <c r="H1153" s="17">
        <f t="shared" si="106"/>
        <v>1.1500000000000004</v>
      </c>
      <c r="I1153" s="17" cm="1">
        <f t="array" ref="I1153">Table1[Mass KG]*G1153</f>
        <v>90.881944444444471</v>
      </c>
      <c r="J1153" s="17" cm="1">
        <f t="array" ref="J1153" xml:space="preserve"> IF(E1153&gt;0,9.81*Table1[Mass KG]*Table1[Rolling ressistance coefficient],0)</f>
        <v>28.746733500000001</v>
      </c>
      <c r="K1153" s="17" cm="1">
        <f t="array" ref="K1153">0.5*Table1[Frontal area m^2]*Table1[Drag coefficient]*1.2*F1153^2</f>
        <v>17.535726824888886</v>
      </c>
      <c r="L1153" s="17">
        <f t="shared" si="103"/>
        <v>137.16440476933337</v>
      </c>
      <c r="M1153" s="17">
        <f t="shared" si="104"/>
        <v>929.66985454770384</v>
      </c>
      <c r="N1153" s="17">
        <f t="shared" si="107"/>
        <v>890.681290930101</v>
      </c>
      <c r="O1153" s="17" cm="1">
        <f t="array" ref="O1153">(0.5*Table1[Mass KG]*E1153^2)+O1152</f>
        <v>214778882.32000002</v>
      </c>
      <c r="P1153" s="17">
        <v>2485.1691983718797</v>
      </c>
      <c r="AA1153">
        <f>IF(E1153&lt;1,1,0)</f>
        <v>0</v>
      </c>
      <c r="AB1153">
        <f>IF(AA1153=1,"",E1153)</f>
        <v>24.4</v>
      </c>
      <c r="AC1153">
        <f>E1153/3.6</f>
        <v>6.7777777777777768</v>
      </c>
    </row>
    <row r="1154" spans="2:29" x14ac:dyDescent="0.3">
      <c r="B1154" s="6" t="s">
        <v>29</v>
      </c>
      <c r="C1154" s="6">
        <v>1146</v>
      </c>
      <c r="D1154" s="6">
        <v>124</v>
      </c>
      <c r="E1154" s="12">
        <v>24.8</v>
      </c>
      <c r="F1154" s="23">
        <f t="shared" si="102"/>
        <v>6.8888888888888893</v>
      </c>
      <c r="G1154" s="17">
        <f t="shared" si="105"/>
        <v>-0.23611111111111099</v>
      </c>
      <c r="H1154" s="17">
        <f t="shared" si="106"/>
        <v>-0.84999999999999964</v>
      </c>
      <c r="I1154" s="17" cm="1">
        <f t="array" ref="I1154">Table1[Mass KG]*G1154</f>
        <v>-67.173611111111072</v>
      </c>
      <c r="J1154" s="17" cm="1">
        <f t="array" ref="J1154" xml:space="preserve"> IF(E1154&gt;0,9.81*Table1[Mass KG]*Table1[Rolling ressistance coefficient],0)</f>
        <v>28.746733500000001</v>
      </c>
      <c r="K1154" s="17" cm="1">
        <f t="array" ref="K1154">0.5*Table1[Frontal area m^2]*Table1[Drag coefficient]*1.2*F1154^2</f>
        <v>18.115381326222224</v>
      </c>
      <c r="L1154" s="17">
        <f t="shared" si="103"/>
        <v>-20.311496284888847</v>
      </c>
      <c r="M1154" s="17">
        <f t="shared" si="104"/>
        <v>-139.92364107367874</v>
      </c>
      <c r="N1154" s="17">
        <f t="shared" si="107"/>
        <v>890.85409464127031</v>
      </c>
      <c r="O1154" s="17" cm="1">
        <f t="array" ref="O1154">(0.5*Table1[Mass KG]*E1154^2)+O1153</f>
        <v>214866371.76000002</v>
      </c>
      <c r="P1154" s="17">
        <v>2490.5368524444448</v>
      </c>
      <c r="AA1154">
        <f>IF(E1154&lt;1,1,0)</f>
        <v>0</v>
      </c>
      <c r="AB1154">
        <f>IF(AA1154=1,"",E1154)</f>
        <v>24.8</v>
      </c>
      <c r="AC1154">
        <f>E1154/3.6</f>
        <v>6.8888888888888893</v>
      </c>
    </row>
    <row r="1155" spans="2:29" x14ac:dyDescent="0.3">
      <c r="B1155" s="6" t="s">
        <v>29</v>
      </c>
      <c r="C1155" s="6">
        <v>1147</v>
      </c>
      <c r="D1155" s="6">
        <v>125</v>
      </c>
      <c r="E1155" s="12">
        <v>22.7</v>
      </c>
      <c r="F1155" s="23">
        <f t="shared" si="102"/>
        <v>6.3055555555555554</v>
      </c>
      <c r="G1155" s="17">
        <f t="shared" si="105"/>
        <v>-1.0277777777777781</v>
      </c>
      <c r="H1155" s="17">
        <f t="shared" si="106"/>
        <v>-3.7000000000000011</v>
      </c>
      <c r="I1155" s="17" cm="1">
        <f t="array" ref="I1155">Table1[Mass KG]*G1155</f>
        <v>-292.40277777777789</v>
      </c>
      <c r="J1155" s="17" cm="1">
        <f t="array" ref="J1155" xml:space="preserve"> IF(E1155&gt;0,9.81*Table1[Mass KG]*Table1[Rolling ressistance coefficient],0)</f>
        <v>28.746733500000001</v>
      </c>
      <c r="K1155" s="17" cm="1">
        <f t="array" ref="K1155">0.5*Table1[Frontal area m^2]*Table1[Drag coefficient]*1.2*F1155^2</f>
        <v>15.177345934555554</v>
      </c>
      <c r="L1155" s="17">
        <f t="shared" si="103"/>
        <v>-248.47869834322233</v>
      </c>
      <c r="M1155" s="17">
        <f t="shared" si="104"/>
        <v>-1566.7962367753184</v>
      </c>
      <c r="N1155" s="17">
        <f t="shared" si="107"/>
        <v>891.01212788026328</v>
      </c>
      <c r="O1155" s="17" cm="1">
        <f t="array" ref="O1155">(0.5*Table1[Mass KG]*E1155^2)+O1154</f>
        <v>214939671.76250002</v>
      </c>
      <c r="P1155" s="17">
        <v>2497.7295577792102</v>
      </c>
      <c r="AA1155">
        <f>IF(E1155&lt;1,1,0)</f>
        <v>0</v>
      </c>
      <c r="AB1155">
        <f>IF(AA1155=1,"",E1155)</f>
        <v>22.7</v>
      </c>
      <c r="AC1155">
        <f>E1155/3.6</f>
        <v>6.3055555555555554</v>
      </c>
    </row>
    <row r="1156" spans="2:29" x14ac:dyDescent="0.3">
      <c r="B1156" s="6" t="s">
        <v>29</v>
      </c>
      <c r="C1156" s="6">
        <v>1148</v>
      </c>
      <c r="D1156" s="6">
        <v>126</v>
      </c>
      <c r="E1156" s="12">
        <v>17.399999999999999</v>
      </c>
      <c r="F1156" s="23">
        <f t="shared" si="102"/>
        <v>4.833333333333333</v>
      </c>
      <c r="G1156" s="17">
        <f t="shared" si="105"/>
        <v>-1.2361111111111109</v>
      </c>
      <c r="H1156" s="17">
        <f t="shared" si="106"/>
        <v>-4.4499999999999993</v>
      </c>
      <c r="I1156" s="17" cm="1">
        <f t="array" ref="I1156">Table1[Mass KG]*G1156</f>
        <v>-351.67361111111109</v>
      </c>
      <c r="J1156" s="17" cm="1">
        <f t="array" ref="J1156" xml:space="preserve"> IF(E1156&gt;0,9.81*Table1[Mass KG]*Table1[Rolling ressistance coefficient],0)</f>
        <v>28.746733500000001</v>
      </c>
      <c r="K1156" s="17" cm="1">
        <f t="array" ref="K1156">0.5*Table1[Frontal area m^2]*Table1[Drag coefficient]*1.2*F1156^2</f>
        <v>8.9174896759999971</v>
      </c>
      <c r="L1156" s="17">
        <f t="shared" si="103"/>
        <v>-314.00938793511108</v>
      </c>
      <c r="M1156" s="17">
        <f t="shared" si="104"/>
        <v>-1517.7120416863702</v>
      </c>
      <c r="N1156" s="17">
        <f t="shared" si="107"/>
        <v>891.13315797194446</v>
      </c>
      <c r="O1156" s="17" cm="1">
        <f t="array" ref="O1156">(0.5*Table1[Mass KG]*E1156^2)+O1155</f>
        <v>214982739.37250003</v>
      </c>
      <c r="P1156" s="17">
        <v>2504.7163040546925</v>
      </c>
      <c r="AA1156">
        <f>IF(E1156&lt;1,1,0)</f>
        <v>0</v>
      </c>
      <c r="AB1156">
        <f>IF(AA1156=1,"",E1156)</f>
        <v>17.399999999999999</v>
      </c>
      <c r="AC1156">
        <f>E1156/3.6</f>
        <v>4.833333333333333</v>
      </c>
    </row>
    <row r="1157" spans="2:29" x14ac:dyDescent="0.3">
      <c r="B1157" s="6" t="s">
        <v>29</v>
      </c>
      <c r="C1157" s="6">
        <v>1149</v>
      </c>
      <c r="D1157" s="6">
        <v>127</v>
      </c>
      <c r="E1157" s="12">
        <v>13.8</v>
      </c>
      <c r="F1157" s="23">
        <f t="shared" si="102"/>
        <v>3.8333333333333335</v>
      </c>
      <c r="G1157" s="17">
        <f t="shared" si="105"/>
        <v>-0.74999999999999978</v>
      </c>
      <c r="H1157" s="17">
        <f t="shared" si="106"/>
        <v>-2.6999999999999993</v>
      </c>
      <c r="I1157" s="17" cm="1">
        <f t="array" ref="I1157">Table1[Mass KG]*G1157</f>
        <v>-213.37499999999994</v>
      </c>
      <c r="J1157" s="17" cm="1">
        <f t="array" ref="J1157" xml:space="preserve"> IF(E1157&gt;0,9.81*Table1[Mass KG]*Table1[Rolling ressistance coefficient],0)</f>
        <v>28.746733500000001</v>
      </c>
      <c r="K1157" s="17" cm="1">
        <f t="array" ref="K1157">0.5*Table1[Frontal area m^2]*Table1[Drag coefficient]*1.2*F1157^2</f>
        <v>5.6092176440000001</v>
      </c>
      <c r="L1157" s="17">
        <f t="shared" si="103"/>
        <v>-179.01904885599993</v>
      </c>
      <c r="M1157" s="17">
        <f t="shared" si="104"/>
        <v>-686.23968728133309</v>
      </c>
      <c r="N1157" s="17">
        <f t="shared" si="107"/>
        <v>891.22906381332825</v>
      </c>
      <c r="O1157" s="17" cm="1">
        <f t="array" ref="O1157">(0.5*Table1[Mass KG]*E1157^2)+O1156</f>
        <v>215009829.46250004</v>
      </c>
      <c r="P1157" s="17">
        <v>2505.2916913967415</v>
      </c>
      <c r="AA1157">
        <f>IF(E1157&lt;1,1,0)</f>
        <v>0</v>
      </c>
      <c r="AB1157">
        <f>IF(AA1157=1,"",E1157)</f>
        <v>13.8</v>
      </c>
      <c r="AC1157">
        <f>E1157/3.6</f>
        <v>3.8333333333333335</v>
      </c>
    </row>
    <row r="1158" spans="2:29" x14ac:dyDescent="0.3">
      <c r="B1158" s="6" t="s">
        <v>29</v>
      </c>
      <c r="C1158" s="6">
        <v>1150</v>
      </c>
      <c r="D1158" s="6">
        <v>128</v>
      </c>
      <c r="E1158" s="12">
        <v>12</v>
      </c>
      <c r="F1158" s="23">
        <f t="shared" si="102"/>
        <v>3.3333333333333335</v>
      </c>
      <c r="G1158" s="17">
        <f t="shared" si="105"/>
        <v>-0.25000000000000011</v>
      </c>
      <c r="H1158" s="17">
        <f t="shared" si="106"/>
        <v>-0.90000000000000036</v>
      </c>
      <c r="I1158" s="17" cm="1">
        <f t="array" ref="I1158">Table1[Mass KG]*G1158</f>
        <v>-71.125000000000028</v>
      </c>
      <c r="J1158" s="17" cm="1">
        <f t="array" ref="J1158" xml:space="preserve"> IF(E1158&gt;0,9.81*Table1[Mass KG]*Table1[Rolling ressistance coefficient],0)</f>
        <v>28.746733500000001</v>
      </c>
      <c r="K1158" s="17" cm="1">
        <f t="array" ref="K1158">0.5*Table1[Frontal area m^2]*Table1[Drag coefficient]*1.2*F1158^2</f>
        <v>4.2413743999999998</v>
      </c>
      <c r="L1158" s="17">
        <f t="shared" si="103"/>
        <v>-38.136892100000026</v>
      </c>
      <c r="M1158" s="17">
        <f t="shared" si="104"/>
        <v>-127.12297366666674</v>
      </c>
      <c r="N1158" s="17">
        <f t="shared" si="107"/>
        <v>891.31238767854563</v>
      </c>
      <c r="O1158" s="17" cm="1">
        <f t="array" ref="O1158">(0.5*Table1[Mass KG]*E1158^2)+O1157</f>
        <v>215030313.46250004</v>
      </c>
      <c r="P1158" s="17">
        <v>2509.7863668933819</v>
      </c>
      <c r="AA1158">
        <f>IF(E1158&lt;1,1,0)</f>
        <v>0</v>
      </c>
      <c r="AB1158">
        <f>IF(AA1158=1,"",E1158)</f>
        <v>12</v>
      </c>
      <c r="AC1158">
        <f>E1158/3.6</f>
        <v>3.333333333333333</v>
      </c>
    </row>
    <row r="1159" spans="2:29" x14ac:dyDescent="0.3">
      <c r="B1159" s="6" t="s">
        <v>29</v>
      </c>
      <c r="C1159" s="6">
        <v>1151</v>
      </c>
      <c r="D1159" s="6">
        <v>129</v>
      </c>
      <c r="E1159" s="12">
        <v>12</v>
      </c>
      <c r="F1159" s="23">
        <f t="shared" si="102"/>
        <v>3.3333333333333335</v>
      </c>
      <c r="G1159" s="17">
        <f t="shared" si="105"/>
        <v>0</v>
      </c>
      <c r="H1159" s="17">
        <f t="shared" si="106"/>
        <v>0</v>
      </c>
      <c r="I1159" s="17" cm="1">
        <f t="array" ref="I1159">Table1[Mass KG]*G1159</f>
        <v>0</v>
      </c>
      <c r="J1159" s="17" cm="1">
        <f t="array" ref="J1159" xml:space="preserve"> IF(E1159&gt;0,9.81*Table1[Mass KG]*Table1[Rolling ressistance coefficient],0)</f>
        <v>28.746733500000001</v>
      </c>
      <c r="K1159" s="17" cm="1">
        <f t="array" ref="K1159">0.5*Table1[Frontal area m^2]*Table1[Drag coefficient]*1.2*F1159^2</f>
        <v>4.2413743999999998</v>
      </c>
      <c r="L1159" s="17">
        <f t="shared" si="103"/>
        <v>32.988107900000003</v>
      </c>
      <c r="M1159" s="17">
        <f t="shared" si="104"/>
        <v>109.96035966666666</v>
      </c>
      <c r="N1159" s="17">
        <f t="shared" si="107"/>
        <v>891.3956391511781</v>
      </c>
      <c r="O1159" s="17" cm="1">
        <f t="array" ref="O1159">(0.5*Table1[Mass KG]*E1159^2)+O1158</f>
        <v>215050797.46250004</v>
      </c>
      <c r="P1159" s="17">
        <v>2515.6097581952099</v>
      </c>
      <c r="AA1159">
        <f>IF(E1159&lt;1,1,0)</f>
        <v>0</v>
      </c>
      <c r="AB1159">
        <f>IF(AA1159=1,"",E1159)</f>
        <v>12</v>
      </c>
      <c r="AC1159">
        <f>E1159/3.6</f>
        <v>3.333333333333333</v>
      </c>
    </row>
    <row r="1160" spans="2:29" x14ac:dyDescent="0.3">
      <c r="B1160" s="6" t="s">
        <v>29</v>
      </c>
      <c r="C1160" s="6">
        <v>1152</v>
      </c>
      <c r="D1160" s="6">
        <v>130</v>
      </c>
      <c r="E1160" s="12">
        <v>12</v>
      </c>
      <c r="F1160" s="23">
        <f t="shared" si="102"/>
        <v>3.3333333333333335</v>
      </c>
      <c r="G1160" s="17">
        <f t="shared" si="105"/>
        <v>0.26388888888888895</v>
      </c>
      <c r="H1160" s="17">
        <f t="shared" si="106"/>
        <v>0.95000000000000018</v>
      </c>
      <c r="I1160" s="17" cm="1">
        <f t="array" ref="I1160">Table1[Mass KG]*G1160</f>
        <v>75.0763888888889</v>
      </c>
      <c r="J1160" s="17" cm="1">
        <f t="array" ref="J1160" xml:space="preserve"> IF(E1160&gt;0,9.81*Table1[Mass KG]*Table1[Rolling ressistance coefficient],0)</f>
        <v>28.746733500000001</v>
      </c>
      <c r="K1160" s="17" cm="1">
        <f t="array" ref="K1160">0.5*Table1[Frontal area m^2]*Table1[Drag coefficient]*1.2*F1160^2</f>
        <v>4.2413743999999998</v>
      </c>
      <c r="L1160" s="17">
        <f t="shared" si="103"/>
        <v>108.0644967888889</v>
      </c>
      <c r="M1160" s="17">
        <f t="shared" si="104"/>
        <v>360.21498929629632</v>
      </c>
      <c r="N1160" s="17">
        <f t="shared" si="107"/>
        <v>891.47881835690725</v>
      </c>
      <c r="O1160" s="17" cm="1">
        <f t="array" ref="O1160">(0.5*Table1[Mass KG]*E1160^2)+O1159</f>
        <v>215071281.46250004</v>
      </c>
      <c r="P1160" s="17">
        <v>2517.7963491959872</v>
      </c>
      <c r="AA1160">
        <f>IF(E1160&lt;1,1,0)</f>
        <v>0</v>
      </c>
      <c r="AB1160">
        <f>IF(AA1160=1,"",E1160)</f>
        <v>12</v>
      </c>
      <c r="AC1160">
        <f>E1160/3.6</f>
        <v>3.333333333333333</v>
      </c>
    </row>
    <row r="1161" spans="2:29" x14ac:dyDescent="0.3">
      <c r="B1161" s="6" t="s">
        <v>29</v>
      </c>
      <c r="C1161" s="6">
        <v>1153</v>
      </c>
      <c r="D1161" s="6">
        <v>131</v>
      </c>
      <c r="E1161" s="12">
        <v>13.9</v>
      </c>
      <c r="F1161" s="23">
        <f t="shared" ref="F1161:F1224" si="108">E1161*(1000/60^2)</f>
        <v>3.8611111111111112</v>
      </c>
      <c r="G1161" s="17">
        <f t="shared" si="105"/>
        <v>0.94444444444444453</v>
      </c>
      <c r="H1161" s="17">
        <f t="shared" si="106"/>
        <v>3.4000000000000004</v>
      </c>
      <c r="I1161" s="17" cm="1">
        <f t="array" ref="I1161">Table1[Mass KG]*G1161</f>
        <v>268.69444444444446</v>
      </c>
      <c r="J1161" s="17" cm="1">
        <f t="array" ref="J1161" xml:space="preserve"> IF(E1161&gt;0,9.81*Table1[Mass KG]*Table1[Rolling ressistance coefficient],0)</f>
        <v>28.746733500000001</v>
      </c>
      <c r="K1161" s="17" cm="1">
        <f t="array" ref="K1161">0.5*Table1[Frontal area m^2]*Table1[Drag coefficient]*1.2*F1161^2</f>
        <v>5.6908051932222214</v>
      </c>
      <c r="L1161" s="17">
        <f t="shared" ref="L1161:L1224" si="109">K1161+J1161+I1161</f>
        <v>303.13198313766668</v>
      </c>
      <c r="M1161" s="17">
        <f t="shared" ref="M1161:M1224" si="110">(L1161*AC1161)/1</f>
        <v>1170.4262682259907</v>
      </c>
      <c r="N1161" s="17">
        <f t="shared" si="107"/>
        <v>891.57508403958286</v>
      </c>
      <c r="O1161" s="17" cm="1">
        <f t="array" ref="O1161">(0.5*Table1[Mass KG]*E1161^2)+O1160</f>
        <v>215098765.58500004</v>
      </c>
      <c r="P1161" s="17">
        <v>2517.7963491959872</v>
      </c>
      <c r="AA1161">
        <f>IF(E1161&lt;1,1,0)</f>
        <v>0</v>
      </c>
      <c r="AB1161">
        <f>IF(AA1161=1,"",E1161)</f>
        <v>13.9</v>
      </c>
      <c r="AC1161">
        <f>E1161/3.6</f>
        <v>3.8611111111111112</v>
      </c>
    </row>
    <row r="1162" spans="2:29" x14ac:dyDescent="0.3">
      <c r="B1162" s="6" t="s">
        <v>29</v>
      </c>
      <c r="C1162" s="6">
        <v>1154</v>
      </c>
      <c r="D1162" s="6">
        <v>132</v>
      </c>
      <c r="E1162" s="12">
        <v>18.8</v>
      </c>
      <c r="F1162" s="23">
        <f t="shared" si="108"/>
        <v>5.2222222222222223</v>
      </c>
      <c r="G1162" s="17">
        <f t="shared" ref="G1162:G1225" si="111">($E1163-$E1161)/2/3.6</f>
        <v>1.5555555555555556</v>
      </c>
      <c r="H1162" s="17">
        <f t="shared" ref="H1162:H1225" si="112">($E1163-$E1161)/2</f>
        <v>5.6000000000000005</v>
      </c>
      <c r="I1162" s="17" cm="1">
        <f t="array" ref="I1162">Table1[Mass KG]*G1162</f>
        <v>442.55555555555554</v>
      </c>
      <c r="J1162" s="17" cm="1">
        <f t="array" ref="J1162" xml:space="preserve"> IF(E1162&gt;0,9.81*Table1[Mass KG]*Table1[Rolling ressistance coefficient],0)</f>
        <v>28.746733500000001</v>
      </c>
      <c r="K1162" s="17" cm="1">
        <f t="array" ref="K1162">0.5*Table1[Frontal area m^2]*Table1[Drag coefficient]*1.2*F1162^2</f>
        <v>10.410217832888888</v>
      </c>
      <c r="L1162" s="17">
        <f t="shared" si="109"/>
        <v>481.71250688844441</v>
      </c>
      <c r="M1162" s="17">
        <f t="shared" si="110"/>
        <v>2515.6097581952099</v>
      </c>
      <c r="N1162" s="17">
        <f t="shared" ref="N1162:N1225" si="113">((J1162*AC1162)/C1162)+N1161</f>
        <v>891.7051722809174</v>
      </c>
      <c r="O1162" s="17" cm="1">
        <f t="array" ref="O1162">(0.5*Table1[Mass KG]*E1162^2)+O1161</f>
        <v>215149042.42500004</v>
      </c>
      <c r="P1162" s="17">
        <v>2526.916387286215</v>
      </c>
      <c r="AA1162">
        <f>IF(E1162&lt;1,1,0)</f>
        <v>0</v>
      </c>
      <c r="AB1162">
        <f>IF(AA1162=1,"",E1162)</f>
        <v>18.8</v>
      </c>
      <c r="AC1162">
        <f>E1162/3.6</f>
        <v>5.2222222222222223</v>
      </c>
    </row>
    <row r="1163" spans="2:29" x14ac:dyDescent="0.3">
      <c r="B1163" s="6" t="s">
        <v>29</v>
      </c>
      <c r="C1163" s="6">
        <v>1155</v>
      </c>
      <c r="D1163" s="6">
        <v>133</v>
      </c>
      <c r="E1163" s="12">
        <v>25.1</v>
      </c>
      <c r="F1163" s="23">
        <f t="shared" si="108"/>
        <v>6.9722222222222232</v>
      </c>
      <c r="G1163" s="17">
        <f t="shared" si="111"/>
        <v>1.5277777777777777</v>
      </c>
      <c r="H1163" s="17">
        <f t="shared" si="112"/>
        <v>5.5</v>
      </c>
      <c r="I1163" s="17" cm="1">
        <f t="array" ref="I1163">Table1[Mass KG]*G1163</f>
        <v>434.65277777777777</v>
      </c>
      <c r="J1163" s="17" cm="1">
        <f t="array" ref="J1163" xml:space="preserve"> IF(E1163&gt;0,9.81*Table1[Mass KG]*Table1[Rolling ressistance coefficient],0)</f>
        <v>28.746733500000001</v>
      </c>
      <c r="K1163" s="17" cm="1">
        <f t="array" ref="K1163">0.5*Table1[Frontal area m^2]*Table1[Drag coefficient]*1.2*F1163^2</f>
        <v>18.556307539888891</v>
      </c>
      <c r="L1163" s="17">
        <f t="shared" si="109"/>
        <v>481.95581881766668</v>
      </c>
      <c r="M1163" s="17">
        <f t="shared" si="110"/>
        <v>3360.3030700898425</v>
      </c>
      <c r="N1163" s="17">
        <f t="shared" si="113"/>
        <v>891.87870354855806</v>
      </c>
      <c r="O1163" s="17" cm="1">
        <f t="array" ref="O1163">(0.5*Table1[Mass KG]*E1163^2)+O1162</f>
        <v>215238661.34750006</v>
      </c>
      <c r="P1163" s="17">
        <v>2528.372108146626</v>
      </c>
      <c r="AA1163">
        <f>IF(E1163&lt;1,1,0)</f>
        <v>0</v>
      </c>
      <c r="AB1163">
        <f>IF(AA1163=1,"",E1163)</f>
        <v>25.1</v>
      </c>
      <c r="AC1163">
        <f>E1163/3.6</f>
        <v>6.9722222222222223</v>
      </c>
    </row>
    <row r="1164" spans="2:29" x14ac:dyDescent="0.3">
      <c r="B1164" s="6" t="s">
        <v>29</v>
      </c>
      <c r="C1164" s="6">
        <v>1156</v>
      </c>
      <c r="D1164" s="6">
        <v>134</v>
      </c>
      <c r="E1164" s="12">
        <v>29.8</v>
      </c>
      <c r="F1164" s="23">
        <f t="shared" si="108"/>
        <v>8.2777777777777786</v>
      </c>
      <c r="G1164" s="17">
        <f t="shared" si="111"/>
        <v>1.2083333333333328</v>
      </c>
      <c r="H1164" s="17">
        <f t="shared" si="112"/>
        <v>4.3499999999999979</v>
      </c>
      <c r="I1164" s="17" cm="1">
        <f t="array" ref="I1164">Table1[Mass KG]*G1164</f>
        <v>343.7708333333332</v>
      </c>
      <c r="J1164" s="17" cm="1">
        <f t="array" ref="J1164" xml:space="preserve"> IF(E1164&gt;0,9.81*Table1[Mass KG]*Table1[Rolling ressistance coefficient],0)</f>
        <v>28.746733500000001</v>
      </c>
      <c r="K1164" s="17" cm="1">
        <f t="array" ref="K1164">0.5*Table1[Frontal area m^2]*Table1[Drag coefficient]*1.2*F1164^2</f>
        <v>26.156320292888893</v>
      </c>
      <c r="L1164" s="17">
        <f t="shared" si="109"/>
        <v>398.6738871262221</v>
      </c>
      <c r="M1164" s="17">
        <f t="shared" si="110"/>
        <v>3300.1338434337276</v>
      </c>
      <c r="N1164" s="17">
        <f t="shared" si="113"/>
        <v>892.08455049643874</v>
      </c>
      <c r="O1164" s="17" cm="1">
        <f t="array" ref="O1164">(0.5*Table1[Mass KG]*E1164^2)+O1163</f>
        <v>215364985.03750005</v>
      </c>
      <c r="P1164" s="17">
        <v>2529.2314128798539</v>
      </c>
      <c r="AA1164">
        <f>IF(E1164&lt;1,1,0)</f>
        <v>0</v>
      </c>
      <c r="AB1164">
        <f>IF(AA1164=1,"",E1164)</f>
        <v>29.8</v>
      </c>
      <c r="AC1164">
        <f>E1164/3.6</f>
        <v>8.2777777777777786</v>
      </c>
    </row>
    <row r="1165" spans="2:29" x14ac:dyDescent="0.3">
      <c r="B1165" s="6" t="s">
        <v>29</v>
      </c>
      <c r="C1165" s="6">
        <v>1157</v>
      </c>
      <c r="D1165" s="6">
        <v>135</v>
      </c>
      <c r="E1165" s="12">
        <v>33.799999999999997</v>
      </c>
      <c r="F1165" s="23">
        <f t="shared" si="108"/>
        <v>9.3888888888888893</v>
      </c>
      <c r="G1165" s="17">
        <f t="shared" si="111"/>
        <v>1.166666666666667</v>
      </c>
      <c r="H1165" s="17">
        <f t="shared" si="112"/>
        <v>4.2000000000000011</v>
      </c>
      <c r="I1165" s="17" cm="1">
        <f t="array" ref="I1165">Table1[Mass KG]*G1165</f>
        <v>331.91666666666674</v>
      </c>
      <c r="J1165" s="17" cm="1">
        <f t="array" ref="J1165" xml:space="preserve"> IF(E1165&gt;0,9.81*Table1[Mass KG]*Table1[Rolling ressistance coefficient],0)</f>
        <v>28.746733500000001</v>
      </c>
      <c r="K1165" s="17" cm="1">
        <f t="array" ref="K1165">0.5*Table1[Frontal area m^2]*Table1[Drag coefficient]*1.2*F1165^2</f>
        <v>33.649415066222218</v>
      </c>
      <c r="L1165" s="17">
        <f t="shared" si="109"/>
        <v>394.31281523288897</v>
      </c>
      <c r="M1165" s="17">
        <f t="shared" si="110"/>
        <v>3702.1592096865679</v>
      </c>
      <c r="N1165" s="17">
        <f t="shared" si="113"/>
        <v>892.31782611160725</v>
      </c>
      <c r="O1165" s="17" cm="1">
        <f t="array" ref="O1165">(0.5*Table1[Mass KG]*E1165^2)+O1164</f>
        <v>215527497.12750006</v>
      </c>
      <c r="P1165" s="17">
        <v>2532.6847269995551</v>
      </c>
      <c r="AA1165">
        <f>IF(E1165&lt;1,1,0)</f>
        <v>0</v>
      </c>
      <c r="AB1165">
        <f>IF(AA1165=1,"",E1165)</f>
        <v>33.799999999999997</v>
      </c>
      <c r="AC1165">
        <f>E1165/3.6</f>
        <v>9.3888888888888875</v>
      </c>
    </row>
    <row r="1166" spans="2:29" x14ac:dyDescent="0.3">
      <c r="B1166" s="6" t="s">
        <v>29</v>
      </c>
      <c r="C1166" s="6">
        <v>1158</v>
      </c>
      <c r="D1166" s="6">
        <v>136</v>
      </c>
      <c r="E1166" s="12">
        <v>38.200000000000003</v>
      </c>
      <c r="F1166" s="23">
        <f t="shared" si="108"/>
        <v>10.611111111111112</v>
      </c>
      <c r="G1166" s="17">
        <f t="shared" si="111"/>
        <v>1.3333333333333335</v>
      </c>
      <c r="H1166" s="17">
        <f t="shared" si="112"/>
        <v>4.8000000000000007</v>
      </c>
      <c r="I1166" s="17" cm="1">
        <f t="array" ref="I1166">Table1[Mass KG]*G1166</f>
        <v>379.33333333333337</v>
      </c>
      <c r="J1166" s="17" cm="1">
        <f t="array" ref="J1166" xml:space="preserve"> IF(E1166&gt;0,9.81*Table1[Mass KG]*Table1[Rolling ressistance coefficient],0)</f>
        <v>28.746733500000001</v>
      </c>
      <c r="K1166" s="17" cm="1">
        <f t="array" ref="K1166">0.5*Table1[Frontal area m^2]*Table1[Drag coefficient]*1.2*F1166^2</f>
        <v>42.980438746222227</v>
      </c>
      <c r="L1166" s="17">
        <f t="shared" si="109"/>
        <v>451.06050557955558</v>
      </c>
      <c r="M1166" s="17">
        <f t="shared" si="110"/>
        <v>4786.2531425386178</v>
      </c>
      <c r="N1166" s="17">
        <f t="shared" si="113"/>
        <v>892.58124129576095</v>
      </c>
      <c r="O1166" s="17" cm="1">
        <f t="array" ref="O1166">(0.5*Table1[Mass KG]*E1166^2)+O1165</f>
        <v>215735074.01750004</v>
      </c>
      <c r="P1166" s="17">
        <v>2537.5899935077678</v>
      </c>
      <c r="AA1166">
        <f>IF(E1166&lt;1,1,0)</f>
        <v>0</v>
      </c>
      <c r="AB1166">
        <f>IF(AA1166=1,"",E1166)</f>
        <v>38.200000000000003</v>
      </c>
      <c r="AC1166">
        <f>E1166/3.6</f>
        <v>10.611111111111112</v>
      </c>
    </row>
    <row r="1167" spans="2:29" x14ac:dyDescent="0.3">
      <c r="B1167" s="6" t="s">
        <v>29</v>
      </c>
      <c r="C1167" s="6">
        <v>1159</v>
      </c>
      <c r="D1167" s="6">
        <v>137</v>
      </c>
      <c r="E1167" s="12">
        <v>43.4</v>
      </c>
      <c r="F1167" s="23">
        <f t="shared" si="108"/>
        <v>12.055555555555555</v>
      </c>
      <c r="G1167" s="17">
        <f t="shared" si="111"/>
        <v>1.4861111111111105</v>
      </c>
      <c r="H1167" s="17">
        <f t="shared" si="112"/>
        <v>5.3499999999999979</v>
      </c>
      <c r="I1167" s="17" cm="1">
        <f t="array" ref="I1167">Table1[Mass KG]*G1167</f>
        <v>422.79861111111092</v>
      </c>
      <c r="J1167" s="17" cm="1">
        <f t="array" ref="J1167" xml:space="preserve"> IF(E1167&gt;0,9.81*Table1[Mass KG]*Table1[Rolling ressistance coefficient],0)</f>
        <v>28.746733500000001</v>
      </c>
      <c r="K1167" s="17" cm="1">
        <f t="array" ref="K1167">0.5*Table1[Frontal area m^2]*Table1[Drag coefficient]*1.2*F1167^2</f>
        <v>55.478355311555539</v>
      </c>
      <c r="L1167" s="17">
        <f t="shared" si="109"/>
        <v>507.02369992266642</v>
      </c>
      <c r="M1167" s="17">
        <f t="shared" si="110"/>
        <v>6112.4523824010339</v>
      </c>
      <c r="N1167" s="17">
        <f t="shared" si="113"/>
        <v>892.88025582790067</v>
      </c>
      <c r="O1167" s="17" cm="1">
        <f t="array" ref="O1167">(0.5*Table1[Mass KG]*E1167^2)+O1166</f>
        <v>216003010.42750004</v>
      </c>
      <c r="P1167" s="17">
        <v>2543.8176478848686</v>
      </c>
      <c r="AA1167">
        <f>IF(E1167&lt;1,1,0)</f>
        <v>0</v>
      </c>
      <c r="AB1167">
        <f>IF(AA1167=1,"",E1167)</f>
        <v>43.4</v>
      </c>
      <c r="AC1167">
        <f>E1167/3.6</f>
        <v>12.055555555555555</v>
      </c>
    </row>
    <row r="1168" spans="2:29" x14ac:dyDescent="0.3">
      <c r="B1168" s="6" t="s">
        <v>29</v>
      </c>
      <c r="C1168" s="6">
        <v>1160</v>
      </c>
      <c r="D1168" s="6">
        <v>138</v>
      </c>
      <c r="E1168" s="12">
        <v>48.9</v>
      </c>
      <c r="F1168" s="23">
        <f t="shared" si="108"/>
        <v>13.583333333333334</v>
      </c>
      <c r="G1168" s="17">
        <f t="shared" si="111"/>
        <v>1.4444444444444442</v>
      </c>
      <c r="H1168" s="17">
        <f t="shared" si="112"/>
        <v>5.1999999999999993</v>
      </c>
      <c r="I1168" s="17" cm="1">
        <f t="array" ref="I1168">Table1[Mass KG]*G1168</f>
        <v>410.9444444444444</v>
      </c>
      <c r="J1168" s="17" cm="1">
        <f t="array" ref="J1168" xml:space="preserve"> IF(E1168&gt;0,9.81*Table1[Mass KG]*Table1[Rolling ressistance coefficient],0)</f>
        <v>28.746733500000001</v>
      </c>
      <c r="K1168" s="17" cm="1">
        <f t="array" ref="K1168">0.5*Table1[Frontal area m^2]*Table1[Drag coefficient]*1.2*F1168^2</f>
        <v>70.43067277099999</v>
      </c>
      <c r="L1168" s="17">
        <f t="shared" si="109"/>
        <v>510.1218507154444</v>
      </c>
      <c r="M1168" s="17">
        <f t="shared" si="110"/>
        <v>6929.1551388847856</v>
      </c>
      <c r="N1168" s="17">
        <f t="shared" si="113"/>
        <v>893.21687346874114</v>
      </c>
      <c r="O1168" s="17" cm="1">
        <f t="array" ref="O1168">(0.5*Table1[Mass KG]*E1168^2)+O1167</f>
        <v>216343160.05000004</v>
      </c>
      <c r="P1168" s="17">
        <v>2543.9668645502243</v>
      </c>
      <c r="AA1168">
        <f>IF(E1168&lt;1,1,0)</f>
        <v>0</v>
      </c>
      <c r="AB1168">
        <f>IF(AA1168=1,"",E1168)</f>
        <v>48.9</v>
      </c>
      <c r="AC1168">
        <f>E1168/3.6</f>
        <v>13.583333333333332</v>
      </c>
    </row>
    <row r="1169" spans="2:29" x14ac:dyDescent="0.3">
      <c r="B1169" s="6" t="s">
        <v>29</v>
      </c>
      <c r="C1169" s="6">
        <v>1161</v>
      </c>
      <c r="D1169" s="6">
        <v>139</v>
      </c>
      <c r="E1169" s="12">
        <v>53.8</v>
      </c>
      <c r="F1169" s="23">
        <f t="shared" si="108"/>
        <v>14.944444444444445</v>
      </c>
      <c r="G1169" s="17">
        <f t="shared" si="111"/>
        <v>1.2361111111111109</v>
      </c>
      <c r="H1169" s="17">
        <f t="shared" si="112"/>
        <v>4.4499999999999993</v>
      </c>
      <c r="I1169" s="17" cm="1">
        <f t="array" ref="I1169">Table1[Mass KG]*G1169</f>
        <v>351.67361111111109</v>
      </c>
      <c r="J1169" s="17" cm="1">
        <f t="array" ref="J1169" xml:space="preserve"> IF(E1169&gt;0,9.81*Table1[Mass KG]*Table1[Rolling ressistance coefficient],0)</f>
        <v>28.746733500000001</v>
      </c>
      <c r="K1169" s="17" cm="1">
        <f t="array" ref="K1169">0.5*Table1[Frontal area m^2]*Table1[Drag coefficient]*1.2*F1169^2</f>
        <v>85.252803599555548</v>
      </c>
      <c r="L1169" s="17">
        <f t="shared" si="109"/>
        <v>465.67314821066662</v>
      </c>
      <c r="M1169" s="17">
        <f t="shared" si="110"/>
        <v>6959.2264927038505</v>
      </c>
      <c r="N1169" s="17">
        <f t="shared" si="113"/>
        <v>893.5869027208945</v>
      </c>
      <c r="O1169" s="17" cm="1">
        <f t="array" ref="O1169">(0.5*Table1[Mass KG]*E1169^2)+O1168</f>
        <v>216754894.14000005</v>
      </c>
      <c r="P1169" s="17">
        <v>2564.680902028324</v>
      </c>
      <c r="AA1169">
        <f>IF(E1169&lt;1,1,0)</f>
        <v>0</v>
      </c>
      <c r="AB1169">
        <f>IF(AA1169=1,"",E1169)</f>
        <v>53.8</v>
      </c>
      <c r="AC1169">
        <f>E1169/3.6</f>
        <v>14.944444444444443</v>
      </c>
    </row>
    <row r="1170" spans="2:29" x14ac:dyDescent="0.3">
      <c r="B1170" s="6" t="s">
        <v>29</v>
      </c>
      <c r="C1170" s="6">
        <v>1162</v>
      </c>
      <c r="D1170" s="6">
        <v>140</v>
      </c>
      <c r="E1170" s="12">
        <v>57.8</v>
      </c>
      <c r="F1170" s="23">
        <f t="shared" si="108"/>
        <v>16.055555555555557</v>
      </c>
      <c r="G1170" s="17">
        <f t="shared" si="111"/>
        <v>1.0694444444444449</v>
      </c>
      <c r="H1170" s="17">
        <f t="shared" si="112"/>
        <v>3.8500000000000014</v>
      </c>
      <c r="I1170" s="17" cm="1">
        <f t="array" ref="I1170">Table1[Mass KG]*G1170</f>
        <v>304.25694444444457</v>
      </c>
      <c r="J1170" s="17" cm="1">
        <f t="array" ref="J1170" xml:space="preserve"> IF(E1170&gt;0,9.81*Table1[Mass KG]*Table1[Rolling ressistance coefficient],0)</f>
        <v>28.746733500000001</v>
      </c>
      <c r="K1170" s="17" cm="1">
        <f t="array" ref="K1170">0.5*Table1[Frontal area m^2]*Table1[Drag coefficient]*1.2*F1170^2</f>
        <v>98.401064239555552</v>
      </c>
      <c r="L1170" s="17">
        <f t="shared" si="109"/>
        <v>431.40474218400016</v>
      </c>
      <c r="M1170" s="17">
        <f t="shared" si="110"/>
        <v>6926.4428050653351</v>
      </c>
      <c r="N1170" s="17">
        <f t="shared" si="113"/>
        <v>893.98410132394963</v>
      </c>
      <c r="O1170" s="17" cm="1">
        <f t="array" ref="O1170">(0.5*Table1[Mass KG]*E1170^2)+O1169</f>
        <v>217230128.63000005</v>
      </c>
      <c r="P1170" s="17">
        <v>2565.5339153622685</v>
      </c>
      <c r="AA1170">
        <f>IF(E1170&lt;1,1,0)</f>
        <v>0</v>
      </c>
      <c r="AB1170">
        <f>IF(AA1170=1,"",E1170)</f>
        <v>57.8</v>
      </c>
      <c r="AC1170">
        <f>E1170/3.6</f>
        <v>16.055555555555554</v>
      </c>
    </row>
    <row r="1171" spans="2:29" x14ac:dyDescent="0.3">
      <c r="B1171" s="6" t="s">
        <v>29</v>
      </c>
      <c r="C1171" s="6">
        <v>1163</v>
      </c>
      <c r="D1171" s="6">
        <v>141</v>
      </c>
      <c r="E1171" s="12">
        <v>61.5</v>
      </c>
      <c r="F1171" s="23">
        <f t="shared" si="108"/>
        <v>17.083333333333336</v>
      </c>
      <c r="G1171" s="17">
        <f t="shared" si="111"/>
        <v>1.0000000000000004</v>
      </c>
      <c r="H1171" s="17">
        <f t="shared" si="112"/>
        <v>3.6000000000000014</v>
      </c>
      <c r="I1171" s="17" cm="1">
        <f t="array" ref="I1171">Table1[Mass KG]*G1171</f>
        <v>284.50000000000011</v>
      </c>
      <c r="J1171" s="17" cm="1">
        <f t="array" ref="J1171" xml:space="preserve"> IF(E1171&gt;0,9.81*Table1[Mass KG]*Table1[Rolling ressistance coefficient],0)</f>
        <v>28.746733500000001</v>
      </c>
      <c r="K1171" s="17" cm="1">
        <f t="array" ref="K1171">0.5*Table1[Frontal area m^2]*Table1[Drag coefficient]*1.2*F1171^2</f>
        <v>111.40234947500002</v>
      </c>
      <c r="L1171" s="17">
        <f t="shared" si="109"/>
        <v>424.64908297500017</v>
      </c>
      <c r="M1171" s="17">
        <f t="shared" si="110"/>
        <v>7254.4218341562528</v>
      </c>
      <c r="N1171" s="17">
        <f t="shared" si="113"/>
        <v>894.40636274323163</v>
      </c>
      <c r="O1171" s="17" cm="1">
        <f t="array" ref="O1171">(0.5*Table1[Mass KG]*E1171^2)+O1170</f>
        <v>217768153.69250005</v>
      </c>
      <c r="P1171" s="17">
        <v>2577.8724784093329</v>
      </c>
      <c r="AA1171">
        <f>IF(E1171&lt;1,1,0)</f>
        <v>0</v>
      </c>
      <c r="AB1171">
        <f>IF(AA1171=1,"",E1171)</f>
        <v>61.5</v>
      </c>
      <c r="AC1171">
        <f>E1171/3.6</f>
        <v>17.083333333333332</v>
      </c>
    </row>
    <row r="1172" spans="2:29" x14ac:dyDescent="0.3">
      <c r="B1172" s="6" t="s">
        <v>29</v>
      </c>
      <c r="C1172" s="6">
        <v>1164</v>
      </c>
      <c r="D1172" s="6">
        <v>142</v>
      </c>
      <c r="E1172" s="12">
        <v>65</v>
      </c>
      <c r="F1172" s="23">
        <f t="shared" si="108"/>
        <v>18.055555555555557</v>
      </c>
      <c r="G1172" s="17">
        <f t="shared" si="111"/>
        <v>0.95833333333333415</v>
      </c>
      <c r="H1172" s="17">
        <f t="shared" si="112"/>
        <v>3.4500000000000028</v>
      </c>
      <c r="I1172" s="17" cm="1">
        <f t="array" ref="I1172">Table1[Mass KG]*G1172</f>
        <v>272.64583333333354</v>
      </c>
      <c r="J1172" s="17" cm="1">
        <f t="array" ref="J1172" xml:space="preserve"> IF(E1172&gt;0,9.81*Table1[Mass KG]*Table1[Rolling ressistance coefficient],0)</f>
        <v>28.746733500000001</v>
      </c>
      <c r="K1172" s="17" cm="1">
        <f t="array" ref="K1172">0.5*Table1[Frontal area m^2]*Table1[Drag coefficient]*1.2*F1172^2</f>
        <v>124.44310305555555</v>
      </c>
      <c r="L1172" s="17">
        <f t="shared" si="109"/>
        <v>425.83566988888913</v>
      </c>
      <c r="M1172" s="17">
        <f t="shared" si="110"/>
        <v>7688.6995952160532</v>
      </c>
      <c r="N1172" s="17">
        <f t="shared" si="113"/>
        <v>894.85227188734677</v>
      </c>
      <c r="O1172" s="17" cm="1">
        <f t="array" ref="O1172">(0.5*Table1[Mass KG]*E1172^2)+O1171</f>
        <v>218369159.94250005</v>
      </c>
      <c r="P1172" s="17">
        <v>2579.22809020158</v>
      </c>
      <c r="AA1172">
        <f>IF(E1172&lt;1,1,0)</f>
        <v>0</v>
      </c>
      <c r="AB1172">
        <f>IF(AA1172=1,"",E1172)</f>
        <v>65</v>
      </c>
      <c r="AC1172">
        <f>E1172/3.6</f>
        <v>18.055555555555554</v>
      </c>
    </row>
    <row r="1173" spans="2:29" x14ac:dyDescent="0.3">
      <c r="B1173" s="6" t="s">
        <v>29</v>
      </c>
      <c r="C1173" s="6">
        <v>1165</v>
      </c>
      <c r="D1173" s="6">
        <v>143</v>
      </c>
      <c r="E1173" s="12">
        <v>68.400000000000006</v>
      </c>
      <c r="F1173" s="23">
        <f t="shared" si="108"/>
        <v>19.000000000000004</v>
      </c>
      <c r="G1173" s="17">
        <f t="shared" si="111"/>
        <v>0.91666666666666585</v>
      </c>
      <c r="H1173" s="17">
        <f t="shared" si="112"/>
        <v>3.2999999999999972</v>
      </c>
      <c r="I1173" s="17" cm="1">
        <f t="array" ref="I1173">Table1[Mass KG]*G1173</f>
        <v>260.79166666666646</v>
      </c>
      <c r="J1173" s="17" cm="1">
        <f t="array" ref="J1173" xml:space="preserve"> IF(E1173&gt;0,9.81*Table1[Mass KG]*Table1[Rolling ressistance coefficient],0)</f>
        <v>28.746733500000001</v>
      </c>
      <c r="K1173" s="17" cm="1">
        <f t="array" ref="K1173">0.5*Table1[Frontal area m^2]*Table1[Drag coefficient]*1.2*F1173^2</f>
        <v>137.80225425600003</v>
      </c>
      <c r="L1173" s="17">
        <f t="shared" si="109"/>
        <v>427.34065442266649</v>
      </c>
      <c r="M1173" s="17">
        <f t="shared" si="110"/>
        <v>8119.472434030663</v>
      </c>
      <c r="N1173" s="17">
        <f t="shared" si="113"/>
        <v>895.32110273412786</v>
      </c>
      <c r="O1173" s="17" cm="1">
        <f t="array" ref="O1173">(0.5*Table1[Mass KG]*E1173^2)+O1172</f>
        <v>219034685.10250005</v>
      </c>
      <c r="P1173" s="17">
        <v>2591.5655240310621</v>
      </c>
      <c r="AA1173">
        <f>IF(E1173&lt;1,1,0)</f>
        <v>0</v>
      </c>
      <c r="AB1173">
        <f>IF(AA1173=1,"",E1173)</f>
        <v>68.400000000000006</v>
      </c>
      <c r="AC1173">
        <f>E1173/3.6</f>
        <v>19</v>
      </c>
    </row>
    <row r="1174" spans="2:29" x14ac:dyDescent="0.3">
      <c r="B1174" s="6" t="s">
        <v>29</v>
      </c>
      <c r="C1174" s="6">
        <v>1166</v>
      </c>
      <c r="D1174" s="6">
        <v>144</v>
      </c>
      <c r="E1174" s="12">
        <v>71.599999999999994</v>
      </c>
      <c r="F1174" s="23">
        <f t="shared" si="108"/>
        <v>19.888888888888889</v>
      </c>
      <c r="G1174" s="17">
        <f t="shared" si="111"/>
        <v>0.63888888888888806</v>
      </c>
      <c r="H1174" s="17">
        <f t="shared" si="112"/>
        <v>2.2999999999999972</v>
      </c>
      <c r="I1174" s="17" cm="1">
        <f t="array" ref="I1174">Table1[Mass KG]*G1174</f>
        <v>181.76388888888866</v>
      </c>
      <c r="J1174" s="17" cm="1">
        <f t="array" ref="J1174" xml:space="preserve"> IF(E1174&gt;0,9.81*Table1[Mass KG]*Table1[Rolling ressistance coefficient],0)</f>
        <v>28.746733500000001</v>
      </c>
      <c r="K1174" s="17" cm="1">
        <f t="array" ref="K1174">0.5*Table1[Frontal area m^2]*Table1[Drag coefficient]*1.2*F1174^2</f>
        <v>150.9976412782222</v>
      </c>
      <c r="L1174" s="17">
        <f t="shared" si="109"/>
        <v>361.5082636671109</v>
      </c>
      <c r="M1174" s="17">
        <f t="shared" si="110"/>
        <v>7189.9976884903153</v>
      </c>
      <c r="N1174" s="17">
        <f t="shared" si="113"/>
        <v>895.8114462920181</v>
      </c>
      <c r="O1174" s="17" cm="1">
        <f t="array" ref="O1174">(0.5*Table1[Mass KG]*E1174^2)+O1173</f>
        <v>219763938.26250005</v>
      </c>
      <c r="P1174" s="17">
        <v>2596.9492532407412</v>
      </c>
      <c r="AA1174">
        <f>IF(E1174&lt;1,1,0)</f>
        <v>0</v>
      </c>
      <c r="AB1174">
        <f>IF(AA1174=1,"",E1174)</f>
        <v>71.599999999999994</v>
      </c>
      <c r="AC1174">
        <f>E1174/3.6</f>
        <v>19.888888888888886</v>
      </c>
    </row>
    <row r="1175" spans="2:29" x14ac:dyDescent="0.3">
      <c r="B1175" s="6" t="s">
        <v>29</v>
      </c>
      <c r="C1175" s="6">
        <v>1167</v>
      </c>
      <c r="D1175" s="6">
        <v>145</v>
      </c>
      <c r="E1175" s="12">
        <v>73</v>
      </c>
      <c r="F1175" s="23">
        <f t="shared" si="108"/>
        <v>20.277777777777779</v>
      </c>
      <c r="G1175" s="17">
        <f t="shared" si="111"/>
        <v>0.37500000000000039</v>
      </c>
      <c r="H1175" s="17">
        <f t="shared" si="112"/>
        <v>1.3500000000000014</v>
      </c>
      <c r="I1175" s="17" cm="1">
        <f t="array" ref="I1175">Table1[Mass KG]*G1175</f>
        <v>106.68750000000011</v>
      </c>
      <c r="J1175" s="17" cm="1">
        <f t="array" ref="J1175" xml:space="preserve"> IF(E1175&gt;0,9.81*Table1[Mass KG]*Table1[Rolling ressistance coefficient],0)</f>
        <v>28.746733500000001</v>
      </c>
      <c r="K1175" s="17" cm="1">
        <f t="array" ref="K1175">0.5*Table1[Frontal area m^2]*Table1[Drag coefficient]*1.2*F1175^2</f>
        <v>156.96030678888886</v>
      </c>
      <c r="L1175" s="17">
        <f t="shared" si="109"/>
        <v>292.39454028888895</v>
      </c>
      <c r="M1175" s="17">
        <f t="shared" si="110"/>
        <v>5929.1115114135819</v>
      </c>
      <c r="N1175" s="17">
        <f t="shared" si="113"/>
        <v>896.31094918297788</v>
      </c>
      <c r="O1175" s="17" cm="1">
        <f t="array" ref="O1175">(0.5*Table1[Mass KG]*E1175^2)+O1174</f>
        <v>220521988.51250005</v>
      </c>
      <c r="P1175" s="17">
        <v>2602.0240310253348</v>
      </c>
      <c r="AA1175">
        <f>IF(E1175&lt;1,1,0)</f>
        <v>0</v>
      </c>
      <c r="AB1175">
        <f>IF(AA1175=1,"",E1175)</f>
        <v>73</v>
      </c>
      <c r="AC1175">
        <f>E1175/3.6</f>
        <v>20.277777777777779</v>
      </c>
    </row>
    <row r="1176" spans="2:29" x14ac:dyDescent="0.3">
      <c r="B1176" s="6" t="s">
        <v>29</v>
      </c>
      <c r="C1176" s="6">
        <v>1168</v>
      </c>
      <c r="D1176" s="6">
        <v>146</v>
      </c>
      <c r="E1176" s="12">
        <v>74.3</v>
      </c>
      <c r="F1176" s="23">
        <f t="shared" si="108"/>
        <v>20.638888888888889</v>
      </c>
      <c r="G1176" s="17">
        <f t="shared" si="111"/>
        <v>0.44444444444444481</v>
      </c>
      <c r="H1176" s="17">
        <f t="shared" si="112"/>
        <v>1.6000000000000014</v>
      </c>
      <c r="I1176" s="17" cm="1">
        <f t="array" ref="I1176">Table1[Mass KG]*G1176</f>
        <v>126.44444444444454</v>
      </c>
      <c r="J1176" s="17" cm="1">
        <f t="array" ref="J1176" xml:space="preserve"> IF(E1176&gt;0,9.81*Table1[Mass KG]*Table1[Rolling ressistance coefficient],0)</f>
        <v>28.746733500000001</v>
      </c>
      <c r="K1176" s="17" cm="1">
        <f t="array" ref="K1176">0.5*Table1[Frontal area m^2]*Table1[Drag coefficient]*1.2*F1176^2</f>
        <v>162.60045112122222</v>
      </c>
      <c r="L1176" s="17">
        <f t="shared" si="109"/>
        <v>317.79162906566677</v>
      </c>
      <c r="M1176" s="17">
        <f t="shared" si="110"/>
        <v>6558.8661221052889</v>
      </c>
      <c r="N1176" s="17">
        <f t="shared" si="113"/>
        <v>896.81891205851298</v>
      </c>
      <c r="O1176" s="17" cm="1">
        <f t="array" ref="O1176">(0.5*Table1[Mass KG]*E1176^2)+O1175</f>
        <v>221307278.21500003</v>
      </c>
      <c r="P1176" s="17">
        <v>2607.6455385980521</v>
      </c>
      <c r="AA1176">
        <f>IF(E1176&lt;1,1,0)</f>
        <v>0</v>
      </c>
      <c r="AB1176">
        <f>IF(AA1176=1,"",E1176)</f>
        <v>74.3</v>
      </c>
      <c r="AC1176">
        <f>E1176/3.6</f>
        <v>20.638888888888889</v>
      </c>
    </row>
    <row r="1177" spans="2:29" x14ac:dyDescent="0.3">
      <c r="B1177" s="6" t="s">
        <v>29</v>
      </c>
      <c r="C1177" s="6">
        <v>1169</v>
      </c>
      <c r="D1177" s="6">
        <v>147</v>
      </c>
      <c r="E1177" s="12">
        <v>76.2</v>
      </c>
      <c r="F1177" s="23">
        <f t="shared" si="108"/>
        <v>21.166666666666668</v>
      </c>
      <c r="G1177" s="17">
        <f t="shared" si="111"/>
        <v>0.50000000000000122</v>
      </c>
      <c r="H1177" s="17">
        <f t="shared" si="112"/>
        <v>1.8000000000000043</v>
      </c>
      <c r="I1177" s="17" cm="1">
        <f t="array" ref="I1177">Table1[Mass KG]*G1177</f>
        <v>142.25000000000034</v>
      </c>
      <c r="J1177" s="17" cm="1">
        <f t="array" ref="J1177" xml:space="preserve"> IF(E1177&gt;0,9.81*Table1[Mass KG]*Table1[Rolling ressistance coefficient],0)</f>
        <v>28.746733500000001</v>
      </c>
      <c r="K1177" s="17" cm="1">
        <f t="array" ref="K1177">0.5*Table1[Frontal area m^2]*Table1[Drag coefficient]*1.2*F1177^2</f>
        <v>171.022819244</v>
      </c>
      <c r="L1177" s="17">
        <f t="shared" si="109"/>
        <v>342.01955274400035</v>
      </c>
      <c r="M1177" s="17">
        <f t="shared" si="110"/>
        <v>7239.4138664146749</v>
      </c>
      <c r="N1177" s="17">
        <f t="shared" si="113"/>
        <v>897.33941892399628</v>
      </c>
      <c r="O1177" s="17" cm="1">
        <f t="array" ref="O1177">(0.5*Table1[Mass KG]*E1177^2)+O1176</f>
        <v>222133244.30500004</v>
      </c>
      <c r="P1177" s="17">
        <v>2608.9896285891168</v>
      </c>
      <c r="AA1177">
        <f>IF(E1177&lt;1,1,0)</f>
        <v>0</v>
      </c>
      <c r="AB1177">
        <f>IF(AA1177=1,"",E1177)</f>
        <v>76.2</v>
      </c>
      <c r="AC1177">
        <f>E1177/3.6</f>
        <v>21.166666666666668</v>
      </c>
    </row>
    <row r="1178" spans="2:29" x14ac:dyDescent="0.3">
      <c r="B1178" s="6" t="s">
        <v>29</v>
      </c>
      <c r="C1178" s="6">
        <v>1170</v>
      </c>
      <c r="D1178" s="6">
        <v>148</v>
      </c>
      <c r="E1178" s="12">
        <v>77.900000000000006</v>
      </c>
      <c r="F1178" s="23">
        <f t="shared" si="108"/>
        <v>21.638888888888893</v>
      </c>
      <c r="G1178" s="17">
        <f t="shared" si="111"/>
        <v>0.45833333333333293</v>
      </c>
      <c r="H1178" s="17">
        <f t="shared" si="112"/>
        <v>1.6499999999999986</v>
      </c>
      <c r="I1178" s="17" cm="1">
        <f t="array" ref="I1178">Table1[Mass KG]*G1178</f>
        <v>130.39583333333323</v>
      </c>
      <c r="J1178" s="17" cm="1">
        <f t="array" ref="J1178" xml:space="preserve"> IF(E1178&gt;0,9.81*Table1[Mass KG]*Table1[Rolling ressistance coefficient],0)</f>
        <v>28.746733500000001</v>
      </c>
      <c r="K1178" s="17" cm="1">
        <f t="array" ref="K1178">0.5*Table1[Frontal area m^2]*Table1[Drag coefficient]*1.2*F1178^2</f>
        <v>178.73888071322224</v>
      </c>
      <c r="L1178" s="17">
        <f t="shared" si="109"/>
        <v>337.88144754655548</v>
      </c>
      <c r="M1178" s="17">
        <f t="shared" si="110"/>
        <v>7311.3791010768537</v>
      </c>
      <c r="N1178" s="17">
        <f t="shared" si="113"/>
        <v>897.87108334461595</v>
      </c>
      <c r="O1178" s="17" cm="1">
        <f t="array" ref="O1178">(0.5*Table1[Mass KG]*E1178^2)+O1177</f>
        <v>222996475.62750003</v>
      </c>
      <c r="P1178" s="17">
        <v>2627.9867999475546</v>
      </c>
      <c r="AA1178">
        <f>IF(E1178&lt;1,1,0)</f>
        <v>0</v>
      </c>
      <c r="AB1178">
        <f>IF(AA1178=1,"",E1178)</f>
        <v>77.900000000000006</v>
      </c>
      <c r="AC1178">
        <f>E1178/3.6</f>
        <v>21.638888888888889</v>
      </c>
    </row>
    <row r="1179" spans="2:29" x14ac:dyDescent="0.3">
      <c r="B1179" s="6" t="s">
        <v>29</v>
      </c>
      <c r="C1179" s="6">
        <v>1171</v>
      </c>
      <c r="D1179" s="6">
        <v>149</v>
      </c>
      <c r="E1179" s="12">
        <v>79.5</v>
      </c>
      <c r="F1179" s="23">
        <f t="shared" si="108"/>
        <v>22.083333333333336</v>
      </c>
      <c r="G1179" s="17">
        <f t="shared" si="111"/>
        <v>0.43055555555555475</v>
      </c>
      <c r="H1179" s="17">
        <f t="shared" si="112"/>
        <v>1.5499999999999972</v>
      </c>
      <c r="I1179" s="17" cm="1">
        <f t="array" ref="I1179">Table1[Mass KG]*G1179</f>
        <v>122.49305555555533</v>
      </c>
      <c r="J1179" s="17" cm="1">
        <f t="array" ref="J1179" xml:space="preserve"> IF(E1179&gt;0,9.81*Table1[Mass KG]*Table1[Rolling ressistance coefficient],0)</f>
        <v>28.746733500000001</v>
      </c>
      <c r="K1179" s="17" cm="1">
        <f t="array" ref="K1179">0.5*Table1[Frontal area m^2]*Table1[Drag coefficient]*1.2*F1179^2</f>
        <v>186.156573275</v>
      </c>
      <c r="L1179" s="17">
        <f t="shared" si="109"/>
        <v>337.39636233055535</v>
      </c>
      <c r="M1179" s="17">
        <f t="shared" si="110"/>
        <v>7450.8363347997638</v>
      </c>
      <c r="N1179" s="17">
        <f t="shared" si="113"/>
        <v>898.41320435070054</v>
      </c>
      <c r="O1179" s="17" cm="1">
        <f t="array" ref="O1179">(0.5*Table1[Mass KG]*E1179^2)+O1178</f>
        <v>223895531.19000003</v>
      </c>
      <c r="P1179" s="17">
        <v>2628.1977419659584</v>
      </c>
      <c r="AA1179">
        <f>IF(E1179&lt;1,1,0)</f>
        <v>0</v>
      </c>
      <c r="AB1179">
        <f>IF(AA1179=1,"",E1179)</f>
        <v>79.5</v>
      </c>
      <c r="AC1179">
        <f>E1179/3.6</f>
        <v>22.083333333333332</v>
      </c>
    </row>
    <row r="1180" spans="2:29" x14ac:dyDescent="0.3">
      <c r="B1180" s="6" t="s">
        <v>29</v>
      </c>
      <c r="C1180" s="6">
        <v>1172</v>
      </c>
      <c r="D1180" s="6">
        <v>150</v>
      </c>
      <c r="E1180" s="12">
        <v>81</v>
      </c>
      <c r="F1180" s="23">
        <f t="shared" si="108"/>
        <v>22.5</v>
      </c>
      <c r="G1180" s="17">
        <f t="shared" si="111"/>
        <v>0.38888888888888851</v>
      </c>
      <c r="H1180" s="17">
        <f t="shared" si="112"/>
        <v>1.3999999999999986</v>
      </c>
      <c r="I1180" s="17" cm="1">
        <f t="array" ref="I1180">Table1[Mass KG]*G1180</f>
        <v>110.63888888888879</v>
      </c>
      <c r="J1180" s="17" cm="1">
        <f t="array" ref="J1180" xml:space="preserve"> IF(E1180&gt;0,9.81*Table1[Mass KG]*Table1[Rolling ressistance coefficient],0)</f>
        <v>28.746733500000001</v>
      </c>
      <c r="K1180" s="17" cm="1">
        <f t="array" ref="K1180">0.5*Table1[Frontal area m^2]*Table1[Drag coefficient]*1.2*F1180^2</f>
        <v>193.24762109999998</v>
      </c>
      <c r="L1180" s="17">
        <f t="shared" si="109"/>
        <v>332.63324348888875</v>
      </c>
      <c r="M1180" s="17">
        <f t="shared" si="110"/>
        <v>7484.2479784999969</v>
      </c>
      <c r="N1180" s="17">
        <f t="shared" si="113"/>
        <v>898.9650827668695</v>
      </c>
      <c r="O1180" s="17" cm="1">
        <f t="array" ref="O1180">(0.5*Table1[Mass KG]*E1180^2)+O1179</f>
        <v>224828833.44000003</v>
      </c>
      <c r="P1180" s="17">
        <v>2631.0306796049381</v>
      </c>
      <c r="AA1180">
        <f>IF(E1180&lt;1,1,0)</f>
        <v>0</v>
      </c>
      <c r="AB1180">
        <f>IF(AA1180=1,"",E1180)</f>
        <v>81</v>
      </c>
      <c r="AC1180">
        <f>E1180/3.6</f>
        <v>22.5</v>
      </c>
    </row>
    <row r="1181" spans="2:29" x14ac:dyDescent="0.3">
      <c r="B1181" s="6" t="s">
        <v>29</v>
      </c>
      <c r="C1181" s="6">
        <v>1173</v>
      </c>
      <c r="D1181" s="6">
        <v>151</v>
      </c>
      <c r="E1181" s="12">
        <v>82.3</v>
      </c>
      <c r="F1181" s="23">
        <f t="shared" si="108"/>
        <v>22.861111111111111</v>
      </c>
      <c r="G1181" s="17">
        <f t="shared" si="111"/>
        <v>0.34722222222222221</v>
      </c>
      <c r="H1181" s="17">
        <f t="shared" si="112"/>
        <v>1.25</v>
      </c>
      <c r="I1181" s="17" cm="1">
        <f t="array" ref="I1181">Table1[Mass KG]*G1181</f>
        <v>98.784722222222214</v>
      </c>
      <c r="J1181" s="17" cm="1">
        <f t="array" ref="J1181" xml:space="preserve"> IF(E1181&gt;0,9.81*Table1[Mass KG]*Table1[Rolling ressistance coefficient],0)</f>
        <v>28.746733500000001</v>
      </c>
      <c r="K1181" s="17" cm="1">
        <f t="array" ref="K1181">0.5*Table1[Frontal area m^2]*Table1[Drag coefficient]*1.2*F1181^2</f>
        <v>199.50040840122219</v>
      </c>
      <c r="L1181" s="17">
        <f t="shared" si="109"/>
        <v>327.03186412344439</v>
      </c>
      <c r="M1181" s="17">
        <f t="shared" si="110"/>
        <v>7476.3117825998534</v>
      </c>
      <c r="N1181" s="17">
        <f t="shared" si="113"/>
        <v>899.52534045538187</v>
      </c>
      <c r="O1181" s="17" cm="1">
        <f t="array" ref="O1181">(0.5*Table1[Mass KG]*E1181^2)+O1180</f>
        <v>225792333.94250003</v>
      </c>
      <c r="P1181" s="17">
        <v>2633.524824718434</v>
      </c>
      <c r="AA1181">
        <f>IF(E1181&lt;1,1,0)</f>
        <v>0</v>
      </c>
      <c r="AB1181">
        <f>IF(AA1181=1,"",E1181)</f>
        <v>82.3</v>
      </c>
      <c r="AC1181">
        <f>E1181/3.6</f>
        <v>22.861111111111111</v>
      </c>
    </row>
    <row r="1182" spans="2:29" x14ac:dyDescent="0.3">
      <c r="B1182" s="6" t="s">
        <v>29</v>
      </c>
      <c r="C1182" s="6">
        <v>1174</v>
      </c>
      <c r="D1182" s="6">
        <v>152</v>
      </c>
      <c r="E1182" s="12">
        <v>83.5</v>
      </c>
      <c r="F1182" s="23">
        <f t="shared" si="108"/>
        <v>23.194444444444446</v>
      </c>
      <c r="G1182" s="17">
        <f t="shared" si="111"/>
        <v>0.31944444444444403</v>
      </c>
      <c r="H1182" s="17">
        <f t="shared" si="112"/>
        <v>1.1499999999999986</v>
      </c>
      <c r="I1182" s="17" cm="1">
        <f t="array" ref="I1182">Table1[Mass KG]*G1182</f>
        <v>90.881944444444329</v>
      </c>
      <c r="J1182" s="17" cm="1">
        <f t="array" ref="J1182" xml:space="preserve"> IF(E1182&gt;0,9.81*Table1[Mass KG]*Table1[Rolling ressistance coefficient],0)</f>
        <v>28.746733500000001</v>
      </c>
      <c r="K1182" s="17" cm="1">
        <f t="array" ref="K1182">0.5*Table1[Frontal area m^2]*Table1[Drag coefficient]*1.2*F1182^2</f>
        <v>205.36057403055557</v>
      </c>
      <c r="L1182" s="17">
        <f t="shared" si="109"/>
        <v>324.98925197499989</v>
      </c>
      <c r="M1182" s="17">
        <f t="shared" si="110"/>
        <v>7537.9451499756915</v>
      </c>
      <c r="N1182" s="17">
        <f t="shared" si="113"/>
        <v>900.0932829708205</v>
      </c>
      <c r="O1182" s="17" cm="1">
        <f t="array" ref="O1182">(0.5*Table1[Mass KG]*E1182^2)+O1181</f>
        <v>226784136.50500003</v>
      </c>
      <c r="P1182" s="17">
        <v>2637.8849207280978</v>
      </c>
      <c r="AA1182">
        <f>IF(E1182&lt;1,1,0)</f>
        <v>0</v>
      </c>
      <c r="AB1182">
        <f>IF(AA1182=1,"",E1182)</f>
        <v>83.5</v>
      </c>
      <c r="AC1182">
        <f>E1182/3.6</f>
        <v>23.194444444444443</v>
      </c>
    </row>
    <row r="1183" spans="2:29" x14ac:dyDescent="0.3">
      <c r="B1183" s="6" t="s">
        <v>29</v>
      </c>
      <c r="C1183" s="6">
        <v>1175</v>
      </c>
      <c r="D1183" s="6">
        <v>153</v>
      </c>
      <c r="E1183" s="12">
        <v>84.6</v>
      </c>
      <c r="F1183" s="23">
        <f t="shared" si="108"/>
        <v>23.5</v>
      </c>
      <c r="G1183" s="17">
        <f t="shared" si="111"/>
        <v>0.27777777777777779</v>
      </c>
      <c r="H1183" s="17">
        <f t="shared" si="112"/>
        <v>1</v>
      </c>
      <c r="I1183" s="17" cm="1">
        <f t="array" ref="I1183">Table1[Mass KG]*G1183</f>
        <v>79.027777777777786</v>
      </c>
      <c r="J1183" s="17" cm="1">
        <f t="array" ref="J1183" xml:space="preserve"> IF(E1183&gt;0,9.81*Table1[Mass KG]*Table1[Rolling ressistance coefficient],0)</f>
        <v>28.746733500000001</v>
      </c>
      <c r="K1183" s="17" cm="1">
        <f t="array" ref="K1183">0.5*Table1[Frontal area m^2]*Table1[Drag coefficient]*1.2*F1183^2</f>
        <v>210.80691111599998</v>
      </c>
      <c r="L1183" s="17">
        <f t="shared" si="109"/>
        <v>318.58142239377776</v>
      </c>
      <c r="M1183" s="17">
        <f t="shared" si="110"/>
        <v>7486.6634262537764</v>
      </c>
      <c r="N1183" s="17">
        <f t="shared" si="113"/>
        <v>900.66821764082044</v>
      </c>
      <c r="O1183" s="17" cm="1">
        <f t="array" ref="O1183">(0.5*Table1[Mass KG]*E1183^2)+O1182</f>
        <v>227802242.51500002</v>
      </c>
      <c r="P1183" s="17">
        <v>2639.7943167761364</v>
      </c>
      <c r="AA1183">
        <f>IF(E1183&lt;1,1,0)</f>
        <v>0</v>
      </c>
      <c r="AB1183">
        <f>IF(AA1183=1,"",E1183)</f>
        <v>84.6</v>
      </c>
      <c r="AC1183">
        <f>E1183/3.6</f>
        <v>23.499999999999996</v>
      </c>
    </row>
    <row r="1184" spans="2:29" x14ac:dyDescent="0.3">
      <c r="B1184" s="6" t="s">
        <v>29</v>
      </c>
      <c r="C1184" s="6">
        <v>1176</v>
      </c>
      <c r="D1184" s="6">
        <v>154</v>
      </c>
      <c r="E1184" s="12">
        <v>85.5</v>
      </c>
      <c r="F1184" s="23">
        <f t="shared" si="108"/>
        <v>23.75</v>
      </c>
      <c r="G1184" s="17">
        <f t="shared" si="111"/>
        <v>0.23611111111111149</v>
      </c>
      <c r="H1184" s="17">
        <f t="shared" si="112"/>
        <v>0.85000000000000142</v>
      </c>
      <c r="I1184" s="17" cm="1">
        <f t="array" ref="I1184">Table1[Mass KG]*G1184</f>
        <v>67.173611111111214</v>
      </c>
      <c r="J1184" s="17" cm="1">
        <f t="array" ref="J1184" xml:space="preserve"> IF(E1184&gt;0,9.81*Table1[Mass KG]*Table1[Rolling ressistance coefficient],0)</f>
        <v>28.746733500000001</v>
      </c>
      <c r="K1184" s="17" cm="1">
        <f t="array" ref="K1184">0.5*Table1[Frontal area m^2]*Table1[Drag coefficient]*1.2*F1184^2</f>
        <v>215.31602227499997</v>
      </c>
      <c r="L1184" s="17">
        <f t="shared" si="109"/>
        <v>311.23636688611117</v>
      </c>
      <c r="M1184" s="17">
        <f t="shared" si="110"/>
        <v>7391.8637135451399</v>
      </c>
      <c r="N1184" s="17">
        <f t="shared" si="113"/>
        <v>901.24877454611385</v>
      </c>
      <c r="O1184" s="17" cm="1">
        <f t="array" ref="O1184">(0.5*Table1[Mass KG]*E1184^2)+O1183</f>
        <v>228842125.57750002</v>
      </c>
      <c r="P1184" s="17">
        <v>2643.5896031609363</v>
      </c>
      <c r="AA1184">
        <f>IF(E1184&lt;1,1,0)</f>
        <v>0</v>
      </c>
      <c r="AB1184">
        <f>IF(AA1184=1,"",E1184)</f>
        <v>85.5</v>
      </c>
      <c r="AC1184">
        <f>E1184/3.6</f>
        <v>23.75</v>
      </c>
    </row>
    <row r="1185" spans="2:29" x14ac:dyDescent="0.3">
      <c r="B1185" s="6" t="s">
        <v>29</v>
      </c>
      <c r="C1185" s="6">
        <v>1177</v>
      </c>
      <c r="D1185" s="6">
        <v>155</v>
      </c>
      <c r="E1185" s="12">
        <v>86.3</v>
      </c>
      <c r="F1185" s="23">
        <f t="shared" si="108"/>
        <v>23.972222222222221</v>
      </c>
      <c r="G1185" s="17">
        <f t="shared" si="111"/>
        <v>0.22222222222222143</v>
      </c>
      <c r="H1185" s="17">
        <f t="shared" si="112"/>
        <v>0.79999999999999716</v>
      </c>
      <c r="I1185" s="17" cm="1">
        <f t="array" ref="I1185">Table1[Mass KG]*G1185</f>
        <v>63.222222222222001</v>
      </c>
      <c r="J1185" s="17" cm="1">
        <f t="array" ref="J1185" xml:space="preserve"> IF(E1185&gt;0,9.81*Table1[Mass KG]*Table1[Rolling ressistance coefficient],0)</f>
        <v>28.746733500000001</v>
      </c>
      <c r="K1185" s="17" cm="1">
        <f t="array" ref="K1185">0.5*Table1[Frontal area m^2]*Table1[Drag coefficient]*1.2*F1185^2</f>
        <v>219.36417850788882</v>
      </c>
      <c r="L1185" s="17">
        <f t="shared" si="109"/>
        <v>311.33313423011083</v>
      </c>
      <c r="M1185" s="17">
        <f t="shared" si="110"/>
        <v>7463.3470789051562</v>
      </c>
      <c r="N1185" s="17">
        <f t="shared" si="113"/>
        <v>901.83426569617757</v>
      </c>
      <c r="O1185" s="17" cm="1">
        <f t="array" ref="O1185">(0.5*Table1[Mass KG]*E1185^2)+O1184</f>
        <v>229901559.48000002</v>
      </c>
      <c r="P1185" s="17">
        <v>2668.1987146842962</v>
      </c>
      <c r="AA1185">
        <f>IF(E1185&lt;1,1,0)</f>
        <v>0</v>
      </c>
      <c r="AB1185">
        <f>IF(AA1185=1,"",E1185)</f>
        <v>86.3</v>
      </c>
      <c r="AC1185">
        <f>E1185/3.6</f>
        <v>23.972222222222221</v>
      </c>
    </row>
    <row r="1186" spans="2:29" x14ac:dyDescent="0.3">
      <c r="B1186" s="6" t="s">
        <v>29</v>
      </c>
      <c r="C1186" s="6">
        <v>1178</v>
      </c>
      <c r="D1186" s="6">
        <v>156</v>
      </c>
      <c r="E1186" s="12">
        <v>87.1</v>
      </c>
      <c r="F1186" s="23">
        <f t="shared" si="108"/>
        <v>24.194444444444443</v>
      </c>
      <c r="G1186" s="17">
        <f t="shared" si="111"/>
        <v>0.24999999999999961</v>
      </c>
      <c r="H1186" s="17">
        <f t="shared" si="112"/>
        <v>0.89999999999999858</v>
      </c>
      <c r="I1186" s="17" cm="1">
        <f t="array" ref="I1186">Table1[Mass KG]*G1186</f>
        <v>71.124999999999886</v>
      </c>
      <c r="J1186" s="17" cm="1">
        <f t="array" ref="J1186" xml:space="preserve"> IF(E1186&gt;0,9.81*Table1[Mass KG]*Table1[Rolling ressistance coefficient],0)</f>
        <v>28.746733500000001</v>
      </c>
      <c r="K1186" s="17" cm="1">
        <f t="array" ref="K1186">0.5*Table1[Frontal area m^2]*Table1[Drag coefficient]*1.2*F1186^2</f>
        <v>223.45003584655549</v>
      </c>
      <c r="L1186" s="17">
        <f t="shared" si="109"/>
        <v>323.32176934655536</v>
      </c>
      <c r="M1186" s="17">
        <f t="shared" si="110"/>
        <v>7822.5905861347137</v>
      </c>
      <c r="N1186" s="17">
        <f t="shared" si="113"/>
        <v>902.42468271368602</v>
      </c>
      <c r="O1186" s="17" cm="1">
        <f t="array" ref="O1186">(0.5*Table1[Mass KG]*E1186^2)+O1185</f>
        <v>230980726.30250001</v>
      </c>
      <c r="P1186" s="17">
        <v>2674.8523294752604</v>
      </c>
      <c r="AA1186">
        <f>IF(E1186&lt;1,1,0)</f>
        <v>0</v>
      </c>
      <c r="AB1186">
        <f>IF(AA1186=1,"",E1186)</f>
        <v>87.1</v>
      </c>
      <c r="AC1186">
        <f>E1186/3.6</f>
        <v>24.194444444444443</v>
      </c>
    </row>
    <row r="1187" spans="2:29" x14ac:dyDescent="0.3">
      <c r="B1187" s="6" t="s">
        <v>29</v>
      </c>
      <c r="C1187" s="6">
        <v>1179</v>
      </c>
      <c r="D1187" s="6">
        <v>157</v>
      </c>
      <c r="E1187" s="12">
        <v>88.1</v>
      </c>
      <c r="F1187" s="23">
        <f t="shared" si="108"/>
        <v>24.472222222222221</v>
      </c>
      <c r="G1187" s="17">
        <f t="shared" si="111"/>
        <v>0.27777777777777779</v>
      </c>
      <c r="H1187" s="17">
        <f t="shared" si="112"/>
        <v>1</v>
      </c>
      <c r="I1187" s="17" cm="1">
        <f t="array" ref="I1187">Table1[Mass KG]*G1187</f>
        <v>79.027777777777786</v>
      </c>
      <c r="J1187" s="17" cm="1">
        <f t="array" ref="J1187" xml:space="preserve"> IF(E1187&gt;0,9.81*Table1[Mass KG]*Table1[Rolling ressistance coefficient],0)</f>
        <v>28.746733500000001</v>
      </c>
      <c r="K1187" s="17" cm="1">
        <f t="array" ref="K1187">0.5*Table1[Frontal area m^2]*Table1[Drag coefficient]*1.2*F1187^2</f>
        <v>228.61037469988884</v>
      </c>
      <c r="L1187" s="17">
        <f t="shared" si="109"/>
        <v>336.38488597766661</v>
      </c>
      <c r="M1187" s="17">
        <f t="shared" si="110"/>
        <v>8232.0856818423417</v>
      </c>
      <c r="N1187" s="17">
        <f t="shared" si="113"/>
        <v>903.02137181493708</v>
      </c>
      <c r="O1187" s="17" cm="1">
        <f t="array" ref="O1187">(0.5*Table1[Mass KG]*E1187^2)+O1186</f>
        <v>232084815.32500002</v>
      </c>
      <c r="P1187" s="17">
        <v>2677.4045086164442</v>
      </c>
      <c r="AA1187">
        <f>IF(E1187&lt;1,1,0)</f>
        <v>0</v>
      </c>
      <c r="AB1187">
        <f>IF(AA1187=1,"",E1187)</f>
        <v>88.1</v>
      </c>
      <c r="AC1187">
        <f>E1187/3.6</f>
        <v>24.472222222222221</v>
      </c>
    </row>
    <row r="1188" spans="2:29" x14ac:dyDescent="0.3">
      <c r="B1188" s="6" t="s">
        <v>29</v>
      </c>
      <c r="C1188" s="6">
        <v>1180</v>
      </c>
      <c r="D1188" s="6">
        <v>158</v>
      </c>
      <c r="E1188" s="12">
        <v>89.1</v>
      </c>
      <c r="F1188" s="23">
        <f t="shared" si="108"/>
        <v>24.75</v>
      </c>
      <c r="G1188" s="17">
        <f t="shared" si="111"/>
        <v>0.27777777777777779</v>
      </c>
      <c r="H1188" s="17">
        <f t="shared" si="112"/>
        <v>1</v>
      </c>
      <c r="I1188" s="17" cm="1">
        <f t="array" ref="I1188">Table1[Mass KG]*G1188</f>
        <v>79.027777777777786</v>
      </c>
      <c r="J1188" s="17" cm="1">
        <f t="array" ref="J1188" xml:space="preserve"> IF(E1188&gt;0,9.81*Table1[Mass KG]*Table1[Rolling ressistance coefficient],0)</f>
        <v>28.746733500000001</v>
      </c>
      <c r="K1188" s="17" cm="1">
        <f t="array" ref="K1188">0.5*Table1[Frontal area m^2]*Table1[Drag coefficient]*1.2*F1188^2</f>
        <v>233.82962153099996</v>
      </c>
      <c r="L1188" s="17">
        <f t="shared" si="109"/>
        <v>341.60413280877771</v>
      </c>
      <c r="M1188" s="17">
        <f t="shared" si="110"/>
        <v>8454.7022870172477</v>
      </c>
      <c r="N1188" s="17">
        <f t="shared" si="113"/>
        <v>903.62432236928032</v>
      </c>
      <c r="O1188" s="17" cm="1">
        <f t="array" ref="O1188">(0.5*Table1[Mass KG]*E1188^2)+O1187</f>
        <v>233214111.04750001</v>
      </c>
      <c r="P1188" s="17">
        <v>2683.682777859417</v>
      </c>
      <c r="AA1188">
        <f>IF(E1188&lt;1,1,0)</f>
        <v>0</v>
      </c>
      <c r="AB1188">
        <f>IF(AA1188=1,"",E1188)</f>
        <v>89.1</v>
      </c>
      <c r="AC1188">
        <f>E1188/3.6</f>
        <v>24.749999999999996</v>
      </c>
    </row>
    <row r="1189" spans="2:29" x14ac:dyDescent="0.3">
      <c r="B1189" s="6" t="s">
        <v>29</v>
      </c>
      <c r="C1189" s="6">
        <v>1181</v>
      </c>
      <c r="D1189" s="6">
        <v>159</v>
      </c>
      <c r="E1189" s="12">
        <v>90.1</v>
      </c>
      <c r="F1189" s="23">
        <f t="shared" si="108"/>
        <v>25.027777777777779</v>
      </c>
      <c r="G1189" s="17">
        <f t="shared" si="111"/>
        <v>0.26388888888888967</v>
      </c>
      <c r="H1189" s="17">
        <f t="shared" si="112"/>
        <v>0.95000000000000284</v>
      </c>
      <c r="I1189" s="17" cm="1">
        <f t="array" ref="I1189">Table1[Mass KG]*G1189</f>
        <v>75.076388888889113</v>
      </c>
      <c r="J1189" s="17" cm="1">
        <f t="array" ref="J1189" xml:space="preserve"> IF(E1189&gt;0,9.81*Table1[Mass KG]*Table1[Rolling ressistance coefficient],0)</f>
        <v>28.746733500000001</v>
      </c>
      <c r="K1189" s="17" cm="1">
        <f t="array" ref="K1189">0.5*Table1[Frontal area m^2]*Table1[Drag coefficient]*1.2*F1189^2</f>
        <v>239.10777633988889</v>
      </c>
      <c r="L1189" s="17">
        <f t="shared" si="109"/>
        <v>342.93089872877795</v>
      </c>
      <c r="M1189" s="17">
        <f t="shared" si="110"/>
        <v>8582.7983265174698</v>
      </c>
      <c r="N1189" s="17">
        <f t="shared" si="113"/>
        <v>904.23352377306946</v>
      </c>
      <c r="O1189" s="17" cm="1">
        <f t="array" ref="O1189">(0.5*Table1[Mass KG]*E1189^2)+O1188</f>
        <v>234368897.97000003</v>
      </c>
      <c r="P1189" s="17">
        <v>2692.6356527827925</v>
      </c>
      <c r="AA1189">
        <f>IF(E1189&lt;1,1,0)</f>
        <v>0</v>
      </c>
      <c r="AB1189">
        <f>IF(AA1189=1,"",E1189)</f>
        <v>90.1</v>
      </c>
      <c r="AC1189">
        <f>E1189/3.6</f>
        <v>25.027777777777775</v>
      </c>
    </row>
    <row r="1190" spans="2:29" x14ac:dyDescent="0.3">
      <c r="B1190" s="6" t="s">
        <v>29</v>
      </c>
      <c r="C1190" s="6">
        <v>1182</v>
      </c>
      <c r="D1190" s="6">
        <v>160</v>
      </c>
      <c r="E1190" s="12">
        <v>91</v>
      </c>
      <c r="F1190" s="23">
        <f t="shared" si="108"/>
        <v>25.277777777777779</v>
      </c>
      <c r="G1190" s="17">
        <f t="shared" si="111"/>
        <v>0.2222222222222234</v>
      </c>
      <c r="H1190" s="17">
        <f t="shared" si="112"/>
        <v>0.80000000000000426</v>
      </c>
      <c r="I1190" s="17" cm="1">
        <f t="array" ref="I1190">Table1[Mass KG]*G1190</f>
        <v>63.222222222222555</v>
      </c>
      <c r="J1190" s="17" cm="1">
        <f t="array" ref="J1190" xml:space="preserve"> IF(E1190&gt;0,9.81*Table1[Mass KG]*Table1[Rolling ressistance coefficient],0)</f>
        <v>28.746733500000001</v>
      </c>
      <c r="K1190" s="17" cm="1">
        <f t="array" ref="K1190">0.5*Table1[Frontal area m^2]*Table1[Drag coefficient]*1.2*F1190^2</f>
        <v>243.90848198888887</v>
      </c>
      <c r="L1190" s="17">
        <f t="shared" si="109"/>
        <v>335.87743771111144</v>
      </c>
      <c r="M1190" s="17">
        <f t="shared" si="110"/>
        <v>8490.2352310308725</v>
      </c>
      <c r="N1190" s="17">
        <f t="shared" si="113"/>
        <v>904.84828988241804</v>
      </c>
      <c r="O1190" s="17" cm="1">
        <f t="array" ref="O1190">(0.5*Table1[Mass KG]*E1190^2)+O1189</f>
        <v>235546870.22000003</v>
      </c>
      <c r="P1190" s="17">
        <v>2702.0108935545181</v>
      </c>
      <c r="AA1190">
        <f>IF(E1190&lt;1,1,0)</f>
        <v>0</v>
      </c>
      <c r="AB1190">
        <f>IF(AA1190=1,"",E1190)</f>
        <v>91</v>
      </c>
      <c r="AC1190">
        <f>E1190/3.6</f>
        <v>25.277777777777779</v>
      </c>
    </row>
    <row r="1191" spans="2:29" x14ac:dyDescent="0.3">
      <c r="B1191" s="6" t="s">
        <v>29</v>
      </c>
      <c r="C1191" s="6">
        <v>1183</v>
      </c>
      <c r="D1191" s="6">
        <v>161</v>
      </c>
      <c r="E1191" s="12">
        <v>91.7</v>
      </c>
      <c r="F1191" s="23">
        <f t="shared" si="108"/>
        <v>25.472222222222225</v>
      </c>
      <c r="G1191" s="17">
        <f t="shared" si="111"/>
        <v>0.18055555555555516</v>
      </c>
      <c r="H1191" s="17">
        <f t="shared" si="112"/>
        <v>0.64999999999999858</v>
      </c>
      <c r="I1191" s="17" cm="1">
        <f t="array" ref="I1191">Table1[Mass KG]*G1191</f>
        <v>51.368055555555443</v>
      </c>
      <c r="J1191" s="17" cm="1">
        <f t="array" ref="J1191" xml:space="preserve"> IF(E1191&gt;0,9.81*Table1[Mass KG]*Table1[Rolling ressistance coefficient],0)</f>
        <v>28.746733500000001</v>
      </c>
      <c r="K1191" s="17" cm="1">
        <f t="array" ref="K1191">0.5*Table1[Frontal area m^2]*Table1[Drag coefficient]*1.2*F1191^2</f>
        <v>247.67535262788888</v>
      </c>
      <c r="L1191" s="17">
        <f t="shared" si="109"/>
        <v>327.79014168344429</v>
      </c>
      <c r="M1191" s="17">
        <f t="shared" si="110"/>
        <v>8349.5433312143996</v>
      </c>
      <c r="N1191" s="17">
        <f t="shared" si="113"/>
        <v>905.46726129735885</v>
      </c>
      <c r="O1191" s="17" cm="1">
        <f t="array" ref="O1191">(0.5*Table1[Mass KG]*E1191^2)+O1190</f>
        <v>236743034.82250002</v>
      </c>
      <c r="P1191" s="17">
        <v>2717.3291116117039</v>
      </c>
      <c r="AA1191">
        <f>IF(E1191&lt;1,1,0)</f>
        <v>0</v>
      </c>
      <c r="AB1191">
        <f>IF(AA1191=1,"",E1191)</f>
        <v>91.7</v>
      </c>
      <c r="AC1191">
        <f>E1191/3.6</f>
        <v>25.472222222222221</v>
      </c>
    </row>
    <row r="1192" spans="2:29" x14ac:dyDescent="0.3">
      <c r="B1192" s="6" t="s">
        <v>29</v>
      </c>
      <c r="C1192" s="6">
        <v>1184</v>
      </c>
      <c r="D1192" s="6">
        <v>162</v>
      </c>
      <c r="E1192" s="12">
        <v>92.3</v>
      </c>
      <c r="F1192" s="23">
        <f t="shared" si="108"/>
        <v>25.638888888888889</v>
      </c>
      <c r="G1192" s="17">
        <f t="shared" si="111"/>
        <v>0.15277777777777699</v>
      </c>
      <c r="H1192" s="17">
        <f t="shared" si="112"/>
        <v>0.54999999999999716</v>
      </c>
      <c r="I1192" s="17" cm="1">
        <f t="array" ref="I1192">Table1[Mass KG]*G1192</f>
        <v>43.465277777777551</v>
      </c>
      <c r="J1192" s="17" cm="1">
        <f t="array" ref="J1192" xml:space="preserve"> IF(E1192&gt;0,9.81*Table1[Mass KG]*Table1[Rolling ressistance coefficient],0)</f>
        <v>28.746733500000001</v>
      </c>
      <c r="K1192" s="17" cm="1">
        <f t="array" ref="K1192">0.5*Table1[Frontal area m^2]*Table1[Drag coefficient]*1.2*F1192^2</f>
        <v>250.9270730012222</v>
      </c>
      <c r="L1192" s="17">
        <f t="shared" si="109"/>
        <v>323.13908427899975</v>
      </c>
      <c r="M1192" s="17">
        <f t="shared" si="110"/>
        <v>8284.9270774865763</v>
      </c>
      <c r="N1192" s="17">
        <f t="shared" si="113"/>
        <v>906.0897564883428</v>
      </c>
      <c r="O1192" s="17" cm="1">
        <f t="array" ref="O1192">(0.5*Table1[Mass KG]*E1192^2)+O1191</f>
        <v>237954903.82500002</v>
      </c>
      <c r="P1192" s="17">
        <v>2725.6127077341757</v>
      </c>
      <c r="AA1192">
        <f>IF(E1192&lt;1,1,0)</f>
        <v>0</v>
      </c>
      <c r="AB1192">
        <f>IF(AA1192=1,"",E1192)</f>
        <v>92.3</v>
      </c>
      <c r="AC1192">
        <f>E1192/3.6</f>
        <v>25.638888888888886</v>
      </c>
    </row>
    <row r="1193" spans="2:29" x14ac:dyDescent="0.3">
      <c r="B1193" s="6" t="s">
        <v>29</v>
      </c>
      <c r="C1193" s="6">
        <v>1185</v>
      </c>
      <c r="D1193" s="6">
        <v>163</v>
      </c>
      <c r="E1193" s="12">
        <v>92.8</v>
      </c>
      <c r="F1193" s="23">
        <f t="shared" si="108"/>
        <v>25.777777777777779</v>
      </c>
      <c r="G1193" s="17">
        <f t="shared" si="111"/>
        <v>0.11111111111111072</v>
      </c>
      <c r="H1193" s="17">
        <f t="shared" si="112"/>
        <v>0.39999999999999858</v>
      </c>
      <c r="I1193" s="17" cm="1">
        <f t="array" ref="I1193">Table1[Mass KG]*G1193</f>
        <v>31.611111111111001</v>
      </c>
      <c r="J1193" s="17" cm="1">
        <f t="array" ref="J1193" xml:space="preserve"> IF(E1193&gt;0,9.81*Table1[Mass KG]*Table1[Rolling ressistance coefficient],0)</f>
        <v>28.746733500000001</v>
      </c>
      <c r="K1193" s="17" cm="1">
        <f t="array" ref="K1193">0.5*Table1[Frontal area m^2]*Table1[Drag coefficient]*1.2*F1193^2</f>
        <v>253.65303967288887</v>
      </c>
      <c r="L1193" s="17">
        <f t="shared" si="109"/>
        <v>314.01088428399987</v>
      </c>
      <c r="M1193" s="17">
        <f t="shared" si="110"/>
        <v>8094.50279487644</v>
      </c>
      <c r="N1193" s="17">
        <f t="shared" si="113"/>
        <v>906.71509565121198</v>
      </c>
      <c r="O1193" s="17" cm="1">
        <f t="array" ref="O1193">(0.5*Table1[Mass KG]*E1193^2)+O1192</f>
        <v>239179938.06500003</v>
      </c>
      <c r="P1193" s="17">
        <v>2730.4546129640012</v>
      </c>
      <c r="AA1193">
        <f>IF(E1193&lt;1,1,0)</f>
        <v>0</v>
      </c>
      <c r="AB1193">
        <f>IF(AA1193=1,"",E1193)</f>
        <v>92.8</v>
      </c>
      <c r="AC1193">
        <f>E1193/3.6</f>
        <v>25.777777777777775</v>
      </c>
    </row>
    <row r="1194" spans="2:29" x14ac:dyDescent="0.3">
      <c r="B1194" s="6" t="s">
        <v>29</v>
      </c>
      <c r="C1194" s="6">
        <v>1186</v>
      </c>
      <c r="D1194" s="6">
        <v>164</v>
      </c>
      <c r="E1194" s="12">
        <v>93.1</v>
      </c>
      <c r="F1194" s="23">
        <f t="shared" si="108"/>
        <v>25.861111111111111</v>
      </c>
      <c r="G1194" s="17">
        <f t="shared" si="111"/>
        <v>4.1666666666666269E-2</v>
      </c>
      <c r="H1194" s="17">
        <f t="shared" si="112"/>
        <v>0.14999999999999858</v>
      </c>
      <c r="I1194" s="17" cm="1">
        <f t="array" ref="I1194">Table1[Mass KG]*G1194</f>
        <v>11.854166666666554</v>
      </c>
      <c r="J1194" s="17" cm="1">
        <f t="array" ref="J1194" xml:space="preserve"> IF(E1194&gt;0,9.81*Table1[Mass KG]*Table1[Rolling ressistance coefficient],0)</f>
        <v>28.746733500000001</v>
      </c>
      <c r="K1194" s="17" cm="1">
        <f t="array" ref="K1194">0.5*Table1[Frontal area m^2]*Table1[Drag coefficient]*1.2*F1194^2</f>
        <v>255.29568863322217</v>
      </c>
      <c r="L1194" s="17">
        <f t="shared" si="109"/>
        <v>295.89658879988872</v>
      </c>
      <c r="M1194" s="17">
        <f t="shared" si="110"/>
        <v>7652.2145603526769</v>
      </c>
      <c r="N1194" s="17">
        <f t="shared" si="113"/>
        <v>907.34192741270022</v>
      </c>
      <c r="O1194" s="17" cm="1">
        <f t="array" ref="O1194">(0.5*Table1[Mass KG]*E1194^2)+O1193</f>
        <v>240412905.58750004</v>
      </c>
      <c r="P1194" s="17">
        <v>2742.658611107006</v>
      </c>
      <c r="AA1194">
        <f>IF(E1194&lt;1,1,0)</f>
        <v>0</v>
      </c>
      <c r="AB1194">
        <f>IF(AA1194=1,"",E1194)</f>
        <v>93.1</v>
      </c>
      <c r="AC1194">
        <f>E1194/3.6</f>
        <v>25.861111111111107</v>
      </c>
    </row>
    <row r="1195" spans="2:29" x14ac:dyDescent="0.3">
      <c r="B1195" s="6" t="s">
        <v>29</v>
      </c>
      <c r="C1195" s="6">
        <v>1187</v>
      </c>
      <c r="D1195" s="6">
        <v>165</v>
      </c>
      <c r="E1195" s="12">
        <v>93.1</v>
      </c>
      <c r="F1195" s="23">
        <f t="shared" si="108"/>
        <v>25.861111111111111</v>
      </c>
      <c r="G1195" s="17">
        <f t="shared" si="111"/>
        <v>0</v>
      </c>
      <c r="H1195" s="17">
        <f t="shared" si="112"/>
        <v>0</v>
      </c>
      <c r="I1195" s="17" cm="1">
        <f t="array" ref="I1195">Table1[Mass KG]*G1195</f>
        <v>0</v>
      </c>
      <c r="J1195" s="17" cm="1">
        <f t="array" ref="J1195" xml:space="preserve"> IF(E1195&gt;0,9.81*Table1[Mass KG]*Table1[Rolling ressistance coefficient],0)</f>
        <v>28.746733500000001</v>
      </c>
      <c r="K1195" s="17" cm="1">
        <f t="array" ref="K1195">0.5*Table1[Frontal area m^2]*Table1[Drag coefficient]*1.2*F1195^2</f>
        <v>255.29568863322217</v>
      </c>
      <c r="L1195" s="17">
        <f t="shared" si="109"/>
        <v>284.04242213322215</v>
      </c>
      <c r="M1195" s="17">
        <f t="shared" si="110"/>
        <v>7345.6526390563831</v>
      </c>
      <c r="N1195" s="17">
        <f t="shared" si="113"/>
        <v>907.96823109351317</v>
      </c>
      <c r="O1195" s="17" cm="1">
        <f t="array" ref="O1195">(0.5*Table1[Mass KG]*E1195^2)+O1194</f>
        <v>241645873.11000004</v>
      </c>
      <c r="P1195" s="17">
        <v>2744.7959733354569</v>
      </c>
      <c r="AA1195">
        <f>IF(E1195&lt;1,1,0)</f>
        <v>0</v>
      </c>
      <c r="AB1195">
        <f>IF(AA1195=1,"",E1195)</f>
        <v>93.1</v>
      </c>
      <c r="AC1195">
        <f>E1195/3.6</f>
        <v>25.861111111111107</v>
      </c>
    </row>
    <row r="1196" spans="2:29" x14ac:dyDescent="0.3">
      <c r="B1196" s="6" t="s">
        <v>29</v>
      </c>
      <c r="C1196" s="6">
        <v>1188</v>
      </c>
      <c r="D1196" s="6">
        <v>166</v>
      </c>
      <c r="E1196" s="12">
        <v>93.1</v>
      </c>
      <c r="F1196" s="23">
        <f t="shared" si="108"/>
        <v>25.861111111111111</v>
      </c>
      <c r="G1196" s="17">
        <f t="shared" si="111"/>
        <v>0</v>
      </c>
      <c r="H1196" s="17">
        <f t="shared" si="112"/>
        <v>0</v>
      </c>
      <c r="I1196" s="17" cm="1">
        <f t="array" ref="I1196">Table1[Mass KG]*G1196</f>
        <v>0</v>
      </c>
      <c r="J1196" s="17" cm="1">
        <f t="array" ref="J1196" xml:space="preserve"> IF(E1196&gt;0,9.81*Table1[Mass KG]*Table1[Rolling ressistance coefficient],0)</f>
        <v>28.746733500000001</v>
      </c>
      <c r="K1196" s="17" cm="1">
        <f t="array" ref="K1196">0.5*Table1[Frontal area m^2]*Table1[Drag coefficient]*1.2*F1196^2</f>
        <v>255.29568863322217</v>
      </c>
      <c r="L1196" s="17">
        <f t="shared" si="109"/>
        <v>284.04242213322215</v>
      </c>
      <c r="M1196" s="17">
        <f t="shared" si="110"/>
        <v>7345.6526390563831</v>
      </c>
      <c r="N1196" s="17">
        <f t="shared" si="113"/>
        <v>908.59400758267566</v>
      </c>
      <c r="O1196" s="17" cm="1">
        <f t="array" ref="O1196">(0.5*Table1[Mass KG]*E1196^2)+O1195</f>
        <v>242878840.63250005</v>
      </c>
      <c r="P1196" s="17">
        <v>2747.3963985645951</v>
      </c>
      <c r="AA1196">
        <f>IF(E1196&lt;1,1,0)</f>
        <v>0</v>
      </c>
      <c r="AB1196">
        <f>IF(AA1196=1,"",E1196)</f>
        <v>93.1</v>
      </c>
      <c r="AC1196">
        <f>E1196/3.6</f>
        <v>25.861111111111107</v>
      </c>
    </row>
    <row r="1197" spans="2:29" x14ac:dyDescent="0.3">
      <c r="B1197" s="6" t="s">
        <v>29</v>
      </c>
      <c r="C1197" s="6">
        <v>1189</v>
      </c>
      <c r="D1197" s="6">
        <v>167</v>
      </c>
      <c r="E1197" s="12">
        <v>93.1</v>
      </c>
      <c r="F1197" s="23">
        <f t="shared" si="108"/>
        <v>25.861111111111111</v>
      </c>
      <c r="G1197" s="17">
        <f t="shared" si="111"/>
        <v>0</v>
      </c>
      <c r="H1197" s="17">
        <f t="shared" si="112"/>
        <v>0</v>
      </c>
      <c r="I1197" s="17" cm="1">
        <f t="array" ref="I1197">Table1[Mass KG]*G1197</f>
        <v>0</v>
      </c>
      <c r="J1197" s="17" cm="1">
        <f t="array" ref="J1197" xml:space="preserve"> IF(E1197&gt;0,9.81*Table1[Mass KG]*Table1[Rolling ressistance coefficient],0)</f>
        <v>28.746733500000001</v>
      </c>
      <c r="K1197" s="17" cm="1">
        <f t="array" ref="K1197">0.5*Table1[Frontal area m^2]*Table1[Drag coefficient]*1.2*F1197^2</f>
        <v>255.29568863322217</v>
      </c>
      <c r="L1197" s="17">
        <f t="shared" si="109"/>
        <v>284.04242213322215</v>
      </c>
      <c r="M1197" s="17">
        <f t="shared" si="110"/>
        <v>7345.6526390563831</v>
      </c>
      <c r="N1197" s="17">
        <f t="shared" si="113"/>
        <v>909.21925776696924</v>
      </c>
      <c r="O1197" s="17" cm="1">
        <f t="array" ref="O1197">(0.5*Table1[Mass KG]*E1197^2)+O1196</f>
        <v>244111808.15500006</v>
      </c>
      <c r="P1197" s="17">
        <v>2754.4982031446948</v>
      </c>
      <c r="AA1197">
        <f>IF(E1197&lt;1,1,0)</f>
        <v>0</v>
      </c>
      <c r="AB1197">
        <f>IF(AA1197=1,"",E1197)</f>
        <v>93.1</v>
      </c>
      <c r="AC1197">
        <f>E1197/3.6</f>
        <v>25.861111111111107</v>
      </c>
    </row>
    <row r="1198" spans="2:29" x14ac:dyDescent="0.3">
      <c r="B1198" s="6" t="s">
        <v>29</v>
      </c>
      <c r="C1198" s="6">
        <v>1190</v>
      </c>
      <c r="D1198" s="6">
        <v>168</v>
      </c>
      <c r="E1198" s="12">
        <v>93.1</v>
      </c>
      <c r="F1198" s="23">
        <f t="shared" si="108"/>
        <v>25.861111111111111</v>
      </c>
      <c r="G1198" s="17">
        <f t="shared" si="111"/>
        <v>0</v>
      </c>
      <c r="H1198" s="17">
        <f t="shared" si="112"/>
        <v>0</v>
      </c>
      <c r="I1198" s="17" cm="1">
        <f t="array" ref="I1198">Table1[Mass KG]*G1198</f>
        <v>0</v>
      </c>
      <c r="J1198" s="17" cm="1">
        <f t="array" ref="J1198" xml:space="preserve"> IF(E1198&gt;0,9.81*Table1[Mass KG]*Table1[Rolling ressistance coefficient],0)</f>
        <v>28.746733500000001</v>
      </c>
      <c r="K1198" s="17" cm="1">
        <f t="array" ref="K1198">0.5*Table1[Frontal area m^2]*Table1[Drag coefficient]*1.2*F1198^2</f>
        <v>255.29568863322217</v>
      </c>
      <c r="L1198" s="17">
        <f t="shared" si="109"/>
        <v>284.04242213322215</v>
      </c>
      <c r="M1198" s="17">
        <f t="shared" si="110"/>
        <v>7345.6526390563831</v>
      </c>
      <c r="N1198" s="17">
        <f t="shared" si="113"/>
        <v>909.8439825309398</v>
      </c>
      <c r="O1198" s="17" cm="1">
        <f t="array" ref="O1198">(0.5*Table1[Mass KG]*E1198^2)+O1197</f>
        <v>245344775.67750007</v>
      </c>
      <c r="P1198" s="17">
        <v>2755.0177161882461</v>
      </c>
      <c r="AA1198">
        <f>IF(E1198&lt;1,1,0)</f>
        <v>0</v>
      </c>
      <c r="AB1198">
        <f>IF(AA1198=1,"",E1198)</f>
        <v>93.1</v>
      </c>
      <c r="AC1198">
        <f>E1198/3.6</f>
        <v>25.861111111111107</v>
      </c>
    </row>
    <row r="1199" spans="2:29" x14ac:dyDescent="0.3">
      <c r="B1199" s="6" t="s">
        <v>29</v>
      </c>
      <c r="C1199" s="6">
        <v>1191</v>
      </c>
      <c r="D1199" s="6">
        <v>169</v>
      </c>
      <c r="E1199" s="12">
        <v>93.1</v>
      </c>
      <c r="F1199" s="23">
        <f t="shared" si="108"/>
        <v>25.861111111111111</v>
      </c>
      <c r="G1199" s="17">
        <f t="shared" si="111"/>
        <v>0</v>
      </c>
      <c r="H1199" s="17">
        <f t="shared" si="112"/>
        <v>0</v>
      </c>
      <c r="I1199" s="17" cm="1">
        <f t="array" ref="I1199">Table1[Mass KG]*G1199</f>
        <v>0</v>
      </c>
      <c r="J1199" s="17" cm="1">
        <f t="array" ref="J1199" xml:space="preserve"> IF(E1199&gt;0,9.81*Table1[Mass KG]*Table1[Rolling ressistance coefficient],0)</f>
        <v>28.746733500000001</v>
      </c>
      <c r="K1199" s="17" cm="1">
        <f t="array" ref="K1199">0.5*Table1[Frontal area m^2]*Table1[Drag coefficient]*1.2*F1199^2</f>
        <v>255.29568863322217</v>
      </c>
      <c r="L1199" s="17">
        <f t="shared" si="109"/>
        <v>284.04242213322215</v>
      </c>
      <c r="M1199" s="17">
        <f t="shared" si="110"/>
        <v>7345.6526390563831</v>
      </c>
      <c r="N1199" s="17">
        <f t="shared" si="113"/>
        <v>910.46818275690532</v>
      </c>
      <c r="O1199" s="17" cm="1">
        <f t="array" ref="O1199">(0.5*Table1[Mass KG]*E1199^2)+O1198</f>
        <v>246577743.20000008</v>
      </c>
      <c r="P1199" s="17">
        <v>2762.885084977383</v>
      </c>
      <c r="AA1199">
        <f>IF(E1199&lt;1,1,0)</f>
        <v>0</v>
      </c>
      <c r="AB1199">
        <f>IF(AA1199=1,"",E1199)</f>
        <v>93.1</v>
      </c>
      <c r="AC1199">
        <f>E1199/3.6</f>
        <v>25.861111111111107</v>
      </c>
    </row>
    <row r="1200" spans="2:29" x14ac:dyDescent="0.3">
      <c r="B1200" s="6" t="s">
        <v>29</v>
      </c>
      <c r="C1200" s="6">
        <v>1192</v>
      </c>
      <c r="D1200" s="6">
        <v>170</v>
      </c>
      <c r="E1200" s="12">
        <v>93.1</v>
      </c>
      <c r="F1200" s="23">
        <f t="shared" si="108"/>
        <v>25.861111111111111</v>
      </c>
      <c r="G1200" s="17">
        <f t="shared" si="111"/>
        <v>0</v>
      </c>
      <c r="H1200" s="17">
        <f t="shared" si="112"/>
        <v>0</v>
      </c>
      <c r="I1200" s="17" cm="1">
        <f t="array" ref="I1200">Table1[Mass KG]*G1200</f>
        <v>0</v>
      </c>
      <c r="J1200" s="17" cm="1">
        <f t="array" ref="J1200" xml:space="preserve"> IF(E1200&gt;0,9.81*Table1[Mass KG]*Table1[Rolling ressistance coefficient],0)</f>
        <v>28.746733500000001</v>
      </c>
      <c r="K1200" s="17" cm="1">
        <f t="array" ref="K1200">0.5*Table1[Frontal area m^2]*Table1[Drag coefficient]*1.2*F1200^2</f>
        <v>255.29568863322217</v>
      </c>
      <c r="L1200" s="17">
        <f t="shared" si="109"/>
        <v>284.04242213322215</v>
      </c>
      <c r="M1200" s="17">
        <f t="shared" si="110"/>
        <v>7345.6526390563831</v>
      </c>
      <c r="N1200" s="17">
        <f t="shared" si="113"/>
        <v>911.09185932496325</v>
      </c>
      <c r="O1200" s="17" cm="1">
        <f t="array" ref="O1200">(0.5*Table1[Mass KG]*E1200^2)+O1199</f>
        <v>247810710.72250009</v>
      </c>
      <c r="P1200" s="17">
        <v>2766.3055461419713</v>
      </c>
      <c r="AA1200">
        <f>IF(E1200&lt;1,1,0)</f>
        <v>0</v>
      </c>
      <c r="AB1200">
        <f>IF(AA1200=1,"",E1200)</f>
        <v>93.1</v>
      </c>
      <c r="AC1200">
        <f>E1200/3.6</f>
        <v>25.861111111111107</v>
      </c>
    </row>
    <row r="1201" spans="2:29" x14ac:dyDescent="0.3">
      <c r="B1201" s="6" t="s">
        <v>29</v>
      </c>
      <c r="C1201" s="6">
        <v>1193</v>
      </c>
      <c r="D1201" s="6">
        <v>171</v>
      </c>
      <c r="E1201" s="12">
        <v>93.1</v>
      </c>
      <c r="F1201" s="23">
        <f t="shared" si="108"/>
        <v>25.861111111111111</v>
      </c>
      <c r="G1201" s="17">
        <f t="shared" si="111"/>
        <v>0</v>
      </c>
      <c r="H1201" s="17">
        <f t="shared" si="112"/>
        <v>0</v>
      </c>
      <c r="I1201" s="17" cm="1">
        <f t="array" ref="I1201">Table1[Mass KG]*G1201</f>
        <v>0</v>
      </c>
      <c r="J1201" s="17" cm="1">
        <f t="array" ref="J1201" xml:space="preserve"> IF(E1201&gt;0,9.81*Table1[Mass KG]*Table1[Rolling ressistance coefficient],0)</f>
        <v>28.746733500000001</v>
      </c>
      <c r="K1201" s="17" cm="1">
        <f t="array" ref="K1201">0.5*Table1[Frontal area m^2]*Table1[Drag coefficient]*1.2*F1201^2</f>
        <v>255.29568863322217</v>
      </c>
      <c r="L1201" s="17">
        <f t="shared" si="109"/>
        <v>284.04242213322215</v>
      </c>
      <c r="M1201" s="17">
        <f t="shared" si="110"/>
        <v>7345.6526390563831</v>
      </c>
      <c r="N1201" s="17">
        <f t="shared" si="113"/>
        <v>911.71501311299767</v>
      </c>
      <c r="O1201" s="17" cm="1">
        <f t="array" ref="O1201">(0.5*Table1[Mass KG]*E1201^2)+O1200</f>
        <v>249043678.24500009</v>
      </c>
      <c r="P1201" s="17">
        <v>2785.7865565157026</v>
      </c>
      <c r="AA1201">
        <f>IF(E1201&lt;1,1,0)</f>
        <v>0</v>
      </c>
      <c r="AB1201">
        <f>IF(AA1201=1,"",E1201)</f>
        <v>93.1</v>
      </c>
      <c r="AC1201">
        <f>E1201/3.6</f>
        <v>25.861111111111107</v>
      </c>
    </row>
    <row r="1202" spans="2:29" x14ac:dyDescent="0.3">
      <c r="B1202" s="6" t="s">
        <v>29</v>
      </c>
      <c r="C1202" s="6">
        <v>1194</v>
      </c>
      <c r="D1202" s="6">
        <v>172</v>
      </c>
      <c r="E1202" s="12">
        <v>93.1</v>
      </c>
      <c r="F1202" s="23">
        <f t="shared" si="108"/>
        <v>25.861111111111111</v>
      </c>
      <c r="G1202" s="17">
        <f t="shared" si="111"/>
        <v>0</v>
      </c>
      <c r="H1202" s="17">
        <f t="shared" si="112"/>
        <v>0</v>
      </c>
      <c r="I1202" s="17" cm="1">
        <f t="array" ref="I1202">Table1[Mass KG]*G1202</f>
        <v>0</v>
      </c>
      <c r="J1202" s="17" cm="1">
        <f t="array" ref="J1202" xml:space="preserve"> IF(E1202&gt;0,9.81*Table1[Mass KG]*Table1[Rolling ressistance coefficient],0)</f>
        <v>28.746733500000001</v>
      </c>
      <c r="K1202" s="17" cm="1">
        <f t="array" ref="K1202">0.5*Table1[Frontal area m^2]*Table1[Drag coefficient]*1.2*F1202^2</f>
        <v>255.29568863322217</v>
      </c>
      <c r="L1202" s="17">
        <f t="shared" si="109"/>
        <v>284.04242213322215</v>
      </c>
      <c r="M1202" s="17">
        <f t="shared" si="110"/>
        <v>7345.6526390563831</v>
      </c>
      <c r="N1202" s="17">
        <f t="shared" si="113"/>
        <v>912.33764499668689</v>
      </c>
      <c r="O1202" s="17" cm="1">
        <f t="array" ref="O1202">(0.5*Table1[Mass KG]*E1202^2)+O1201</f>
        <v>250276645.7675001</v>
      </c>
      <c r="P1202" s="17">
        <v>2789.8768146485431</v>
      </c>
      <c r="AA1202">
        <f>IF(E1202&lt;1,1,0)</f>
        <v>0</v>
      </c>
      <c r="AB1202">
        <f>IF(AA1202=1,"",E1202)</f>
        <v>93.1</v>
      </c>
      <c r="AC1202">
        <f>E1202/3.6</f>
        <v>25.861111111111107</v>
      </c>
    </row>
    <row r="1203" spans="2:29" x14ac:dyDescent="0.3">
      <c r="B1203" s="6" t="s">
        <v>29</v>
      </c>
      <c r="C1203" s="6">
        <v>1195</v>
      </c>
      <c r="D1203" s="6">
        <v>173</v>
      </c>
      <c r="E1203" s="12">
        <v>93.1</v>
      </c>
      <c r="F1203" s="23">
        <f t="shared" si="108"/>
        <v>25.861111111111111</v>
      </c>
      <c r="G1203" s="17">
        <f t="shared" si="111"/>
        <v>1.3888888888890073E-2</v>
      </c>
      <c r="H1203" s="17">
        <f t="shared" si="112"/>
        <v>5.0000000000004263E-2</v>
      </c>
      <c r="I1203" s="17" cm="1">
        <f t="array" ref="I1203">Table1[Mass KG]*G1203</f>
        <v>3.9513888888892259</v>
      </c>
      <c r="J1203" s="17" cm="1">
        <f t="array" ref="J1203" xml:space="preserve"> IF(E1203&gt;0,9.81*Table1[Mass KG]*Table1[Rolling ressistance coefficient],0)</f>
        <v>28.746733500000001</v>
      </c>
      <c r="K1203" s="17" cm="1">
        <f t="array" ref="K1203">0.5*Table1[Frontal area m^2]*Table1[Drag coefficient]*1.2*F1203^2</f>
        <v>255.29568863322217</v>
      </c>
      <c r="L1203" s="17">
        <f t="shared" si="109"/>
        <v>287.99381102211134</v>
      </c>
      <c r="M1203" s="17">
        <f t="shared" si="110"/>
        <v>7447.8399461551562</v>
      </c>
      <c r="N1203" s="17">
        <f t="shared" si="113"/>
        <v>912.95975584951111</v>
      </c>
      <c r="O1203" s="17" cm="1">
        <f t="array" ref="O1203">(0.5*Table1[Mass KG]*E1203^2)+O1202</f>
        <v>251509613.29000011</v>
      </c>
      <c r="P1203" s="17">
        <v>2806.7768705370308</v>
      </c>
      <c r="AA1203">
        <f>IF(E1203&lt;1,1,0)</f>
        <v>0</v>
      </c>
      <c r="AB1203">
        <f>IF(AA1203=1,"",E1203)</f>
        <v>93.1</v>
      </c>
      <c r="AC1203">
        <f>E1203/3.6</f>
        <v>25.861111111111107</v>
      </c>
    </row>
    <row r="1204" spans="2:29" x14ac:dyDescent="0.3">
      <c r="B1204" s="6" t="s">
        <v>29</v>
      </c>
      <c r="C1204" s="6">
        <v>1196</v>
      </c>
      <c r="D1204" s="6">
        <v>174</v>
      </c>
      <c r="E1204" s="12">
        <v>93.2</v>
      </c>
      <c r="F1204" s="23">
        <f t="shared" si="108"/>
        <v>25.888888888888889</v>
      </c>
      <c r="G1204" s="17">
        <f t="shared" si="111"/>
        <v>1.3888888888890073E-2</v>
      </c>
      <c r="H1204" s="17">
        <f t="shared" si="112"/>
        <v>5.0000000000004263E-2</v>
      </c>
      <c r="I1204" s="17" cm="1">
        <f t="array" ref="I1204">Table1[Mass KG]*G1204</f>
        <v>3.9513888888892259</v>
      </c>
      <c r="J1204" s="17" cm="1">
        <f t="array" ref="J1204" xml:space="preserve"> IF(E1204&gt;0,9.81*Table1[Mass KG]*Table1[Rolling ressistance coefficient],0)</f>
        <v>28.746733500000001</v>
      </c>
      <c r="K1204" s="17" cm="1">
        <f t="array" ref="K1204">0.5*Table1[Frontal area m^2]*Table1[Drag coefficient]*1.2*F1204^2</f>
        <v>255.84441644622223</v>
      </c>
      <c r="L1204" s="17">
        <f t="shared" si="109"/>
        <v>288.54253883511143</v>
      </c>
      <c r="M1204" s="17">
        <f t="shared" si="110"/>
        <v>7470.0457276201068</v>
      </c>
      <c r="N1204" s="17">
        <f t="shared" si="113"/>
        <v>913.58201420193586</v>
      </c>
      <c r="O1204" s="17" cm="1">
        <f t="array" ref="O1204">(0.5*Table1[Mass KG]*E1204^2)+O1203</f>
        <v>252745230.9300001</v>
      </c>
      <c r="P1204" s="17">
        <v>2808.6665574259241</v>
      </c>
      <c r="AA1204">
        <f>IF(E1204&lt;1,1,0)</f>
        <v>0</v>
      </c>
      <c r="AB1204">
        <f>IF(AA1204=1,"",E1204)</f>
        <v>93.2</v>
      </c>
      <c r="AC1204">
        <f>E1204/3.6</f>
        <v>25.888888888888889</v>
      </c>
    </row>
    <row r="1205" spans="2:29" x14ac:dyDescent="0.3">
      <c r="B1205" s="6" t="s">
        <v>29</v>
      </c>
      <c r="C1205" s="6">
        <v>1197</v>
      </c>
      <c r="D1205" s="6">
        <v>175</v>
      </c>
      <c r="E1205" s="12">
        <v>93.2</v>
      </c>
      <c r="F1205" s="23">
        <f t="shared" si="108"/>
        <v>25.888888888888889</v>
      </c>
      <c r="G1205" s="17">
        <f t="shared" si="111"/>
        <v>1.3888888888888099E-2</v>
      </c>
      <c r="H1205" s="17">
        <f t="shared" si="112"/>
        <v>4.9999999999997158E-2</v>
      </c>
      <c r="I1205" s="17" cm="1">
        <f t="array" ref="I1205">Table1[Mass KG]*G1205</f>
        <v>3.9513888888886641</v>
      </c>
      <c r="J1205" s="17" cm="1">
        <f t="array" ref="J1205" xml:space="preserve"> IF(E1205&gt;0,9.81*Table1[Mass KG]*Table1[Rolling ressistance coefficient],0)</f>
        <v>28.746733500000001</v>
      </c>
      <c r="K1205" s="17" cm="1">
        <f t="array" ref="K1205">0.5*Table1[Frontal area m^2]*Table1[Drag coefficient]*1.2*F1205^2</f>
        <v>255.84441644622223</v>
      </c>
      <c r="L1205" s="17">
        <f t="shared" si="109"/>
        <v>288.54253883511092</v>
      </c>
      <c r="M1205" s="17">
        <f t="shared" si="110"/>
        <v>7470.0457276200941</v>
      </c>
      <c r="N1205" s="17">
        <f t="shared" si="113"/>
        <v>914.20375270611294</v>
      </c>
      <c r="O1205" s="17" cm="1">
        <f t="array" ref="O1205">(0.5*Table1[Mass KG]*E1205^2)+O1204</f>
        <v>253980848.57000008</v>
      </c>
      <c r="P1205" s="17">
        <v>2818.3667093366926</v>
      </c>
      <c r="AA1205">
        <f>IF(E1205&lt;1,1,0)</f>
        <v>0</v>
      </c>
      <c r="AB1205">
        <f>IF(AA1205=1,"",E1205)</f>
        <v>93.2</v>
      </c>
      <c r="AC1205">
        <f>E1205/3.6</f>
        <v>25.888888888888889</v>
      </c>
    </row>
    <row r="1206" spans="2:29" x14ac:dyDescent="0.3">
      <c r="B1206" s="6" t="s">
        <v>29</v>
      </c>
      <c r="C1206" s="6">
        <v>1198</v>
      </c>
      <c r="D1206" s="6">
        <v>176</v>
      </c>
      <c r="E1206" s="12">
        <v>93.3</v>
      </c>
      <c r="F1206" s="23">
        <f t="shared" si="108"/>
        <v>25.916666666666668</v>
      </c>
      <c r="G1206" s="17">
        <f t="shared" si="111"/>
        <v>6.9444444444444448E-2</v>
      </c>
      <c r="H1206" s="17">
        <f t="shared" si="112"/>
        <v>0.25</v>
      </c>
      <c r="I1206" s="17" cm="1">
        <f t="array" ref="I1206">Table1[Mass KG]*G1206</f>
        <v>19.756944444444446</v>
      </c>
      <c r="J1206" s="17" cm="1">
        <f t="array" ref="J1206" xml:space="preserve"> IF(E1206&gt;0,9.81*Table1[Mass KG]*Table1[Rolling ressistance coefficient],0)</f>
        <v>28.746733500000001</v>
      </c>
      <c r="K1206" s="17" cm="1">
        <f t="array" ref="K1206">0.5*Table1[Frontal area m^2]*Table1[Drag coefficient]*1.2*F1206^2</f>
        <v>256.39373333899999</v>
      </c>
      <c r="L1206" s="17">
        <f t="shared" si="109"/>
        <v>304.89741128344446</v>
      </c>
      <c r="M1206" s="17">
        <f t="shared" si="110"/>
        <v>7901.9245757626013</v>
      </c>
      <c r="N1206" s="17">
        <f t="shared" si="113"/>
        <v>914.82563877445602</v>
      </c>
      <c r="O1206" s="17" cm="1">
        <f t="array" ref="O1206">(0.5*Table1[Mass KG]*E1206^2)+O1205</f>
        <v>255219119.17250007</v>
      </c>
      <c r="P1206" s="17">
        <v>2829.084942409725</v>
      </c>
      <c r="AA1206">
        <f>IF(E1206&lt;1,1,0)</f>
        <v>0</v>
      </c>
      <c r="AB1206">
        <f>IF(AA1206=1,"",E1206)</f>
        <v>93.3</v>
      </c>
      <c r="AC1206">
        <f>E1206/3.6</f>
        <v>25.916666666666664</v>
      </c>
    </row>
    <row r="1207" spans="2:29" x14ac:dyDescent="0.3">
      <c r="B1207" s="6" t="s">
        <v>29</v>
      </c>
      <c r="C1207" s="6">
        <v>1199</v>
      </c>
      <c r="D1207" s="6">
        <v>177</v>
      </c>
      <c r="E1207" s="12">
        <v>93.7</v>
      </c>
      <c r="F1207" s="23">
        <f t="shared" si="108"/>
        <v>26.027777777777779</v>
      </c>
      <c r="G1207" s="17">
        <f t="shared" si="111"/>
        <v>0.12500000000000078</v>
      </c>
      <c r="H1207" s="17">
        <f t="shared" si="112"/>
        <v>0.45000000000000284</v>
      </c>
      <c r="I1207" s="17" cm="1">
        <f t="array" ref="I1207">Table1[Mass KG]*G1207</f>
        <v>35.56250000000022</v>
      </c>
      <c r="J1207" s="17" cm="1">
        <f t="array" ref="J1207" xml:space="preserve"> IF(E1207&gt;0,9.81*Table1[Mass KG]*Table1[Rolling ressistance coefficient],0)</f>
        <v>28.746733500000001</v>
      </c>
      <c r="K1207" s="17" cm="1">
        <f t="array" ref="K1207">0.5*Table1[Frontal area m^2]*Table1[Drag coefficient]*1.2*F1207^2</f>
        <v>258.59689170788886</v>
      </c>
      <c r="L1207" s="17">
        <f t="shared" si="109"/>
        <v>322.90612520788909</v>
      </c>
      <c r="M1207" s="17">
        <f t="shared" si="110"/>
        <v>8404.5288699942248</v>
      </c>
      <c r="N1207" s="17">
        <f t="shared" si="113"/>
        <v>915.44967012672873</v>
      </c>
      <c r="O1207" s="17" cm="1">
        <f t="array" ref="O1207">(0.5*Table1[Mass KG]*E1207^2)+O1206</f>
        <v>256468030.07500008</v>
      </c>
      <c r="P1207" s="17">
        <v>2834.5244072403789</v>
      </c>
      <c r="AA1207">
        <f>IF(E1207&lt;1,1,0)</f>
        <v>0</v>
      </c>
      <c r="AB1207">
        <f>IF(AA1207=1,"",E1207)</f>
        <v>93.7</v>
      </c>
      <c r="AC1207">
        <f>E1207/3.6</f>
        <v>26.027777777777779</v>
      </c>
    </row>
    <row r="1208" spans="2:29" x14ac:dyDescent="0.3">
      <c r="B1208" s="6" t="s">
        <v>29</v>
      </c>
      <c r="C1208" s="6">
        <v>1200</v>
      </c>
      <c r="D1208" s="6">
        <v>178</v>
      </c>
      <c r="E1208" s="12">
        <v>94.2</v>
      </c>
      <c r="F1208" s="23">
        <f t="shared" si="108"/>
        <v>26.166666666666668</v>
      </c>
      <c r="G1208" s="17">
        <f t="shared" si="111"/>
        <v>0.18055555555555516</v>
      </c>
      <c r="H1208" s="17">
        <f t="shared" si="112"/>
        <v>0.64999999999999858</v>
      </c>
      <c r="I1208" s="17" cm="1">
        <f t="array" ref="I1208">Table1[Mass KG]*G1208</f>
        <v>51.368055555555443</v>
      </c>
      <c r="J1208" s="17" cm="1">
        <f t="array" ref="J1208" xml:space="preserve"> IF(E1208&gt;0,9.81*Table1[Mass KG]*Table1[Rolling ressistance coefficient],0)</f>
        <v>28.746733500000001</v>
      </c>
      <c r="K1208" s="17" cm="1">
        <f t="array" ref="K1208">0.5*Table1[Frontal area m^2]*Table1[Drag coefficient]*1.2*F1208^2</f>
        <v>261.36409396399995</v>
      </c>
      <c r="L1208" s="17">
        <f t="shared" si="109"/>
        <v>341.47888301955538</v>
      </c>
      <c r="M1208" s="17">
        <f t="shared" si="110"/>
        <v>8935.3641056783654</v>
      </c>
      <c r="N1208" s="17">
        <f t="shared" si="113"/>
        <v>916.0765086211037</v>
      </c>
      <c r="O1208" s="17" cm="1">
        <f t="array" ref="O1208">(0.5*Table1[Mass KG]*E1208^2)+O1207</f>
        <v>257730305.36500007</v>
      </c>
      <c r="P1208" s="17">
        <v>2838.7408986063729</v>
      </c>
      <c r="AA1208">
        <f>IF(E1208&lt;1,1,0)</f>
        <v>0</v>
      </c>
      <c r="AB1208">
        <f>IF(AA1208=1,"",E1208)</f>
        <v>94.2</v>
      </c>
      <c r="AC1208">
        <f>E1208/3.6</f>
        <v>26.166666666666668</v>
      </c>
    </row>
    <row r="1209" spans="2:29" x14ac:dyDescent="0.3">
      <c r="B1209" s="6" t="s">
        <v>29</v>
      </c>
      <c r="C1209" s="6">
        <v>1201</v>
      </c>
      <c r="D1209" s="6">
        <v>179</v>
      </c>
      <c r="E1209" s="12">
        <v>95</v>
      </c>
      <c r="F1209" s="23">
        <f t="shared" si="108"/>
        <v>26.388888888888889</v>
      </c>
      <c r="G1209" s="17">
        <f t="shared" si="111"/>
        <v>0.22222222222222143</v>
      </c>
      <c r="H1209" s="17">
        <f t="shared" si="112"/>
        <v>0.79999999999999716</v>
      </c>
      <c r="I1209" s="17" cm="1">
        <f t="array" ref="I1209">Table1[Mass KG]*G1209</f>
        <v>63.222222222222001</v>
      </c>
      <c r="J1209" s="17" cm="1">
        <f t="array" ref="J1209" xml:space="preserve"> IF(E1209&gt;0,9.81*Table1[Mass KG]*Table1[Rolling ressistance coefficient],0)</f>
        <v>28.746733500000001</v>
      </c>
      <c r="K1209" s="17" cm="1">
        <f t="array" ref="K1209">0.5*Table1[Frontal area m^2]*Table1[Drag coefficient]*1.2*F1209^2</f>
        <v>265.82224972222218</v>
      </c>
      <c r="L1209" s="17">
        <f t="shared" si="109"/>
        <v>357.79120544444419</v>
      </c>
      <c r="M1209" s="17">
        <f t="shared" si="110"/>
        <v>9441.712365895055</v>
      </c>
      <c r="N1209" s="17">
        <f t="shared" si="113"/>
        <v>916.70814422164494</v>
      </c>
      <c r="O1209" s="17" cm="1">
        <f t="array" ref="O1209">(0.5*Table1[Mass KG]*E1209^2)+O1208</f>
        <v>259014111.61500007</v>
      </c>
      <c r="P1209" s="17">
        <v>2871.2515544772887</v>
      </c>
      <c r="AA1209">
        <f>IF(E1209&lt;1,1,0)</f>
        <v>0</v>
      </c>
      <c r="AB1209">
        <f>IF(AA1209=1,"",E1209)</f>
        <v>95</v>
      </c>
      <c r="AC1209">
        <f>E1209/3.6</f>
        <v>26.388888888888889</v>
      </c>
    </row>
    <row r="1210" spans="2:29" x14ac:dyDescent="0.3">
      <c r="B1210" s="6" t="s">
        <v>29</v>
      </c>
      <c r="C1210" s="6">
        <v>1202</v>
      </c>
      <c r="D1210" s="6">
        <v>180</v>
      </c>
      <c r="E1210" s="12">
        <v>95.8</v>
      </c>
      <c r="F1210" s="23">
        <f t="shared" si="108"/>
        <v>26.611111111111111</v>
      </c>
      <c r="G1210" s="17">
        <f t="shared" si="111"/>
        <v>0.19444444444444522</v>
      </c>
      <c r="H1210" s="17">
        <f t="shared" si="112"/>
        <v>0.70000000000000284</v>
      </c>
      <c r="I1210" s="17" cm="1">
        <f t="array" ref="I1210">Table1[Mass KG]*G1210</f>
        <v>55.319444444444663</v>
      </c>
      <c r="J1210" s="17" cm="1">
        <f t="array" ref="J1210" xml:space="preserve"> IF(E1210&gt;0,9.81*Table1[Mass KG]*Table1[Rolling ressistance coefficient],0)</f>
        <v>28.746733500000001</v>
      </c>
      <c r="K1210" s="17" cm="1">
        <f t="array" ref="K1210">0.5*Table1[Frontal area m^2]*Table1[Drag coefficient]*1.2*F1210^2</f>
        <v>270.3181065862222</v>
      </c>
      <c r="L1210" s="17">
        <f t="shared" si="109"/>
        <v>354.38428453066689</v>
      </c>
      <c r="M1210" s="17">
        <f t="shared" si="110"/>
        <v>9430.5595716771913</v>
      </c>
      <c r="N1210" s="17">
        <f t="shared" si="113"/>
        <v>917.3445689464786</v>
      </c>
      <c r="O1210" s="17" cm="1">
        <f t="array" ref="O1210">(0.5*Table1[Mass KG]*E1210^2)+O1209</f>
        <v>260319630.90500006</v>
      </c>
      <c r="P1210" s="17">
        <v>2871.2515544772991</v>
      </c>
      <c r="AA1210">
        <f>IF(E1210&lt;1,1,0)</f>
        <v>0</v>
      </c>
      <c r="AB1210">
        <f>IF(AA1210=1,"",E1210)</f>
        <v>95.8</v>
      </c>
      <c r="AC1210">
        <f>E1210/3.6</f>
        <v>26.611111111111111</v>
      </c>
    </row>
    <row r="1211" spans="2:29" x14ac:dyDescent="0.3">
      <c r="B1211" s="6" t="s">
        <v>29</v>
      </c>
      <c r="C1211" s="6">
        <v>1203</v>
      </c>
      <c r="D1211" s="6">
        <v>181</v>
      </c>
      <c r="E1211" s="12">
        <v>96.4</v>
      </c>
      <c r="F1211" s="23">
        <f t="shared" si="108"/>
        <v>26.777777777777782</v>
      </c>
      <c r="G1211" s="17">
        <f t="shared" si="111"/>
        <v>0.1388888888888889</v>
      </c>
      <c r="H1211" s="17">
        <f t="shared" si="112"/>
        <v>0.5</v>
      </c>
      <c r="I1211" s="17" cm="1">
        <f t="array" ref="I1211">Table1[Mass KG]*G1211</f>
        <v>39.513888888888893</v>
      </c>
      <c r="J1211" s="17" cm="1">
        <f t="array" ref="J1211" xml:space="preserve"> IF(E1211&gt;0,9.81*Table1[Mass KG]*Table1[Rolling ressistance coefficient],0)</f>
        <v>28.746733500000001</v>
      </c>
      <c r="K1211" s="17" cm="1">
        <f t="array" ref="K1211">0.5*Table1[Frontal area m^2]*Table1[Drag coefficient]*1.2*F1211^2</f>
        <v>273.71474058488894</v>
      </c>
      <c r="L1211" s="17">
        <f t="shared" si="109"/>
        <v>341.97536297377786</v>
      </c>
      <c r="M1211" s="17">
        <f t="shared" si="110"/>
        <v>9157.3402751867179</v>
      </c>
      <c r="N1211" s="17">
        <f t="shared" si="113"/>
        <v>917.98444728521508</v>
      </c>
      <c r="O1211" s="17" cm="1">
        <f t="array" ref="O1211">(0.5*Table1[Mass KG]*E1211^2)+O1210</f>
        <v>261641554.46500006</v>
      </c>
      <c r="P1211" s="17">
        <v>2879.7618166100833</v>
      </c>
      <c r="AA1211">
        <f>IF(E1211&lt;1,1,0)</f>
        <v>0</v>
      </c>
      <c r="AB1211">
        <f>IF(AA1211=1,"",E1211)</f>
        <v>96.4</v>
      </c>
      <c r="AC1211">
        <f>E1211/3.6</f>
        <v>26.777777777777779</v>
      </c>
    </row>
    <row r="1212" spans="2:29" x14ac:dyDescent="0.3">
      <c r="B1212" s="6" t="s">
        <v>29</v>
      </c>
      <c r="C1212" s="6">
        <v>1204</v>
      </c>
      <c r="D1212" s="6">
        <v>182</v>
      </c>
      <c r="E1212" s="12">
        <v>96.8</v>
      </c>
      <c r="F1212" s="23">
        <f t="shared" si="108"/>
        <v>26.888888888888889</v>
      </c>
      <c r="G1212" s="17">
        <f t="shared" si="111"/>
        <v>8.3333333333332538E-2</v>
      </c>
      <c r="H1212" s="17">
        <f t="shared" si="112"/>
        <v>0.29999999999999716</v>
      </c>
      <c r="I1212" s="17" cm="1">
        <f t="array" ref="I1212">Table1[Mass KG]*G1212</f>
        <v>23.708333333333108</v>
      </c>
      <c r="J1212" s="17" cm="1">
        <f t="array" ref="J1212" xml:space="preserve"> IF(E1212&gt;0,9.81*Table1[Mass KG]*Table1[Rolling ressistance coefficient],0)</f>
        <v>28.746733500000001</v>
      </c>
      <c r="K1212" s="17" cm="1">
        <f t="array" ref="K1212">0.5*Table1[Frontal area m^2]*Table1[Drag coefficient]*1.2*F1212^2</f>
        <v>275.99094484622219</v>
      </c>
      <c r="L1212" s="17">
        <f t="shared" si="109"/>
        <v>328.44601167955528</v>
      </c>
      <c r="M1212" s="17">
        <f t="shared" si="110"/>
        <v>8831.5483140502638</v>
      </c>
      <c r="N1212" s="17">
        <f t="shared" si="113"/>
        <v>918.62644705514867</v>
      </c>
      <c r="O1212" s="17" cm="1">
        <f t="array" ref="O1212">(0.5*Table1[Mass KG]*E1212^2)+O1211</f>
        <v>262974471.10500005</v>
      </c>
      <c r="P1212" s="17">
        <v>2889.1614218560567</v>
      </c>
      <c r="AA1212">
        <f>IF(E1212&lt;1,1,0)</f>
        <v>0</v>
      </c>
      <c r="AB1212">
        <f>IF(AA1212=1,"",E1212)</f>
        <v>96.8</v>
      </c>
      <c r="AC1212">
        <f>E1212/3.6</f>
        <v>26.888888888888886</v>
      </c>
    </row>
    <row r="1213" spans="2:29" x14ac:dyDescent="0.3">
      <c r="B1213" s="6" t="s">
        <v>29</v>
      </c>
      <c r="C1213" s="6">
        <v>1205</v>
      </c>
      <c r="D1213" s="6">
        <v>183</v>
      </c>
      <c r="E1213" s="12">
        <v>97</v>
      </c>
      <c r="F1213" s="23">
        <f t="shared" si="108"/>
        <v>26.944444444444446</v>
      </c>
      <c r="G1213" s="17">
        <f t="shared" si="111"/>
        <v>4.1666666666666269E-2</v>
      </c>
      <c r="H1213" s="17">
        <f t="shared" si="112"/>
        <v>0.14999999999999858</v>
      </c>
      <c r="I1213" s="17" cm="1">
        <f t="array" ref="I1213">Table1[Mass KG]*G1213</f>
        <v>11.854166666666554</v>
      </c>
      <c r="J1213" s="17" cm="1">
        <f t="array" ref="J1213" xml:space="preserve"> IF(E1213&gt;0,9.81*Table1[Mass KG]*Table1[Rolling ressistance coefficient],0)</f>
        <v>28.746733500000001</v>
      </c>
      <c r="K1213" s="17" cm="1">
        <f t="array" ref="K1213">0.5*Table1[Frontal area m^2]*Table1[Drag coefficient]*1.2*F1213^2</f>
        <v>277.13258145555557</v>
      </c>
      <c r="L1213" s="17">
        <f t="shared" si="109"/>
        <v>317.73348162222214</v>
      </c>
      <c r="M1213" s="17">
        <f t="shared" si="110"/>
        <v>8561.1521437098745</v>
      </c>
      <c r="N1213" s="17">
        <f t="shared" si="113"/>
        <v>919.26923939021094</v>
      </c>
      <c r="O1213" s="17" cm="1">
        <f t="array" ref="O1213">(0.5*Table1[Mass KG]*E1213^2)+O1212</f>
        <v>264312901.35500005</v>
      </c>
      <c r="P1213" s="17">
        <v>2896.8315282407416</v>
      </c>
      <c r="AA1213">
        <f>IF(E1213&lt;1,1,0)</f>
        <v>0</v>
      </c>
      <c r="AB1213">
        <f>IF(AA1213=1,"",E1213)</f>
        <v>97</v>
      </c>
      <c r="AC1213">
        <f>E1213/3.6</f>
        <v>26.944444444444443</v>
      </c>
    </row>
    <row r="1214" spans="2:29" x14ac:dyDescent="0.3">
      <c r="B1214" s="6" t="s">
        <v>29</v>
      </c>
      <c r="C1214" s="6">
        <v>1206</v>
      </c>
      <c r="D1214" s="6">
        <v>184</v>
      </c>
      <c r="E1214" s="12">
        <v>97.1</v>
      </c>
      <c r="F1214" s="23">
        <f t="shared" si="108"/>
        <v>26.972222222222221</v>
      </c>
      <c r="G1214" s="17">
        <f t="shared" si="111"/>
        <v>2.7777777777778172E-2</v>
      </c>
      <c r="H1214" s="17">
        <f t="shared" si="112"/>
        <v>0.10000000000000142</v>
      </c>
      <c r="I1214" s="17" cm="1">
        <f t="array" ref="I1214">Table1[Mass KG]*G1214</f>
        <v>7.9027777777778896</v>
      </c>
      <c r="J1214" s="17" cm="1">
        <f t="array" ref="J1214" xml:space="preserve"> IF(E1214&gt;0,9.81*Table1[Mass KG]*Table1[Rolling ressistance coefficient],0)</f>
        <v>28.746733500000001</v>
      </c>
      <c r="K1214" s="17" cm="1">
        <f t="array" ref="K1214">0.5*Table1[Frontal area m^2]*Table1[Drag coefficient]*1.2*F1214^2</f>
        <v>277.70428337988881</v>
      </c>
      <c r="L1214" s="17">
        <f t="shared" si="109"/>
        <v>314.3537946576667</v>
      </c>
      <c r="M1214" s="17">
        <f t="shared" si="110"/>
        <v>8478.8204059053987</v>
      </c>
      <c r="N1214" s="17">
        <f t="shared" si="113"/>
        <v>919.91216085300118</v>
      </c>
      <c r="O1214" s="17" cm="1">
        <f t="array" ref="O1214">(0.5*Table1[Mass KG]*E1214^2)+O1213</f>
        <v>265654092.67750004</v>
      </c>
      <c r="P1214" s="17">
        <v>2898.3391660227567</v>
      </c>
      <c r="AA1214">
        <f>IF(E1214&lt;1,1,0)</f>
        <v>0</v>
      </c>
      <c r="AB1214">
        <f>IF(AA1214=1,"",E1214)</f>
        <v>97.1</v>
      </c>
      <c r="AC1214">
        <f>E1214/3.6</f>
        <v>26.972222222222221</v>
      </c>
    </row>
    <row r="1215" spans="2:29" x14ac:dyDescent="0.3">
      <c r="B1215" s="6" t="s">
        <v>29</v>
      </c>
      <c r="C1215" s="6">
        <v>1207</v>
      </c>
      <c r="D1215" s="6">
        <v>185</v>
      </c>
      <c r="E1215" s="12">
        <v>97.2</v>
      </c>
      <c r="F1215" s="23">
        <f t="shared" si="108"/>
        <v>27.000000000000004</v>
      </c>
      <c r="G1215" s="17">
        <f t="shared" si="111"/>
        <v>2.7777777777778172E-2</v>
      </c>
      <c r="H1215" s="17">
        <f t="shared" si="112"/>
        <v>0.10000000000000142</v>
      </c>
      <c r="I1215" s="17" cm="1">
        <f t="array" ref="I1215">Table1[Mass KG]*G1215</f>
        <v>7.9027777777778896</v>
      </c>
      <c r="J1215" s="17" cm="1">
        <f t="array" ref="J1215" xml:space="preserve"> IF(E1215&gt;0,9.81*Table1[Mass KG]*Table1[Rolling ressistance coefficient],0)</f>
        <v>28.746733500000001</v>
      </c>
      <c r="K1215" s="17" cm="1">
        <f t="array" ref="K1215">0.5*Table1[Frontal area m^2]*Table1[Drag coefficient]*1.2*F1215^2</f>
        <v>278.27657438400007</v>
      </c>
      <c r="L1215" s="17">
        <f t="shared" si="109"/>
        <v>314.92608566177796</v>
      </c>
      <c r="M1215" s="17">
        <f t="shared" si="110"/>
        <v>8503.0043128680045</v>
      </c>
      <c r="N1215" s="17">
        <f t="shared" si="113"/>
        <v>920.55521122955463</v>
      </c>
      <c r="O1215" s="17" cm="1">
        <f t="array" ref="O1215">(0.5*Table1[Mass KG]*E1215^2)+O1214</f>
        <v>266998047.91750005</v>
      </c>
      <c r="P1215" s="17">
        <v>2920.0209106787274</v>
      </c>
      <c r="AA1215">
        <f>IF(E1215&lt;1,1,0)</f>
        <v>0</v>
      </c>
      <c r="AB1215">
        <f>IF(AA1215=1,"",E1215)</f>
        <v>97.2</v>
      </c>
      <c r="AC1215">
        <f>E1215/3.6</f>
        <v>27</v>
      </c>
    </row>
    <row r="1216" spans="2:29" x14ac:dyDescent="0.3">
      <c r="B1216" s="6" t="s">
        <v>29</v>
      </c>
      <c r="C1216" s="6">
        <v>1208</v>
      </c>
      <c r="D1216" s="6">
        <v>186</v>
      </c>
      <c r="E1216" s="12">
        <v>97.3</v>
      </c>
      <c r="F1216" s="23">
        <f t="shared" si="108"/>
        <v>27.027777777777779</v>
      </c>
      <c r="G1216" s="17">
        <f t="shared" si="111"/>
        <v>2.7777777777778172E-2</v>
      </c>
      <c r="H1216" s="17">
        <f t="shared" si="112"/>
        <v>0.10000000000000142</v>
      </c>
      <c r="I1216" s="17" cm="1">
        <f t="array" ref="I1216">Table1[Mass KG]*G1216</f>
        <v>7.9027777777778896</v>
      </c>
      <c r="J1216" s="17" cm="1">
        <f t="array" ref="J1216" xml:space="preserve"> IF(E1216&gt;0,9.81*Table1[Mass KG]*Table1[Rolling ressistance coefficient],0)</f>
        <v>28.746733500000001</v>
      </c>
      <c r="K1216" s="17" cm="1">
        <f t="array" ref="K1216">0.5*Table1[Frontal area m^2]*Table1[Drag coefficient]*1.2*F1216^2</f>
        <v>278.84945446788885</v>
      </c>
      <c r="L1216" s="17">
        <f t="shared" si="109"/>
        <v>315.49896574566674</v>
      </c>
      <c r="M1216" s="17">
        <f t="shared" si="110"/>
        <v>8527.2359352926032</v>
      </c>
      <c r="N1216" s="17">
        <f t="shared" si="113"/>
        <v>921.19839030643789</v>
      </c>
      <c r="O1216" s="17" cm="1">
        <f t="array" ref="O1216">(0.5*Table1[Mass KG]*E1216^2)+O1215</f>
        <v>268344769.92000005</v>
      </c>
      <c r="P1216" s="17">
        <v>2928.021881917231</v>
      </c>
      <c r="AA1216">
        <f>IF(E1216&lt;1,1,0)</f>
        <v>0</v>
      </c>
      <c r="AB1216">
        <f>IF(AA1216=1,"",E1216)</f>
        <v>97.3</v>
      </c>
      <c r="AC1216">
        <f>E1216/3.6</f>
        <v>27.027777777777775</v>
      </c>
    </row>
    <row r="1217" spans="2:29" x14ac:dyDescent="0.3">
      <c r="B1217" s="6" t="s">
        <v>29</v>
      </c>
      <c r="C1217" s="6">
        <v>1209</v>
      </c>
      <c r="D1217" s="6">
        <v>187</v>
      </c>
      <c r="E1217" s="12">
        <v>97.4</v>
      </c>
      <c r="F1217" s="23">
        <f t="shared" si="108"/>
        <v>27.055555555555557</v>
      </c>
      <c r="G1217" s="17">
        <f t="shared" si="111"/>
        <v>1.3888888888890073E-2</v>
      </c>
      <c r="H1217" s="17">
        <f t="shared" si="112"/>
        <v>5.0000000000004263E-2</v>
      </c>
      <c r="I1217" s="17" cm="1">
        <f t="array" ref="I1217">Table1[Mass KG]*G1217</f>
        <v>3.9513888888892259</v>
      </c>
      <c r="J1217" s="17" cm="1">
        <f t="array" ref="J1217" xml:space="preserve"> IF(E1217&gt;0,9.81*Table1[Mass KG]*Table1[Rolling ressistance coefficient],0)</f>
        <v>28.746733500000001</v>
      </c>
      <c r="K1217" s="17" cm="1">
        <f t="array" ref="K1217">0.5*Table1[Frontal area m^2]*Table1[Drag coefficient]*1.2*F1217^2</f>
        <v>279.42292363155553</v>
      </c>
      <c r="L1217" s="17">
        <f t="shared" si="109"/>
        <v>312.12104602044474</v>
      </c>
      <c r="M1217" s="17">
        <f t="shared" si="110"/>
        <v>8444.6083006642548</v>
      </c>
      <c r="N1217" s="17">
        <f t="shared" si="113"/>
        <v>921.84169787074723</v>
      </c>
      <c r="O1217" s="17" cm="1">
        <f t="array" ref="O1217">(0.5*Table1[Mass KG]*E1217^2)+O1216</f>
        <v>269694261.53000003</v>
      </c>
      <c r="P1217" s="17">
        <v>2933.5445709080045</v>
      </c>
      <c r="AA1217">
        <f>IF(E1217&lt;1,1,0)</f>
        <v>0</v>
      </c>
      <c r="AB1217">
        <f>IF(AA1217=1,"",E1217)</f>
        <v>97.4</v>
      </c>
      <c r="AC1217">
        <f>E1217/3.6</f>
        <v>27.055555555555557</v>
      </c>
    </row>
    <row r="1218" spans="2:29" x14ac:dyDescent="0.3">
      <c r="B1218" s="6" t="s">
        <v>29</v>
      </c>
      <c r="C1218" s="6">
        <v>1210</v>
      </c>
      <c r="D1218" s="6">
        <v>188</v>
      </c>
      <c r="E1218" s="12">
        <v>97.4</v>
      </c>
      <c r="F1218" s="23">
        <f t="shared" si="108"/>
        <v>27.055555555555557</v>
      </c>
      <c r="G1218" s="17">
        <f t="shared" si="111"/>
        <v>0</v>
      </c>
      <c r="H1218" s="17">
        <f t="shared" si="112"/>
        <v>0</v>
      </c>
      <c r="I1218" s="17" cm="1">
        <f t="array" ref="I1218">Table1[Mass KG]*G1218</f>
        <v>0</v>
      </c>
      <c r="J1218" s="17" cm="1">
        <f t="array" ref="J1218" xml:space="preserve"> IF(E1218&gt;0,9.81*Table1[Mass KG]*Table1[Rolling ressistance coefficient],0)</f>
        <v>28.746733500000001</v>
      </c>
      <c r="K1218" s="17" cm="1">
        <f t="array" ref="K1218">0.5*Table1[Frontal area m^2]*Table1[Drag coefficient]*1.2*F1218^2</f>
        <v>279.42292363155553</v>
      </c>
      <c r="L1218" s="17">
        <f t="shared" si="109"/>
        <v>308.16965713155554</v>
      </c>
      <c r="M1218" s="17">
        <f t="shared" si="110"/>
        <v>8337.7012790593089</v>
      </c>
      <c r="N1218" s="17">
        <f t="shared" si="113"/>
        <v>922.48447377591253</v>
      </c>
      <c r="O1218" s="17" cm="1">
        <f t="array" ref="O1218">(0.5*Table1[Mass KG]*E1218^2)+O1217</f>
        <v>271043753.14000005</v>
      </c>
      <c r="P1218" s="17">
        <v>2934.0740388711597</v>
      </c>
      <c r="AA1218">
        <f>IF(E1218&lt;1,1,0)</f>
        <v>0</v>
      </c>
      <c r="AB1218">
        <f>IF(AA1218=1,"",E1218)</f>
        <v>97.4</v>
      </c>
      <c r="AC1218">
        <f>E1218/3.6</f>
        <v>27.055555555555557</v>
      </c>
    </row>
    <row r="1219" spans="2:29" x14ac:dyDescent="0.3">
      <c r="B1219" s="6" t="s">
        <v>29</v>
      </c>
      <c r="C1219" s="6">
        <v>1211</v>
      </c>
      <c r="D1219" s="6">
        <v>189</v>
      </c>
      <c r="E1219" s="12">
        <v>97.4</v>
      </c>
      <c r="F1219" s="23">
        <f t="shared" si="108"/>
        <v>27.055555555555557</v>
      </c>
      <c r="G1219" s="17">
        <f t="shared" si="111"/>
        <v>0</v>
      </c>
      <c r="H1219" s="17">
        <f t="shared" si="112"/>
        <v>0</v>
      </c>
      <c r="I1219" s="17" cm="1">
        <f t="array" ref="I1219">Table1[Mass KG]*G1219</f>
        <v>0</v>
      </c>
      <c r="J1219" s="17" cm="1">
        <f t="array" ref="J1219" xml:space="preserve"> IF(E1219&gt;0,9.81*Table1[Mass KG]*Table1[Rolling ressistance coefficient],0)</f>
        <v>28.746733500000001</v>
      </c>
      <c r="K1219" s="17" cm="1">
        <f t="array" ref="K1219">0.5*Table1[Frontal area m^2]*Table1[Drag coefficient]*1.2*F1219^2</f>
        <v>279.42292363155553</v>
      </c>
      <c r="L1219" s="17">
        <f t="shared" si="109"/>
        <v>308.16965713155554</v>
      </c>
      <c r="M1219" s="17">
        <f t="shared" si="110"/>
        <v>8337.7012790593089</v>
      </c>
      <c r="N1219" s="17">
        <f t="shared" si="113"/>
        <v>923.12671889998353</v>
      </c>
      <c r="O1219" s="17" cm="1">
        <f t="array" ref="O1219">(0.5*Table1[Mass KG]*E1219^2)+O1218</f>
        <v>272393244.75000006</v>
      </c>
      <c r="P1219" s="17">
        <v>2952.5878636181237</v>
      </c>
      <c r="AA1219">
        <f>IF(E1219&lt;1,1,0)</f>
        <v>0</v>
      </c>
      <c r="AB1219">
        <f>IF(AA1219=1,"",E1219)</f>
        <v>97.4</v>
      </c>
      <c r="AC1219">
        <f>E1219/3.6</f>
        <v>27.055555555555557</v>
      </c>
    </row>
    <row r="1220" spans="2:29" x14ac:dyDescent="0.3">
      <c r="B1220" s="6" t="s">
        <v>29</v>
      </c>
      <c r="C1220" s="6">
        <v>1212</v>
      </c>
      <c r="D1220" s="6">
        <v>190</v>
      </c>
      <c r="E1220" s="12">
        <v>97.4</v>
      </c>
      <c r="F1220" s="23">
        <f t="shared" si="108"/>
        <v>27.055555555555557</v>
      </c>
      <c r="G1220" s="17">
        <f t="shared" si="111"/>
        <v>-1.3888888888890073E-2</v>
      </c>
      <c r="H1220" s="17">
        <f t="shared" si="112"/>
        <v>-5.0000000000004263E-2</v>
      </c>
      <c r="I1220" s="17" cm="1">
        <f t="array" ref="I1220">Table1[Mass KG]*G1220</f>
        <v>-3.9513888888892259</v>
      </c>
      <c r="J1220" s="17" cm="1">
        <f t="array" ref="J1220" xml:space="preserve"> IF(E1220&gt;0,9.81*Table1[Mass KG]*Table1[Rolling ressistance coefficient],0)</f>
        <v>28.746733500000001</v>
      </c>
      <c r="K1220" s="17" cm="1">
        <f t="array" ref="K1220">0.5*Table1[Frontal area m^2]*Table1[Drag coefficient]*1.2*F1220^2</f>
        <v>279.42292363155553</v>
      </c>
      <c r="L1220" s="17">
        <f t="shared" si="109"/>
        <v>304.21826824266634</v>
      </c>
      <c r="M1220" s="17">
        <f t="shared" si="110"/>
        <v>8230.7942574543613</v>
      </c>
      <c r="N1220" s="17">
        <f t="shared" si="113"/>
        <v>923.76843411883669</v>
      </c>
      <c r="O1220" s="17" cm="1">
        <f t="array" ref="O1220">(0.5*Table1[Mass KG]*E1220^2)+O1219</f>
        <v>273742736.36000007</v>
      </c>
      <c r="P1220" s="17">
        <v>2952.7229363165902</v>
      </c>
      <c r="AA1220">
        <f>IF(E1220&lt;1,1,0)</f>
        <v>0</v>
      </c>
      <c r="AB1220">
        <f>IF(AA1220=1,"",E1220)</f>
        <v>97.4</v>
      </c>
      <c r="AC1220">
        <f>E1220/3.6</f>
        <v>27.055555555555557</v>
      </c>
    </row>
    <row r="1221" spans="2:29" x14ac:dyDescent="0.3">
      <c r="B1221" s="6" t="s">
        <v>29</v>
      </c>
      <c r="C1221" s="6">
        <v>1213</v>
      </c>
      <c r="D1221" s="6">
        <v>191</v>
      </c>
      <c r="E1221" s="12">
        <v>97.3</v>
      </c>
      <c r="F1221" s="23">
        <f t="shared" si="108"/>
        <v>27.027777777777779</v>
      </c>
      <c r="G1221" s="17">
        <f t="shared" si="111"/>
        <v>-1.3888888888890073E-2</v>
      </c>
      <c r="H1221" s="17">
        <f t="shared" si="112"/>
        <v>-5.0000000000004263E-2</v>
      </c>
      <c r="I1221" s="17" cm="1">
        <f t="array" ref="I1221">Table1[Mass KG]*G1221</f>
        <v>-3.9513888888892259</v>
      </c>
      <c r="J1221" s="17" cm="1">
        <f t="array" ref="J1221" xml:space="preserve"> IF(E1221&gt;0,9.81*Table1[Mass KG]*Table1[Rolling ressistance coefficient],0)</f>
        <v>28.746733500000001</v>
      </c>
      <c r="K1221" s="17" cm="1">
        <f t="array" ref="K1221">0.5*Table1[Frontal area m^2]*Table1[Drag coefficient]*1.2*F1221^2</f>
        <v>278.84945446788885</v>
      </c>
      <c r="L1221" s="17">
        <f t="shared" si="109"/>
        <v>303.64479907899965</v>
      </c>
      <c r="M1221" s="17">
        <f t="shared" si="110"/>
        <v>8206.8441528851836</v>
      </c>
      <c r="N1221" s="17">
        <f t="shared" si="113"/>
        <v>924.4089620041417</v>
      </c>
      <c r="O1221" s="17" cm="1">
        <f t="array" ref="O1221">(0.5*Table1[Mass KG]*E1221^2)+O1220</f>
        <v>275089458.36250007</v>
      </c>
      <c r="P1221" s="17">
        <v>2952.9852987418985</v>
      </c>
      <c r="AA1221">
        <f>IF(E1221&lt;1,1,0)</f>
        <v>0</v>
      </c>
      <c r="AB1221">
        <f>IF(AA1221=1,"",E1221)</f>
        <v>97.3</v>
      </c>
      <c r="AC1221">
        <f>E1221/3.6</f>
        <v>27.027777777777775</v>
      </c>
    </row>
    <row r="1222" spans="2:29" x14ac:dyDescent="0.3">
      <c r="B1222" s="6" t="s">
        <v>29</v>
      </c>
      <c r="C1222" s="6">
        <v>1214</v>
      </c>
      <c r="D1222" s="6">
        <v>192</v>
      </c>
      <c r="E1222" s="12">
        <v>97.3</v>
      </c>
      <c r="F1222" s="23">
        <f t="shared" si="108"/>
        <v>27.027777777777779</v>
      </c>
      <c r="G1222" s="17">
        <f t="shared" si="111"/>
        <v>0</v>
      </c>
      <c r="H1222" s="17">
        <f t="shared" si="112"/>
        <v>0</v>
      </c>
      <c r="I1222" s="17" cm="1">
        <f t="array" ref="I1222">Table1[Mass KG]*G1222</f>
        <v>0</v>
      </c>
      <c r="J1222" s="17" cm="1">
        <f t="array" ref="J1222" xml:space="preserve"> IF(E1222&gt;0,9.81*Table1[Mass KG]*Table1[Rolling ressistance coefficient],0)</f>
        <v>28.746733500000001</v>
      </c>
      <c r="K1222" s="17" cm="1">
        <f t="array" ref="K1222">0.5*Table1[Frontal area m^2]*Table1[Drag coefficient]*1.2*F1222^2</f>
        <v>278.84945446788885</v>
      </c>
      <c r="L1222" s="17">
        <f t="shared" si="109"/>
        <v>307.59618796788885</v>
      </c>
      <c r="M1222" s="17">
        <f t="shared" si="110"/>
        <v>8313.641413687661</v>
      </c>
      <c r="N1222" s="17">
        <f t="shared" si="113"/>
        <v>925.04896227174879</v>
      </c>
      <c r="O1222" s="17" cm="1">
        <f t="array" ref="O1222">(0.5*Table1[Mass KG]*E1222^2)+O1221</f>
        <v>276436180.36500007</v>
      </c>
      <c r="P1222" s="17">
        <v>2982.4238455057007</v>
      </c>
      <c r="AA1222">
        <f>IF(E1222&lt;1,1,0)</f>
        <v>0</v>
      </c>
      <c r="AB1222">
        <f>IF(AA1222=1,"",E1222)</f>
        <v>97.3</v>
      </c>
      <c r="AC1222">
        <f>E1222/3.6</f>
        <v>27.027777777777775</v>
      </c>
    </row>
    <row r="1223" spans="2:29" x14ac:dyDescent="0.3">
      <c r="B1223" s="6" t="s">
        <v>29</v>
      </c>
      <c r="C1223" s="6">
        <v>1215</v>
      </c>
      <c r="D1223" s="6">
        <v>193</v>
      </c>
      <c r="E1223" s="12">
        <v>97.3</v>
      </c>
      <c r="F1223" s="23">
        <f t="shared" si="108"/>
        <v>27.027777777777779</v>
      </c>
      <c r="G1223" s="17">
        <f t="shared" si="111"/>
        <v>0</v>
      </c>
      <c r="H1223" s="17">
        <f t="shared" si="112"/>
        <v>0</v>
      </c>
      <c r="I1223" s="17" cm="1">
        <f t="array" ref="I1223">Table1[Mass KG]*G1223</f>
        <v>0</v>
      </c>
      <c r="J1223" s="17" cm="1">
        <f t="array" ref="J1223" xml:space="preserve"> IF(E1223&gt;0,9.81*Table1[Mass KG]*Table1[Rolling ressistance coefficient],0)</f>
        <v>28.746733500000001</v>
      </c>
      <c r="K1223" s="17" cm="1">
        <f t="array" ref="K1223">0.5*Table1[Frontal area m^2]*Table1[Drag coefficient]*1.2*F1223^2</f>
        <v>278.84945446788885</v>
      </c>
      <c r="L1223" s="17">
        <f t="shared" si="109"/>
        <v>307.59618796788885</v>
      </c>
      <c r="M1223" s="17">
        <f t="shared" si="110"/>
        <v>8313.641413687661</v>
      </c>
      <c r="N1223" s="17">
        <f t="shared" si="113"/>
        <v>925.68843579016448</v>
      </c>
      <c r="O1223" s="17" cm="1">
        <f t="array" ref="O1223">(0.5*Table1[Mass KG]*E1223^2)+O1222</f>
        <v>277782902.36750007</v>
      </c>
      <c r="P1223" s="17">
        <v>2984.1710953320021</v>
      </c>
      <c r="AA1223">
        <f>IF(E1223&lt;1,1,0)</f>
        <v>0</v>
      </c>
      <c r="AB1223">
        <f>IF(AA1223=1,"",E1223)</f>
        <v>97.3</v>
      </c>
      <c r="AC1223">
        <f>E1223/3.6</f>
        <v>27.027777777777775</v>
      </c>
    </row>
    <row r="1224" spans="2:29" x14ac:dyDescent="0.3">
      <c r="B1224" s="6" t="s">
        <v>29</v>
      </c>
      <c r="C1224" s="6">
        <v>1216</v>
      </c>
      <c r="D1224" s="6">
        <v>194</v>
      </c>
      <c r="E1224" s="12">
        <v>97.3</v>
      </c>
      <c r="F1224" s="23">
        <f t="shared" si="108"/>
        <v>27.027777777777779</v>
      </c>
      <c r="G1224" s="17">
        <f t="shared" si="111"/>
        <v>-1.3888888888888099E-2</v>
      </c>
      <c r="H1224" s="17">
        <f t="shared" si="112"/>
        <v>-4.9999999999997158E-2</v>
      </c>
      <c r="I1224" s="17" cm="1">
        <f t="array" ref="I1224">Table1[Mass KG]*G1224</f>
        <v>-3.9513888888886641</v>
      </c>
      <c r="J1224" s="17" cm="1">
        <f t="array" ref="J1224" xml:space="preserve"> IF(E1224&gt;0,9.81*Table1[Mass KG]*Table1[Rolling ressistance coefficient],0)</f>
        <v>28.746733500000001</v>
      </c>
      <c r="K1224" s="17" cm="1">
        <f t="array" ref="K1224">0.5*Table1[Frontal area m^2]*Table1[Drag coefficient]*1.2*F1224^2</f>
        <v>278.84945446788885</v>
      </c>
      <c r="L1224" s="17">
        <f t="shared" si="109"/>
        <v>303.64479907900017</v>
      </c>
      <c r="M1224" s="17">
        <f t="shared" si="110"/>
        <v>8206.8441528851981</v>
      </c>
      <c r="N1224" s="17">
        <f t="shared" si="113"/>
        <v>926.32738342575249</v>
      </c>
      <c r="O1224" s="17" cm="1">
        <f t="array" ref="O1224">(0.5*Table1[Mass KG]*E1224^2)+O1223</f>
        <v>279129624.37000006</v>
      </c>
      <c r="P1224" s="17">
        <v>2995.107935640473</v>
      </c>
      <c r="AA1224">
        <f>IF(E1224&lt;1,1,0)</f>
        <v>0</v>
      </c>
      <c r="AB1224">
        <f>IF(AA1224=1,"",E1224)</f>
        <v>97.3</v>
      </c>
      <c r="AC1224">
        <f>E1224/3.6</f>
        <v>27.027777777777775</v>
      </c>
    </row>
    <row r="1225" spans="2:29" x14ac:dyDescent="0.3">
      <c r="B1225" s="6" t="s">
        <v>29</v>
      </c>
      <c r="C1225" s="6">
        <v>1217</v>
      </c>
      <c r="D1225" s="6">
        <v>195</v>
      </c>
      <c r="E1225" s="12">
        <v>97.2</v>
      </c>
      <c r="F1225" s="23">
        <f t="shared" ref="F1225:F1288" si="114">E1225*(1000/60^2)</f>
        <v>27.000000000000004</v>
      </c>
      <c r="G1225" s="17">
        <f t="shared" si="111"/>
        <v>-2.7777777777778172E-2</v>
      </c>
      <c r="H1225" s="17">
        <f t="shared" si="112"/>
        <v>-0.10000000000000142</v>
      </c>
      <c r="I1225" s="17" cm="1">
        <f t="array" ref="I1225">Table1[Mass KG]*G1225</f>
        <v>-7.9027777777778896</v>
      </c>
      <c r="J1225" s="17" cm="1">
        <f t="array" ref="J1225" xml:space="preserve"> IF(E1225&gt;0,9.81*Table1[Mass KG]*Table1[Rolling ressistance coefficient],0)</f>
        <v>28.746733500000001</v>
      </c>
      <c r="K1225" s="17" cm="1">
        <f t="array" ref="K1225">0.5*Table1[Frontal area m^2]*Table1[Drag coefficient]*1.2*F1225^2</f>
        <v>278.27657438400007</v>
      </c>
      <c r="L1225" s="17">
        <f t="shared" ref="L1225:L1288" si="115">K1225+J1225+I1225</f>
        <v>299.12053010622219</v>
      </c>
      <c r="M1225" s="17">
        <f t="shared" ref="M1225:M1288" si="116">(L1225*AC1225)/1</f>
        <v>8076.254312867999</v>
      </c>
      <c r="N1225" s="17">
        <f t="shared" si="113"/>
        <v>926.96514990438845</v>
      </c>
      <c r="O1225" s="17" cm="1">
        <f t="array" ref="O1225">(0.5*Table1[Mass KG]*E1225^2)+O1224</f>
        <v>280473579.61000007</v>
      </c>
      <c r="P1225" s="17">
        <v>2995.107935640473</v>
      </c>
      <c r="AA1225">
        <f>IF(E1225&lt;1,1,0)</f>
        <v>0</v>
      </c>
      <c r="AB1225">
        <f>IF(AA1225=1,"",E1225)</f>
        <v>97.2</v>
      </c>
      <c r="AC1225">
        <f>E1225/3.6</f>
        <v>27</v>
      </c>
    </row>
    <row r="1226" spans="2:29" x14ac:dyDescent="0.3">
      <c r="B1226" s="6" t="s">
        <v>29</v>
      </c>
      <c r="C1226" s="6">
        <v>1218</v>
      </c>
      <c r="D1226" s="6">
        <v>196</v>
      </c>
      <c r="E1226" s="12">
        <v>97.1</v>
      </c>
      <c r="F1226" s="23">
        <f t="shared" si="114"/>
        <v>26.972222222222221</v>
      </c>
      <c r="G1226" s="17">
        <f t="shared" ref="G1226:G1289" si="117">($E1227-$E1225)/2/3.6</f>
        <v>-2.7777777777778172E-2</v>
      </c>
      <c r="H1226" s="17">
        <f t="shared" ref="H1226:H1289" si="118">($E1227-$E1225)/2</f>
        <v>-0.10000000000000142</v>
      </c>
      <c r="I1226" s="17" cm="1">
        <f t="array" ref="I1226">Table1[Mass KG]*G1226</f>
        <v>-7.9027777777778896</v>
      </c>
      <c r="J1226" s="17" cm="1">
        <f t="array" ref="J1226" xml:space="preserve"> IF(E1226&gt;0,9.81*Table1[Mass KG]*Table1[Rolling ressistance coefficient],0)</f>
        <v>28.746733500000001</v>
      </c>
      <c r="K1226" s="17" cm="1">
        <f t="array" ref="K1226">0.5*Table1[Frontal area m^2]*Table1[Drag coefficient]*1.2*F1226^2</f>
        <v>277.70428337988881</v>
      </c>
      <c r="L1226" s="17">
        <f t="shared" si="115"/>
        <v>298.54823910211093</v>
      </c>
      <c r="M1226" s="17">
        <f t="shared" si="116"/>
        <v>8052.5094491152695</v>
      </c>
      <c r="N1226" s="17">
        <f t="shared" ref="N1226:N1289" si="119">((J1226*AC1226)/C1226)+N1225</f>
        <v>927.60173716557483</v>
      </c>
      <c r="O1226" s="17" cm="1">
        <f t="array" ref="O1226">(0.5*Table1[Mass KG]*E1226^2)+O1225</f>
        <v>281814770.93250006</v>
      </c>
      <c r="P1226" s="17">
        <v>3004.1182724459563</v>
      </c>
      <c r="AA1226">
        <f>IF(E1226&lt;1,1,0)</f>
        <v>0</v>
      </c>
      <c r="AB1226">
        <f>IF(AA1226=1,"",E1226)</f>
        <v>97.1</v>
      </c>
      <c r="AC1226">
        <f>E1226/3.6</f>
        <v>26.972222222222221</v>
      </c>
    </row>
    <row r="1227" spans="2:29" x14ac:dyDescent="0.3">
      <c r="B1227" s="6" t="s">
        <v>29</v>
      </c>
      <c r="C1227" s="6">
        <v>1219</v>
      </c>
      <c r="D1227" s="6">
        <v>197</v>
      </c>
      <c r="E1227" s="12">
        <v>97</v>
      </c>
      <c r="F1227" s="23">
        <f t="shared" si="114"/>
        <v>26.944444444444446</v>
      </c>
      <c r="G1227" s="17">
        <f t="shared" si="117"/>
        <v>-2.7777777777776198E-2</v>
      </c>
      <c r="H1227" s="17">
        <f t="shared" si="118"/>
        <v>-9.9999999999994316E-2</v>
      </c>
      <c r="I1227" s="17" cm="1">
        <f t="array" ref="I1227">Table1[Mass KG]*G1227</f>
        <v>-7.9027777777773283</v>
      </c>
      <c r="J1227" s="17" cm="1">
        <f t="array" ref="J1227" xml:space="preserve"> IF(E1227&gt;0,9.81*Table1[Mass KG]*Table1[Rolling ressistance coefficient],0)</f>
        <v>28.746733500000001</v>
      </c>
      <c r="K1227" s="17" cm="1">
        <f t="array" ref="K1227">0.5*Table1[Frontal area m^2]*Table1[Drag coefficient]*1.2*F1227^2</f>
        <v>277.13258145555557</v>
      </c>
      <c r="L1227" s="17">
        <f t="shared" si="115"/>
        <v>297.97653717777825</v>
      </c>
      <c r="M1227" s="17">
        <f t="shared" si="116"/>
        <v>8028.8122517345801</v>
      </c>
      <c r="N1227" s="17">
        <f t="shared" si="119"/>
        <v>928.23714714404082</v>
      </c>
      <c r="O1227" s="17" cm="1">
        <f t="array" ref="O1227">(0.5*Table1[Mass KG]*E1227^2)+O1226</f>
        <v>283153201.18250006</v>
      </c>
      <c r="P1227" s="17">
        <v>3019.1113698473564</v>
      </c>
      <c r="AA1227">
        <f>IF(E1227&lt;1,1,0)</f>
        <v>0</v>
      </c>
      <c r="AB1227">
        <f>IF(AA1227=1,"",E1227)</f>
        <v>97</v>
      </c>
      <c r="AC1227">
        <f>E1227/3.6</f>
        <v>26.944444444444443</v>
      </c>
    </row>
    <row r="1228" spans="2:29" x14ac:dyDescent="0.3">
      <c r="B1228" s="6" t="s">
        <v>29</v>
      </c>
      <c r="C1228" s="6">
        <v>1220</v>
      </c>
      <c r="D1228" s="6">
        <v>198</v>
      </c>
      <c r="E1228" s="12">
        <v>96.9</v>
      </c>
      <c r="F1228" s="23">
        <f t="shared" si="114"/>
        <v>26.916666666666668</v>
      </c>
      <c r="G1228" s="17">
        <f t="shared" si="117"/>
        <v>-4.1666666666666269E-2</v>
      </c>
      <c r="H1228" s="17">
        <f t="shared" si="118"/>
        <v>-0.14999999999999858</v>
      </c>
      <c r="I1228" s="17" cm="1">
        <f t="array" ref="I1228">Table1[Mass KG]*G1228</f>
        <v>-11.854166666666554</v>
      </c>
      <c r="J1228" s="17" cm="1">
        <f t="array" ref="J1228" xml:space="preserve"> IF(E1228&gt;0,9.81*Table1[Mass KG]*Table1[Rolling ressistance coefficient],0)</f>
        <v>28.746733500000001</v>
      </c>
      <c r="K1228" s="17" cm="1">
        <f t="array" ref="K1228">0.5*Table1[Frontal area m^2]*Table1[Drag coefficient]*1.2*F1228^2</f>
        <v>276.56146861099995</v>
      </c>
      <c r="L1228" s="17">
        <f t="shared" si="115"/>
        <v>293.45403544433339</v>
      </c>
      <c r="M1228" s="17">
        <f t="shared" si="116"/>
        <v>7898.8044540433075</v>
      </c>
      <c r="N1228" s="17">
        <f t="shared" si="119"/>
        <v>928.87138176975805</v>
      </c>
      <c r="O1228" s="17" cm="1">
        <f t="array" ref="O1228">(0.5*Table1[Mass KG]*E1228^2)+O1227</f>
        <v>284488873.20500004</v>
      </c>
      <c r="P1228" s="17">
        <v>3057.9446236111071</v>
      </c>
      <c r="AA1228">
        <f>IF(E1228&lt;1,1,0)</f>
        <v>0</v>
      </c>
      <c r="AB1228">
        <f>IF(AA1228=1,"",E1228)</f>
        <v>96.9</v>
      </c>
      <c r="AC1228">
        <f>E1228/3.6</f>
        <v>26.916666666666668</v>
      </c>
    </row>
    <row r="1229" spans="2:29" x14ac:dyDescent="0.3">
      <c r="B1229" s="6" t="s">
        <v>29</v>
      </c>
      <c r="C1229" s="6">
        <v>1221</v>
      </c>
      <c r="D1229" s="6">
        <v>199</v>
      </c>
      <c r="E1229" s="12">
        <v>96.7</v>
      </c>
      <c r="F1229" s="23">
        <f t="shared" si="114"/>
        <v>26.861111111111114</v>
      </c>
      <c r="G1229" s="17">
        <f t="shared" si="117"/>
        <v>-6.9444444444444448E-2</v>
      </c>
      <c r="H1229" s="17">
        <f t="shared" si="118"/>
        <v>-0.25</v>
      </c>
      <c r="I1229" s="17" cm="1">
        <f t="array" ref="I1229">Table1[Mass KG]*G1229</f>
        <v>-19.756944444444446</v>
      </c>
      <c r="J1229" s="17" cm="1">
        <f t="array" ref="J1229" xml:space="preserve"> IF(E1229&gt;0,9.81*Table1[Mass KG]*Table1[Rolling ressistance coefficient],0)</f>
        <v>28.746733500000001</v>
      </c>
      <c r="K1229" s="17" cm="1">
        <f t="array" ref="K1229">0.5*Table1[Frontal area m^2]*Table1[Drag coefficient]*1.2*F1229^2</f>
        <v>275.42101016122223</v>
      </c>
      <c r="L1229" s="17">
        <f t="shared" si="115"/>
        <v>284.41079921677778</v>
      </c>
      <c r="M1229" s="17">
        <f t="shared" si="116"/>
        <v>7639.5900789617808</v>
      </c>
      <c r="N1229" s="17">
        <f t="shared" si="119"/>
        <v>929.50378897911514</v>
      </c>
      <c r="O1229" s="17" cm="1">
        <f t="array" ref="O1229">(0.5*Table1[Mass KG]*E1229^2)+O1228</f>
        <v>285819037.30750006</v>
      </c>
      <c r="P1229" s="17">
        <v>3062.0806442594858</v>
      </c>
      <c r="AA1229">
        <f>IF(E1229&lt;1,1,0)</f>
        <v>0</v>
      </c>
      <c r="AB1229">
        <f>IF(AA1229=1,"",E1229)</f>
        <v>96.7</v>
      </c>
      <c r="AC1229">
        <f>E1229/3.6</f>
        <v>26.861111111111111</v>
      </c>
    </row>
    <row r="1230" spans="2:29" x14ac:dyDescent="0.3">
      <c r="B1230" s="6" t="s">
        <v>29</v>
      </c>
      <c r="C1230" s="6">
        <v>1222</v>
      </c>
      <c r="D1230" s="6">
        <v>200</v>
      </c>
      <c r="E1230" s="12">
        <v>96.4</v>
      </c>
      <c r="F1230" s="23">
        <f t="shared" si="114"/>
        <v>26.777777777777782</v>
      </c>
      <c r="G1230" s="17">
        <f t="shared" si="117"/>
        <v>-8.3333333333334522E-2</v>
      </c>
      <c r="H1230" s="17">
        <f t="shared" si="118"/>
        <v>-0.30000000000000426</v>
      </c>
      <c r="I1230" s="17" cm="1">
        <f t="array" ref="I1230">Table1[Mass KG]*G1230</f>
        <v>-23.708333333333673</v>
      </c>
      <c r="J1230" s="17" cm="1">
        <f t="array" ref="J1230" xml:space="preserve"> IF(E1230&gt;0,9.81*Table1[Mass KG]*Table1[Rolling ressistance coefficient],0)</f>
        <v>28.746733500000001</v>
      </c>
      <c r="K1230" s="17" cm="1">
        <f t="array" ref="K1230">0.5*Table1[Frontal area m^2]*Table1[Drag coefficient]*1.2*F1230^2</f>
        <v>273.71474058488894</v>
      </c>
      <c r="L1230" s="17">
        <f t="shared" si="115"/>
        <v>278.75314075155529</v>
      </c>
      <c r="M1230" s="17">
        <f t="shared" si="116"/>
        <v>7464.3896579027587</v>
      </c>
      <c r="N1230" s="17">
        <f t="shared" si="119"/>
        <v>930.13371830931158</v>
      </c>
      <c r="O1230" s="17" cm="1">
        <f t="array" ref="O1230">(0.5*Table1[Mass KG]*E1230^2)+O1229</f>
        <v>287140960.86750007</v>
      </c>
      <c r="P1230" s="17">
        <v>3064.4601310150515</v>
      </c>
      <c r="AA1230">
        <f>IF(E1230&lt;1,1,0)</f>
        <v>0</v>
      </c>
      <c r="AB1230">
        <f>IF(AA1230=1,"",E1230)</f>
        <v>96.4</v>
      </c>
      <c r="AC1230">
        <f>E1230/3.6</f>
        <v>26.777777777777779</v>
      </c>
    </row>
    <row r="1231" spans="2:29" x14ac:dyDescent="0.3">
      <c r="B1231" s="6" t="s">
        <v>29</v>
      </c>
      <c r="C1231" s="6">
        <v>1223</v>
      </c>
      <c r="D1231" s="6">
        <v>201</v>
      </c>
      <c r="E1231" s="12">
        <v>96.1</v>
      </c>
      <c r="F1231" s="23">
        <f t="shared" si="114"/>
        <v>26.694444444444443</v>
      </c>
      <c r="G1231" s="17">
        <f t="shared" si="117"/>
        <v>-9.7222222222222612E-2</v>
      </c>
      <c r="H1231" s="17">
        <f t="shared" si="118"/>
        <v>-0.35000000000000142</v>
      </c>
      <c r="I1231" s="17" cm="1">
        <f t="array" ref="I1231">Table1[Mass KG]*G1231</f>
        <v>-27.659722222222332</v>
      </c>
      <c r="J1231" s="17" cm="1">
        <f t="array" ref="J1231" xml:space="preserve"> IF(E1231&gt;0,9.81*Table1[Mass KG]*Table1[Rolling ressistance coefficient],0)</f>
        <v>28.746733500000001</v>
      </c>
      <c r="K1231" s="17" cm="1">
        <f t="array" ref="K1231">0.5*Table1[Frontal area m^2]*Table1[Drag coefficient]*1.2*F1231^2</f>
        <v>272.01377272655549</v>
      </c>
      <c r="L1231" s="17">
        <f t="shared" si="115"/>
        <v>273.10078400433315</v>
      </c>
      <c r="M1231" s="17">
        <f t="shared" si="116"/>
        <v>7290.2737063378927</v>
      </c>
      <c r="N1231" s="17">
        <f t="shared" si="119"/>
        <v>930.76117381248002</v>
      </c>
      <c r="O1231" s="17" cm="1">
        <f t="array" ref="O1231">(0.5*Table1[Mass KG]*E1231^2)+O1230</f>
        <v>288454669.49000007</v>
      </c>
      <c r="P1231" s="17">
        <v>3080.5827069444449</v>
      </c>
      <c r="AA1231">
        <f>IF(E1231&lt;1,1,0)</f>
        <v>0</v>
      </c>
      <c r="AB1231">
        <f>IF(AA1231=1,"",E1231)</f>
        <v>96.1</v>
      </c>
      <c r="AC1231">
        <f>E1231/3.6</f>
        <v>26.694444444444443</v>
      </c>
    </row>
    <row r="1232" spans="2:29" x14ac:dyDescent="0.3">
      <c r="B1232" s="6" t="s">
        <v>29</v>
      </c>
      <c r="C1232" s="6">
        <v>1224</v>
      </c>
      <c r="D1232" s="6">
        <v>202</v>
      </c>
      <c r="E1232" s="12">
        <v>95.7</v>
      </c>
      <c r="F1232" s="23">
        <f t="shared" si="114"/>
        <v>26.583333333333336</v>
      </c>
      <c r="G1232" s="17">
        <f t="shared" si="117"/>
        <v>-8.3333333333332538E-2</v>
      </c>
      <c r="H1232" s="17">
        <f t="shared" si="118"/>
        <v>-0.29999999999999716</v>
      </c>
      <c r="I1232" s="17" cm="1">
        <f t="array" ref="I1232">Table1[Mass KG]*G1232</f>
        <v>-23.708333333333108</v>
      </c>
      <c r="J1232" s="17" cm="1">
        <f t="array" ref="J1232" xml:space="preserve"> IF(E1232&gt;0,9.81*Table1[Mass KG]*Table1[Rolling ressistance coefficient],0)</f>
        <v>28.746733500000001</v>
      </c>
      <c r="K1232" s="17" cm="1">
        <f t="array" ref="K1232">0.5*Table1[Frontal area m^2]*Table1[Drag coefficient]*1.2*F1232^2</f>
        <v>269.75406269899997</v>
      </c>
      <c r="L1232" s="17">
        <f t="shared" si="115"/>
        <v>274.79246286566689</v>
      </c>
      <c r="M1232" s="17">
        <f t="shared" si="116"/>
        <v>7304.899637845645</v>
      </c>
      <c r="N1232" s="17">
        <f t="shared" si="119"/>
        <v>931.38550714489429</v>
      </c>
      <c r="O1232" s="17" cm="1">
        <f t="array" ref="O1232">(0.5*Table1[Mass KG]*E1232^2)+O1231</f>
        <v>289757464.69250005</v>
      </c>
      <c r="P1232" s="17">
        <v>3081.3737782493431</v>
      </c>
      <c r="AA1232">
        <f>IF(E1232&lt;1,1,0)</f>
        <v>0</v>
      </c>
      <c r="AB1232">
        <f>IF(AA1232=1,"",E1232)</f>
        <v>95.7</v>
      </c>
      <c r="AC1232">
        <f>E1232/3.6</f>
        <v>26.583333333333332</v>
      </c>
    </row>
    <row r="1233" spans="2:29" x14ac:dyDescent="0.3">
      <c r="B1233" s="6" t="s">
        <v>29</v>
      </c>
      <c r="C1233" s="6">
        <v>1225</v>
      </c>
      <c r="D1233" s="6">
        <v>203</v>
      </c>
      <c r="E1233" s="12">
        <v>95.5</v>
      </c>
      <c r="F1233" s="23">
        <f t="shared" si="114"/>
        <v>26.527777777777779</v>
      </c>
      <c r="G1233" s="17">
        <f t="shared" si="117"/>
        <v>-5.5555555555556344E-2</v>
      </c>
      <c r="H1233" s="17">
        <f t="shared" si="118"/>
        <v>-0.20000000000000284</v>
      </c>
      <c r="I1233" s="17" cm="1">
        <f t="array" ref="I1233">Table1[Mass KG]*G1233</f>
        <v>-15.805555555555779</v>
      </c>
      <c r="J1233" s="17" cm="1">
        <f t="array" ref="J1233" xml:space="preserve"> IF(E1233&gt;0,9.81*Table1[Mass KG]*Table1[Rolling ressistance coefficient],0)</f>
        <v>28.746733500000001</v>
      </c>
      <c r="K1233" s="17" cm="1">
        <f t="array" ref="K1233">0.5*Table1[Frontal area m^2]*Table1[Drag coefficient]*1.2*F1233^2</f>
        <v>268.62774216388885</v>
      </c>
      <c r="L1233" s="17">
        <f t="shared" si="115"/>
        <v>281.56892010833309</v>
      </c>
      <c r="M1233" s="17">
        <f t="shared" si="116"/>
        <v>7469.3977417627248</v>
      </c>
      <c r="N1233" s="17">
        <f t="shared" si="119"/>
        <v>932.0080271107106</v>
      </c>
      <c r="O1233" s="17" cm="1">
        <f t="array" ref="O1233">(0.5*Table1[Mass KG]*E1233^2)+O1232</f>
        <v>291054820.25500005</v>
      </c>
      <c r="P1233" s="17">
        <v>3093.7995331753577</v>
      </c>
      <c r="AA1233">
        <f>IF(E1233&lt;1,1,0)</f>
        <v>0</v>
      </c>
      <c r="AB1233">
        <f>IF(AA1233=1,"",E1233)</f>
        <v>95.5</v>
      </c>
      <c r="AC1233">
        <f>E1233/3.6</f>
        <v>26.527777777777779</v>
      </c>
    </row>
    <row r="1234" spans="2:29" x14ac:dyDescent="0.3">
      <c r="B1234" s="6" t="s">
        <v>29</v>
      </c>
      <c r="C1234" s="6">
        <v>1226</v>
      </c>
      <c r="D1234" s="6">
        <v>204</v>
      </c>
      <c r="E1234" s="12">
        <v>95.3</v>
      </c>
      <c r="F1234" s="23">
        <f t="shared" si="114"/>
        <v>26.472222222222221</v>
      </c>
      <c r="G1234" s="17">
        <f t="shared" si="117"/>
        <v>-4.1666666666666269E-2</v>
      </c>
      <c r="H1234" s="17">
        <f t="shared" si="118"/>
        <v>-0.14999999999999858</v>
      </c>
      <c r="I1234" s="17" cm="1">
        <f t="array" ref="I1234">Table1[Mass KG]*G1234</f>
        <v>-11.854166666666554</v>
      </c>
      <c r="J1234" s="17" cm="1">
        <f t="array" ref="J1234" xml:space="preserve"> IF(E1234&gt;0,9.81*Table1[Mass KG]*Table1[Rolling ressistance coefficient],0)</f>
        <v>28.746733500000001</v>
      </c>
      <c r="K1234" s="17" cm="1">
        <f t="array" ref="K1234">0.5*Table1[Frontal area m^2]*Table1[Drag coefficient]*1.2*F1234^2</f>
        <v>267.50377794788886</v>
      </c>
      <c r="L1234" s="17">
        <f t="shared" si="115"/>
        <v>284.3963447812223</v>
      </c>
      <c r="M1234" s="17">
        <f t="shared" si="116"/>
        <v>7528.6032382362455</v>
      </c>
      <c r="N1234" s="17">
        <f t="shared" si="119"/>
        <v>932.62873666811277</v>
      </c>
      <c r="O1234" s="17" cm="1">
        <f t="array" ref="O1234">(0.5*Table1[Mass KG]*E1234^2)+O1233</f>
        <v>292346747.55750006</v>
      </c>
      <c r="P1234" s="17">
        <v>3097.9927711165965</v>
      </c>
      <c r="AA1234">
        <f>IF(E1234&lt;1,1,0)</f>
        <v>0</v>
      </c>
      <c r="AB1234">
        <f>IF(AA1234=1,"",E1234)</f>
        <v>95.3</v>
      </c>
      <c r="AC1234">
        <f>E1234/3.6</f>
        <v>26.472222222222221</v>
      </c>
    </row>
    <row r="1235" spans="2:29" x14ac:dyDescent="0.3">
      <c r="B1235" s="6" t="s">
        <v>29</v>
      </c>
      <c r="C1235" s="6">
        <v>1227</v>
      </c>
      <c r="D1235" s="6">
        <v>205</v>
      </c>
      <c r="E1235" s="12">
        <v>95.2</v>
      </c>
      <c r="F1235" s="23">
        <f t="shared" si="114"/>
        <v>26.444444444444446</v>
      </c>
      <c r="G1235" s="17">
        <f t="shared" si="117"/>
        <v>-4.1666666666666269E-2</v>
      </c>
      <c r="H1235" s="17">
        <f t="shared" si="118"/>
        <v>-0.14999999999999858</v>
      </c>
      <c r="I1235" s="17" cm="1">
        <f t="array" ref="I1235">Table1[Mass KG]*G1235</f>
        <v>-11.854166666666554</v>
      </c>
      <c r="J1235" s="17" cm="1">
        <f t="array" ref="J1235" xml:space="preserve"> IF(E1235&gt;0,9.81*Table1[Mass KG]*Table1[Rolling ressistance coefficient],0)</f>
        <v>28.746733500000001</v>
      </c>
      <c r="K1235" s="17" cm="1">
        <f t="array" ref="K1235">0.5*Table1[Frontal area m^2]*Table1[Drag coefficient]*1.2*F1235^2</f>
        <v>266.94267945955556</v>
      </c>
      <c r="L1235" s="17">
        <f t="shared" si="115"/>
        <v>283.835246292889</v>
      </c>
      <c r="M1235" s="17">
        <f t="shared" si="116"/>
        <v>7505.8654019675087</v>
      </c>
      <c r="N1235" s="17">
        <f t="shared" si="119"/>
        <v>933.24828955890337</v>
      </c>
      <c r="O1235" s="17" cm="1">
        <f t="array" ref="O1235">(0.5*Table1[Mass KG]*E1235^2)+O1234</f>
        <v>293635964.99750006</v>
      </c>
      <c r="P1235" s="17">
        <v>3101.3243729219284</v>
      </c>
      <c r="AA1235">
        <f>IF(E1235&lt;1,1,0)</f>
        <v>0</v>
      </c>
      <c r="AB1235">
        <f>IF(AA1235=1,"",E1235)</f>
        <v>95.2</v>
      </c>
      <c r="AC1235">
        <f>E1235/3.6</f>
        <v>26.444444444444443</v>
      </c>
    </row>
    <row r="1236" spans="2:29" x14ac:dyDescent="0.3">
      <c r="B1236" s="6" t="s">
        <v>29</v>
      </c>
      <c r="C1236" s="6">
        <v>1228</v>
      </c>
      <c r="D1236" s="6">
        <v>206</v>
      </c>
      <c r="E1236" s="12">
        <v>95</v>
      </c>
      <c r="F1236" s="23">
        <f t="shared" si="114"/>
        <v>26.388888888888889</v>
      </c>
      <c r="G1236" s="17">
        <f t="shared" si="117"/>
        <v>-4.1666666666666269E-2</v>
      </c>
      <c r="H1236" s="17">
        <f t="shared" si="118"/>
        <v>-0.14999999999999858</v>
      </c>
      <c r="I1236" s="17" cm="1">
        <f t="array" ref="I1236">Table1[Mass KG]*G1236</f>
        <v>-11.854166666666554</v>
      </c>
      <c r="J1236" s="17" cm="1">
        <f t="array" ref="J1236" xml:space="preserve"> IF(E1236&gt;0,9.81*Table1[Mass KG]*Table1[Rolling ressistance coefficient],0)</f>
        <v>28.746733500000001</v>
      </c>
      <c r="K1236" s="17" cm="1">
        <f t="array" ref="K1236">0.5*Table1[Frontal area m^2]*Table1[Drag coefficient]*1.2*F1236^2</f>
        <v>265.82224972222218</v>
      </c>
      <c r="L1236" s="17">
        <f t="shared" si="115"/>
        <v>282.71481655555561</v>
      </c>
      <c r="M1236" s="17">
        <f t="shared" si="116"/>
        <v>7460.529881327162</v>
      </c>
      <c r="N1236" s="17">
        <f t="shared" si="119"/>
        <v>933.86603740601254</v>
      </c>
      <c r="O1236" s="17" cm="1">
        <f t="array" ref="O1236">(0.5*Table1[Mass KG]*E1236^2)+O1235</f>
        <v>294919771.24750006</v>
      </c>
      <c r="P1236" s="17">
        <v>3107.2415026251201</v>
      </c>
      <c r="AA1236">
        <f>IF(E1236&lt;1,1,0)</f>
        <v>0</v>
      </c>
      <c r="AB1236">
        <f>IF(AA1236=1,"",E1236)</f>
        <v>95</v>
      </c>
      <c r="AC1236">
        <f>E1236/3.6</f>
        <v>26.388888888888889</v>
      </c>
    </row>
    <row r="1237" spans="2:29" x14ac:dyDescent="0.3">
      <c r="B1237" s="6" t="s">
        <v>29</v>
      </c>
      <c r="C1237" s="6">
        <v>1229</v>
      </c>
      <c r="D1237" s="6">
        <v>207</v>
      </c>
      <c r="E1237" s="12">
        <v>94.9</v>
      </c>
      <c r="F1237" s="23">
        <f t="shared" si="114"/>
        <v>26.361111111111114</v>
      </c>
      <c r="G1237" s="17">
        <f t="shared" si="117"/>
        <v>-4.1666666666666269E-2</v>
      </c>
      <c r="H1237" s="17">
        <f t="shared" si="118"/>
        <v>-0.14999999999999858</v>
      </c>
      <c r="I1237" s="17" cm="1">
        <f t="array" ref="I1237">Table1[Mass KG]*G1237</f>
        <v>-11.854166666666554</v>
      </c>
      <c r="J1237" s="17" cm="1">
        <f t="array" ref="J1237" xml:space="preserve"> IF(E1237&gt;0,9.81*Table1[Mass KG]*Table1[Rolling ressistance coefficient],0)</f>
        <v>28.746733500000001</v>
      </c>
      <c r="K1237" s="17" cm="1">
        <f t="array" ref="K1237">0.5*Table1[Frontal area m^2]*Table1[Drag coefficient]*1.2*F1237^2</f>
        <v>265.26291847322227</v>
      </c>
      <c r="L1237" s="17">
        <f t="shared" si="115"/>
        <v>282.1554853065557</v>
      </c>
      <c r="M1237" s="17">
        <f t="shared" si="116"/>
        <v>7437.9320987755937</v>
      </c>
      <c r="N1237" s="17">
        <f t="shared" si="119"/>
        <v>934.48263287865291</v>
      </c>
      <c r="O1237" s="17" cm="1">
        <f t="array" ref="O1237">(0.5*Table1[Mass KG]*E1237^2)+O1236</f>
        <v>296200876.17000008</v>
      </c>
      <c r="P1237" s="17">
        <v>3107.6957567530862</v>
      </c>
      <c r="AA1237">
        <f>IF(E1237&lt;1,1,0)</f>
        <v>0</v>
      </c>
      <c r="AB1237">
        <f>IF(AA1237=1,"",E1237)</f>
        <v>94.9</v>
      </c>
      <c r="AC1237">
        <f>E1237/3.6</f>
        <v>26.361111111111111</v>
      </c>
    </row>
    <row r="1238" spans="2:29" x14ac:dyDescent="0.3">
      <c r="B1238" s="6" t="s">
        <v>29</v>
      </c>
      <c r="C1238" s="6">
        <v>1230</v>
      </c>
      <c r="D1238" s="6">
        <v>208</v>
      </c>
      <c r="E1238" s="12">
        <v>94.7</v>
      </c>
      <c r="F1238" s="23">
        <f t="shared" si="114"/>
        <v>26.305555555555557</v>
      </c>
      <c r="G1238" s="17">
        <f t="shared" si="117"/>
        <v>-5.5555555555556344E-2</v>
      </c>
      <c r="H1238" s="17">
        <f t="shared" si="118"/>
        <v>-0.20000000000000284</v>
      </c>
      <c r="I1238" s="17" cm="1">
        <f t="array" ref="I1238">Table1[Mass KG]*G1238</f>
        <v>-15.805555555555779</v>
      </c>
      <c r="J1238" s="17" cm="1">
        <f t="array" ref="J1238" xml:space="preserve"> IF(E1238&gt;0,9.81*Table1[Mass KG]*Table1[Rolling ressistance coefficient],0)</f>
        <v>28.746733500000001</v>
      </c>
      <c r="K1238" s="17" cm="1">
        <f t="array" ref="K1238">0.5*Table1[Frontal area m^2]*Table1[Drag coefficient]*1.2*F1238^2</f>
        <v>264.14602321455556</v>
      </c>
      <c r="L1238" s="17">
        <f t="shared" si="115"/>
        <v>277.08720115899979</v>
      </c>
      <c r="M1238" s="17">
        <f t="shared" si="116"/>
        <v>7288.9327638214672</v>
      </c>
      <c r="N1238" s="17">
        <f t="shared" si="119"/>
        <v>935.0974286470472</v>
      </c>
      <c r="O1238" s="17" cm="1">
        <f t="array" ref="O1238">(0.5*Table1[Mass KG]*E1238^2)+O1237</f>
        <v>297476586.97250009</v>
      </c>
      <c r="P1238" s="17">
        <v>3112.8526098460638</v>
      </c>
      <c r="AA1238">
        <f>IF(E1238&lt;1,1,0)</f>
        <v>0</v>
      </c>
      <c r="AB1238">
        <f>IF(AA1238=1,"",E1238)</f>
        <v>94.7</v>
      </c>
      <c r="AC1238">
        <f>E1238/3.6</f>
        <v>26.305555555555557</v>
      </c>
    </row>
    <row r="1239" spans="2:29" x14ac:dyDescent="0.3">
      <c r="B1239" s="6" t="s">
        <v>29</v>
      </c>
      <c r="C1239" s="6">
        <v>1231</v>
      </c>
      <c r="D1239" s="6">
        <v>209</v>
      </c>
      <c r="E1239" s="12">
        <v>94.5</v>
      </c>
      <c r="F1239" s="23">
        <f t="shared" si="114"/>
        <v>26.25</v>
      </c>
      <c r="G1239" s="17">
        <f t="shared" si="117"/>
        <v>-4.1666666666666269E-2</v>
      </c>
      <c r="H1239" s="17">
        <f t="shared" si="118"/>
        <v>-0.14999999999999858</v>
      </c>
      <c r="I1239" s="17" cm="1">
        <f t="array" ref="I1239">Table1[Mass KG]*G1239</f>
        <v>-11.854166666666554</v>
      </c>
      <c r="J1239" s="17" cm="1">
        <f t="array" ref="J1239" xml:space="preserve"> IF(E1239&gt;0,9.81*Table1[Mass KG]*Table1[Rolling ressistance coefficient],0)</f>
        <v>28.746733500000001</v>
      </c>
      <c r="K1239" s="17" cm="1">
        <f t="array" ref="K1239">0.5*Table1[Frontal area m^2]*Table1[Drag coefficient]*1.2*F1239^2</f>
        <v>263.03148427499997</v>
      </c>
      <c r="L1239" s="17">
        <f t="shared" si="115"/>
        <v>279.9240511083334</v>
      </c>
      <c r="M1239" s="17">
        <f t="shared" si="116"/>
        <v>7348.006341593752</v>
      </c>
      <c r="N1239" s="17">
        <f t="shared" si="119"/>
        <v>935.71042763516664</v>
      </c>
      <c r="O1239" s="17" cm="1">
        <f t="array" ref="O1239">(0.5*Table1[Mass KG]*E1239^2)+O1238</f>
        <v>298746915.03500009</v>
      </c>
      <c r="P1239" s="17">
        <v>3115.570697864197</v>
      </c>
      <c r="AA1239">
        <f>IF(E1239&lt;1,1,0)</f>
        <v>0</v>
      </c>
      <c r="AB1239">
        <f>IF(AA1239=1,"",E1239)</f>
        <v>94.5</v>
      </c>
      <c r="AC1239">
        <f>E1239/3.6</f>
        <v>26.25</v>
      </c>
    </row>
    <row r="1240" spans="2:29" x14ac:dyDescent="0.3">
      <c r="B1240" s="6" t="s">
        <v>29</v>
      </c>
      <c r="C1240" s="6">
        <v>1232</v>
      </c>
      <c r="D1240" s="6">
        <v>210</v>
      </c>
      <c r="E1240" s="12">
        <v>94.4</v>
      </c>
      <c r="F1240" s="23">
        <f t="shared" si="114"/>
        <v>26.222222222222225</v>
      </c>
      <c r="G1240" s="17">
        <f t="shared" si="117"/>
        <v>-1.3888888888888099E-2</v>
      </c>
      <c r="H1240" s="17">
        <f t="shared" si="118"/>
        <v>-4.9999999999997158E-2</v>
      </c>
      <c r="I1240" s="17" cm="1">
        <f t="array" ref="I1240">Table1[Mass KG]*G1240</f>
        <v>-3.9513888888886641</v>
      </c>
      <c r="J1240" s="17" cm="1">
        <f t="array" ref="J1240" xml:space="preserve"> IF(E1240&gt;0,9.81*Table1[Mass KG]*Table1[Rolling ressistance coefficient],0)</f>
        <v>28.746733500000001</v>
      </c>
      <c r="K1240" s="17" cm="1">
        <f t="array" ref="K1240">0.5*Table1[Frontal area m^2]*Table1[Drag coefficient]*1.2*F1240^2</f>
        <v>262.47509842488893</v>
      </c>
      <c r="L1240" s="17">
        <f t="shared" si="115"/>
        <v>287.27044303600024</v>
      </c>
      <c r="M1240" s="17">
        <f t="shared" si="116"/>
        <v>7532.8693951662281</v>
      </c>
      <c r="N1240" s="17">
        <f t="shared" si="119"/>
        <v>936.3222809095173</v>
      </c>
      <c r="O1240" s="17" cm="1">
        <f t="array" ref="O1240">(0.5*Table1[Mass KG]*E1240^2)+O1239</f>
        <v>300014555.99500006</v>
      </c>
      <c r="P1240" s="17">
        <v>3122.2570768972146</v>
      </c>
      <c r="AA1240">
        <f>IF(E1240&lt;1,1,0)</f>
        <v>0</v>
      </c>
      <c r="AB1240">
        <f>IF(AA1240=1,"",E1240)</f>
        <v>94.4</v>
      </c>
      <c r="AC1240">
        <f>E1240/3.6</f>
        <v>26.222222222222221</v>
      </c>
    </row>
    <row r="1241" spans="2:29" x14ac:dyDescent="0.3">
      <c r="B1241" s="6" t="s">
        <v>29</v>
      </c>
      <c r="C1241" s="6">
        <v>1233</v>
      </c>
      <c r="D1241" s="6">
        <v>211</v>
      </c>
      <c r="E1241" s="12">
        <v>94.4</v>
      </c>
      <c r="F1241" s="23">
        <f t="shared" si="114"/>
        <v>26.222222222222225</v>
      </c>
      <c r="G1241" s="17">
        <f t="shared" si="117"/>
        <v>-1.3888888888890073E-2</v>
      </c>
      <c r="H1241" s="17">
        <f t="shared" si="118"/>
        <v>-5.0000000000004263E-2</v>
      </c>
      <c r="I1241" s="17" cm="1">
        <f t="array" ref="I1241">Table1[Mass KG]*G1241</f>
        <v>-3.9513888888892259</v>
      </c>
      <c r="J1241" s="17" cm="1">
        <f t="array" ref="J1241" xml:space="preserve"> IF(E1241&gt;0,9.81*Table1[Mass KG]*Table1[Rolling ressistance coefficient],0)</f>
        <v>28.746733500000001</v>
      </c>
      <c r="K1241" s="17" cm="1">
        <f t="array" ref="K1241">0.5*Table1[Frontal area m^2]*Table1[Drag coefficient]*1.2*F1241^2</f>
        <v>262.47509842488893</v>
      </c>
      <c r="L1241" s="17">
        <f t="shared" si="115"/>
        <v>287.27044303599973</v>
      </c>
      <c r="M1241" s="17">
        <f t="shared" si="116"/>
        <v>7532.8693951662153</v>
      </c>
      <c r="N1241" s="17">
        <f t="shared" si="119"/>
        <v>936.93363795250184</v>
      </c>
      <c r="O1241" s="17" cm="1">
        <f t="array" ref="O1241">(0.5*Table1[Mass KG]*E1241^2)+O1240</f>
        <v>301282196.95500004</v>
      </c>
      <c r="P1241" s="17">
        <v>3125.3458116913125</v>
      </c>
      <c r="AA1241">
        <f>IF(E1241&lt;1,1,0)</f>
        <v>0</v>
      </c>
      <c r="AB1241">
        <f>IF(AA1241=1,"",E1241)</f>
        <v>94.4</v>
      </c>
      <c r="AC1241">
        <f>E1241/3.6</f>
        <v>26.222222222222221</v>
      </c>
    </row>
    <row r="1242" spans="2:29" x14ac:dyDescent="0.3">
      <c r="B1242" s="6" t="s">
        <v>29</v>
      </c>
      <c r="C1242" s="6">
        <v>1234</v>
      </c>
      <c r="D1242" s="6">
        <v>212</v>
      </c>
      <c r="E1242" s="12">
        <v>94.3</v>
      </c>
      <c r="F1242" s="23">
        <f t="shared" si="114"/>
        <v>26.194444444444446</v>
      </c>
      <c r="G1242" s="17">
        <f t="shared" si="117"/>
        <v>-1.3888888888890073E-2</v>
      </c>
      <c r="H1242" s="17">
        <f t="shared" si="118"/>
        <v>-5.0000000000004263E-2</v>
      </c>
      <c r="I1242" s="17" cm="1">
        <f t="array" ref="I1242">Table1[Mass KG]*G1242</f>
        <v>-3.9513888888892259</v>
      </c>
      <c r="J1242" s="17" cm="1">
        <f t="array" ref="J1242" xml:space="preserve"> IF(E1242&gt;0,9.81*Table1[Mass KG]*Table1[Rolling ressistance coefficient],0)</f>
        <v>28.746733500000001</v>
      </c>
      <c r="K1242" s="17" cm="1">
        <f t="array" ref="K1242">0.5*Table1[Frontal area m^2]*Table1[Drag coefficient]*1.2*F1242^2</f>
        <v>261.91930165455557</v>
      </c>
      <c r="L1242" s="17">
        <f t="shared" si="115"/>
        <v>286.71464626566637</v>
      </c>
      <c r="M1242" s="17">
        <f t="shared" si="116"/>
        <v>7510.3308730145382</v>
      </c>
      <c r="N1242" s="17">
        <f t="shared" si="119"/>
        <v>937.54385246921584</v>
      </c>
      <c r="O1242" s="17" cm="1">
        <f t="array" ref="O1242">(0.5*Table1[Mass KG]*E1242^2)+O1241</f>
        <v>302547153.65750003</v>
      </c>
      <c r="P1242" s="17">
        <v>3126.022540624625</v>
      </c>
      <c r="AA1242">
        <f>IF(E1242&lt;1,1,0)</f>
        <v>0</v>
      </c>
      <c r="AB1242">
        <f>IF(AA1242=1,"",E1242)</f>
        <v>94.3</v>
      </c>
      <c r="AC1242">
        <f>E1242/3.6</f>
        <v>26.194444444444443</v>
      </c>
    </row>
    <row r="1243" spans="2:29" x14ac:dyDescent="0.3">
      <c r="B1243" s="6" t="s">
        <v>29</v>
      </c>
      <c r="C1243" s="6">
        <v>1235</v>
      </c>
      <c r="D1243" s="6">
        <v>213</v>
      </c>
      <c r="E1243" s="12">
        <v>94.3</v>
      </c>
      <c r="F1243" s="23">
        <f t="shared" si="114"/>
        <v>26.194444444444446</v>
      </c>
      <c r="G1243" s="17">
        <f t="shared" si="117"/>
        <v>-2.7777777777778172E-2</v>
      </c>
      <c r="H1243" s="17">
        <f t="shared" si="118"/>
        <v>-0.10000000000000142</v>
      </c>
      <c r="I1243" s="17" cm="1">
        <f t="array" ref="I1243">Table1[Mass KG]*G1243</f>
        <v>-7.9027777777778896</v>
      </c>
      <c r="J1243" s="17" cm="1">
        <f t="array" ref="J1243" xml:space="preserve"> IF(E1243&gt;0,9.81*Table1[Mass KG]*Table1[Rolling ressistance coefficient],0)</f>
        <v>28.746733500000001</v>
      </c>
      <c r="K1243" s="17" cm="1">
        <f t="array" ref="K1243">0.5*Table1[Frontal area m^2]*Table1[Drag coefficient]*1.2*F1243^2</f>
        <v>261.91930165455557</v>
      </c>
      <c r="L1243" s="17">
        <f t="shared" si="115"/>
        <v>282.76325737677769</v>
      </c>
      <c r="M1243" s="17">
        <f t="shared" si="116"/>
        <v>7406.8264362861482</v>
      </c>
      <c r="N1243" s="17">
        <f t="shared" si="119"/>
        <v>938.15357288510654</v>
      </c>
      <c r="O1243" s="17" cm="1">
        <f t="array" ref="O1243">(0.5*Table1[Mass KG]*E1243^2)+O1242</f>
        <v>303812110.36000001</v>
      </c>
      <c r="P1243" s="17">
        <v>3136.4576458061229</v>
      </c>
      <c r="AA1243">
        <f>IF(E1243&lt;1,1,0)</f>
        <v>0</v>
      </c>
      <c r="AB1243">
        <f>IF(AA1243=1,"",E1243)</f>
        <v>94.3</v>
      </c>
      <c r="AC1243">
        <f>E1243/3.6</f>
        <v>26.194444444444443</v>
      </c>
    </row>
    <row r="1244" spans="2:29" x14ac:dyDescent="0.3">
      <c r="B1244" s="6" t="s">
        <v>29</v>
      </c>
      <c r="C1244" s="6">
        <v>1236</v>
      </c>
      <c r="D1244" s="6">
        <v>214</v>
      </c>
      <c r="E1244" s="12">
        <v>94.1</v>
      </c>
      <c r="F1244" s="23">
        <f t="shared" si="114"/>
        <v>26.138888888888889</v>
      </c>
      <c r="G1244" s="17">
        <f t="shared" si="117"/>
        <v>-5.5555555555554373E-2</v>
      </c>
      <c r="H1244" s="17">
        <f t="shared" si="118"/>
        <v>-0.19999999999999574</v>
      </c>
      <c r="I1244" s="17" cm="1">
        <f t="array" ref="I1244">Table1[Mass KG]*G1244</f>
        <v>-15.80555555555522</v>
      </c>
      <c r="J1244" s="17" cm="1">
        <f t="array" ref="J1244" xml:space="preserve"> IF(E1244&gt;0,9.81*Table1[Mass KG]*Table1[Rolling ressistance coefficient],0)</f>
        <v>28.746733500000001</v>
      </c>
      <c r="K1244" s="17" cm="1">
        <f t="array" ref="K1244">0.5*Table1[Frontal area m^2]*Table1[Drag coefficient]*1.2*F1244^2</f>
        <v>260.80947535322218</v>
      </c>
      <c r="L1244" s="17">
        <f t="shared" si="115"/>
        <v>273.75065329766699</v>
      </c>
      <c r="M1244" s="17">
        <f t="shared" si="116"/>
        <v>7155.5379098084613</v>
      </c>
      <c r="N1244" s="17">
        <f t="shared" si="119"/>
        <v>938.76150789552321</v>
      </c>
      <c r="O1244" s="17" cm="1">
        <f t="array" ref="O1244">(0.5*Table1[Mass KG]*E1244^2)+O1243</f>
        <v>305071707.08250004</v>
      </c>
      <c r="P1244" s="17">
        <v>3148.5761698788283</v>
      </c>
      <c r="AA1244">
        <f>IF(E1244&lt;1,1,0)</f>
        <v>0</v>
      </c>
      <c r="AB1244">
        <f>IF(AA1244=1,"",E1244)</f>
        <v>94.1</v>
      </c>
      <c r="AC1244">
        <f>E1244/3.6</f>
        <v>26.138888888888886</v>
      </c>
    </row>
    <row r="1245" spans="2:29" x14ac:dyDescent="0.3">
      <c r="B1245" s="6" t="s">
        <v>29</v>
      </c>
      <c r="C1245" s="6">
        <v>1237</v>
      </c>
      <c r="D1245" s="6">
        <v>215</v>
      </c>
      <c r="E1245" s="12">
        <v>93.9</v>
      </c>
      <c r="F1245" s="23">
        <f t="shared" si="114"/>
        <v>26.083333333333336</v>
      </c>
      <c r="G1245" s="17">
        <f t="shared" si="117"/>
        <v>-9.7222222222220642E-2</v>
      </c>
      <c r="H1245" s="17">
        <f t="shared" si="118"/>
        <v>-0.34999999999999432</v>
      </c>
      <c r="I1245" s="17" cm="1">
        <f t="array" ref="I1245">Table1[Mass KG]*G1245</f>
        <v>-27.659722222221774</v>
      </c>
      <c r="J1245" s="17" cm="1">
        <f t="array" ref="J1245" xml:space="preserve"> IF(E1245&gt;0,9.81*Table1[Mass KG]*Table1[Rolling ressistance coefficient],0)</f>
        <v>28.746733500000001</v>
      </c>
      <c r="K1245" s="17" cm="1">
        <f t="array" ref="K1245">0.5*Table1[Frontal area m^2]*Table1[Drag coefficient]*1.2*F1245^2</f>
        <v>259.70200537100004</v>
      </c>
      <c r="L1245" s="17">
        <f t="shared" si="115"/>
        <v>260.78901664877827</v>
      </c>
      <c r="M1245" s="17">
        <f t="shared" si="116"/>
        <v>6802.2468509223008</v>
      </c>
      <c r="N1245" s="17">
        <f t="shared" si="119"/>
        <v>939.36766038713597</v>
      </c>
      <c r="O1245" s="17" cm="1">
        <f t="array" ref="O1245">(0.5*Table1[Mass KG]*E1245^2)+O1244</f>
        <v>306325955.20500004</v>
      </c>
      <c r="P1245" s="17">
        <v>3153.6735733967475</v>
      </c>
      <c r="AA1245">
        <f>IF(E1245&lt;1,1,0)</f>
        <v>0</v>
      </c>
      <c r="AB1245">
        <f>IF(AA1245=1,"",E1245)</f>
        <v>93.9</v>
      </c>
      <c r="AC1245">
        <f>E1245/3.6</f>
        <v>26.083333333333336</v>
      </c>
    </row>
    <row r="1246" spans="2:29" x14ac:dyDescent="0.3">
      <c r="B1246" s="6" t="s">
        <v>29</v>
      </c>
      <c r="C1246" s="6">
        <v>1238</v>
      </c>
      <c r="D1246" s="6">
        <v>216</v>
      </c>
      <c r="E1246" s="12">
        <v>93.4</v>
      </c>
      <c r="F1246" s="23">
        <f t="shared" si="114"/>
        <v>25.944444444444446</v>
      </c>
      <c r="G1246" s="17">
        <f t="shared" si="117"/>
        <v>-0.15277777777777896</v>
      </c>
      <c r="H1246" s="17">
        <f t="shared" si="118"/>
        <v>-0.55000000000000426</v>
      </c>
      <c r="I1246" s="17" cm="1">
        <f t="array" ref="I1246">Table1[Mass KG]*G1246</f>
        <v>-43.465277777778113</v>
      </c>
      <c r="J1246" s="17" cm="1">
        <f t="array" ref="J1246" xml:space="preserve"> IF(E1246&gt;0,9.81*Table1[Mass KG]*Table1[Rolling ressistance coefficient],0)</f>
        <v>28.746733500000001</v>
      </c>
      <c r="K1246" s="17" cm="1">
        <f t="array" ref="K1246">0.5*Table1[Frontal area m^2]*Table1[Drag coefficient]*1.2*F1246^2</f>
        <v>256.94363931155556</v>
      </c>
      <c r="L1246" s="17">
        <f t="shared" si="115"/>
        <v>242.22509503377745</v>
      </c>
      <c r="M1246" s="17">
        <f t="shared" si="116"/>
        <v>6284.3955211541152</v>
      </c>
      <c r="N1246" s="17">
        <f t="shared" si="119"/>
        <v>939.97009821447841</v>
      </c>
      <c r="O1246" s="17" cm="1">
        <f t="array" ref="O1246">(0.5*Table1[Mass KG]*E1246^2)+O1245</f>
        <v>307566881.61500007</v>
      </c>
      <c r="P1246" s="17">
        <v>3179.7732906429137</v>
      </c>
      <c r="AA1246">
        <f>IF(E1246&lt;1,1,0)</f>
        <v>0</v>
      </c>
      <c r="AB1246">
        <f>IF(AA1246=1,"",E1246)</f>
        <v>93.4</v>
      </c>
      <c r="AC1246">
        <f>E1246/3.6</f>
        <v>25.944444444444446</v>
      </c>
    </row>
    <row r="1247" spans="2:29" x14ac:dyDescent="0.3">
      <c r="B1247" s="6" t="s">
        <v>29</v>
      </c>
      <c r="C1247" s="6">
        <v>1239</v>
      </c>
      <c r="D1247" s="6">
        <v>217</v>
      </c>
      <c r="E1247" s="12">
        <v>92.8</v>
      </c>
      <c r="F1247" s="23">
        <f t="shared" si="114"/>
        <v>25.777777777777779</v>
      </c>
      <c r="G1247" s="17">
        <f t="shared" si="117"/>
        <v>-0.19444444444444522</v>
      </c>
      <c r="H1247" s="17">
        <f t="shared" si="118"/>
        <v>-0.70000000000000284</v>
      </c>
      <c r="I1247" s="17" cm="1">
        <f t="array" ref="I1247">Table1[Mass KG]*G1247</f>
        <v>-55.319444444444663</v>
      </c>
      <c r="J1247" s="17" cm="1">
        <f t="array" ref="J1247" xml:space="preserve"> IF(E1247&gt;0,9.81*Table1[Mass KG]*Table1[Rolling ressistance coefficient],0)</f>
        <v>28.746733500000001</v>
      </c>
      <c r="K1247" s="17" cm="1">
        <f t="array" ref="K1247">0.5*Table1[Frontal area m^2]*Table1[Drag coefficient]*1.2*F1247^2</f>
        <v>253.65303967288887</v>
      </c>
      <c r="L1247" s="17">
        <f t="shared" si="115"/>
        <v>227.08032872844419</v>
      </c>
      <c r="M1247" s="17">
        <f t="shared" si="116"/>
        <v>5853.6262516665611</v>
      </c>
      <c r="N1247" s="17">
        <f t="shared" si="119"/>
        <v>940.56818288598765</v>
      </c>
      <c r="O1247" s="17" cm="1">
        <f t="array" ref="O1247">(0.5*Table1[Mass KG]*E1247^2)+O1246</f>
        <v>308791915.85500008</v>
      </c>
      <c r="P1247" s="17">
        <v>3180.1275913483801</v>
      </c>
      <c r="AA1247">
        <f>IF(E1247&lt;1,1,0)</f>
        <v>0</v>
      </c>
      <c r="AB1247">
        <f>IF(AA1247=1,"",E1247)</f>
        <v>92.8</v>
      </c>
      <c r="AC1247">
        <f>E1247/3.6</f>
        <v>25.777777777777775</v>
      </c>
    </row>
    <row r="1248" spans="2:29" x14ac:dyDescent="0.3">
      <c r="B1248" s="6" t="s">
        <v>29</v>
      </c>
      <c r="C1248" s="6">
        <v>1240</v>
      </c>
      <c r="D1248" s="6">
        <v>218</v>
      </c>
      <c r="E1248" s="12">
        <v>92</v>
      </c>
      <c r="F1248" s="23">
        <f t="shared" si="114"/>
        <v>25.555555555555557</v>
      </c>
      <c r="G1248" s="17">
        <f t="shared" si="117"/>
        <v>-0.20833333333333331</v>
      </c>
      <c r="H1248" s="17">
        <f t="shared" si="118"/>
        <v>-0.75</v>
      </c>
      <c r="I1248" s="17" cm="1">
        <f t="array" ref="I1248">Table1[Mass KG]*G1248</f>
        <v>-59.270833333333329</v>
      </c>
      <c r="J1248" s="17" cm="1">
        <f t="array" ref="J1248" xml:space="preserve"> IF(E1248&gt;0,9.81*Table1[Mass KG]*Table1[Rolling ressistance coefficient],0)</f>
        <v>28.746733500000001</v>
      </c>
      <c r="K1248" s="17" cm="1">
        <f t="array" ref="K1248">0.5*Table1[Frontal area m^2]*Table1[Drag coefficient]*1.2*F1248^2</f>
        <v>249.29856195555556</v>
      </c>
      <c r="L1248" s="17">
        <f t="shared" si="115"/>
        <v>218.77446212222225</v>
      </c>
      <c r="M1248" s="17">
        <f t="shared" si="116"/>
        <v>5590.9029209012351</v>
      </c>
      <c r="N1248" s="17">
        <f t="shared" si="119"/>
        <v>941.16063348679415</v>
      </c>
      <c r="O1248" s="17" cm="1">
        <f t="array" ref="O1248">(0.5*Table1[Mass KG]*E1248^2)+O1247</f>
        <v>309995919.85500008</v>
      </c>
      <c r="P1248" s="17">
        <v>3190.2080435432049</v>
      </c>
      <c r="AA1248">
        <f>IF(E1248&lt;1,1,0)</f>
        <v>0</v>
      </c>
      <c r="AB1248">
        <f>IF(AA1248=1,"",E1248)</f>
        <v>92</v>
      </c>
      <c r="AC1248">
        <f>E1248/3.6</f>
        <v>25.555555555555554</v>
      </c>
    </row>
    <row r="1249" spans="2:29" x14ac:dyDescent="0.3">
      <c r="B1249" s="6" t="s">
        <v>29</v>
      </c>
      <c r="C1249" s="6">
        <v>1241</v>
      </c>
      <c r="D1249" s="6">
        <v>219</v>
      </c>
      <c r="E1249" s="12">
        <v>91.3</v>
      </c>
      <c r="F1249" s="23">
        <f t="shared" si="114"/>
        <v>25.361111111111111</v>
      </c>
      <c r="G1249" s="17">
        <f t="shared" si="117"/>
        <v>-0.19444444444444522</v>
      </c>
      <c r="H1249" s="17">
        <f t="shared" si="118"/>
        <v>-0.70000000000000284</v>
      </c>
      <c r="I1249" s="17" cm="1">
        <f t="array" ref="I1249">Table1[Mass KG]*G1249</f>
        <v>-55.319444444444663</v>
      </c>
      <c r="J1249" s="17" cm="1">
        <f t="array" ref="J1249" xml:space="preserve"> IF(E1249&gt;0,9.81*Table1[Mass KG]*Table1[Rolling ressistance coefficient],0)</f>
        <v>28.746733500000001</v>
      </c>
      <c r="K1249" s="17" cm="1">
        <f t="array" ref="K1249">0.5*Table1[Frontal area m^2]*Table1[Drag coefficient]*1.2*F1249^2</f>
        <v>245.51932064122218</v>
      </c>
      <c r="L1249" s="17">
        <f t="shared" si="115"/>
        <v>218.94660969677753</v>
      </c>
      <c r="M1249" s="17">
        <f t="shared" si="116"/>
        <v>5552.7292959210527</v>
      </c>
      <c r="N1249" s="17">
        <f t="shared" si="119"/>
        <v>941.74810254591989</v>
      </c>
      <c r="O1249" s="17" cm="1">
        <f t="array" ref="O1249">(0.5*Table1[Mass KG]*E1249^2)+O1248</f>
        <v>311181671.75750005</v>
      </c>
      <c r="P1249" s="17">
        <v>3195.301351254247</v>
      </c>
      <c r="AA1249">
        <f>IF(E1249&lt;1,1,0)</f>
        <v>0</v>
      </c>
      <c r="AB1249">
        <f>IF(AA1249=1,"",E1249)</f>
        <v>91.3</v>
      </c>
      <c r="AC1249">
        <f>E1249/3.6</f>
        <v>25.361111111111111</v>
      </c>
    </row>
    <row r="1250" spans="2:29" x14ac:dyDescent="0.3">
      <c r="B1250" s="6" t="s">
        <v>29</v>
      </c>
      <c r="C1250" s="6">
        <v>1242</v>
      </c>
      <c r="D1250" s="6">
        <v>220</v>
      </c>
      <c r="E1250" s="12">
        <v>90.6</v>
      </c>
      <c r="F1250" s="23">
        <f t="shared" si="114"/>
        <v>25.166666666666668</v>
      </c>
      <c r="G1250" s="17">
        <f t="shared" si="117"/>
        <v>-0.18055555555555516</v>
      </c>
      <c r="H1250" s="17">
        <f t="shared" si="118"/>
        <v>-0.64999999999999858</v>
      </c>
      <c r="I1250" s="17" cm="1">
        <f t="array" ref="I1250">Table1[Mass KG]*G1250</f>
        <v>-51.368055555555443</v>
      </c>
      <c r="J1250" s="17" cm="1">
        <f t="array" ref="J1250" xml:space="preserve"> IF(E1250&gt;0,9.81*Table1[Mass KG]*Table1[Rolling ressistance coefficient],0)</f>
        <v>28.746733500000001</v>
      </c>
      <c r="K1250" s="17" cm="1">
        <f t="array" ref="K1250">0.5*Table1[Frontal area m^2]*Table1[Drag coefficient]*1.2*F1250^2</f>
        <v>241.76894423600001</v>
      </c>
      <c r="L1250" s="17">
        <f t="shared" si="115"/>
        <v>219.14762218044456</v>
      </c>
      <c r="M1250" s="17">
        <f t="shared" si="116"/>
        <v>5515.2151582078541</v>
      </c>
      <c r="N1250" s="17">
        <f t="shared" si="119"/>
        <v>942.33059808517112</v>
      </c>
      <c r="O1250" s="17" cm="1">
        <f t="array" ref="O1250">(0.5*Table1[Mass KG]*E1250^2)+O1249</f>
        <v>312349310.96750003</v>
      </c>
      <c r="P1250" s="17">
        <v>3204.2038855096444</v>
      </c>
      <c r="AA1250">
        <f>IF(E1250&lt;1,1,0)</f>
        <v>0</v>
      </c>
      <c r="AB1250">
        <f>IF(AA1250=1,"",E1250)</f>
        <v>90.6</v>
      </c>
      <c r="AC1250">
        <f>E1250/3.6</f>
        <v>25.166666666666664</v>
      </c>
    </row>
    <row r="1251" spans="2:29" x14ac:dyDescent="0.3">
      <c r="B1251" s="6" t="s">
        <v>29</v>
      </c>
      <c r="C1251" s="6">
        <v>1243</v>
      </c>
      <c r="D1251" s="6">
        <v>221</v>
      </c>
      <c r="E1251" s="12">
        <v>90</v>
      </c>
      <c r="F1251" s="23">
        <f t="shared" si="114"/>
        <v>25</v>
      </c>
      <c r="G1251" s="17">
        <f t="shared" si="117"/>
        <v>-0.18055555555555516</v>
      </c>
      <c r="H1251" s="17">
        <f t="shared" si="118"/>
        <v>-0.64999999999999858</v>
      </c>
      <c r="I1251" s="17" cm="1">
        <f t="array" ref="I1251">Table1[Mass KG]*G1251</f>
        <v>-51.368055555555443</v>
      </c>
      <c r="J1251" s="17" cm="1">
        <f t="array" ref="J1251" xml:space="preserve"> IF(E1251&gt;0,9.81*Table1[Mass KG]*Table1[Rolling ressistance coefficient],0)</f>
        <v>28.746733500000001</v>
      </c>
      <c r="K1251" s="17" cm="1">
        <f t="array" ref="K1251">0.5*Table1[Frontal area m^2]*Table1[Drag coefficient]*1.2*F1251^2</f>
        <v>238.57730999999995</v>
      </c>
      <c r="L1251" s="17">
        <f t="shared" si="115"/>
        <v>215.95598794444453</v>
      </c>
      <c r="M1251" s="17">
        <f t="shared" si="116"/>
        <v>5398.8996986111133</v>
      </c>
      <c r="N1251" s="17">
        <f t="shared" si="119"/>
        <v>942.90877052081066</v>
      </c>
      <c r="O1251" s="17" cm="1">
        <f t="array" ref="O1251">(0.5*Table1[Mass KG]*E1251^2)+O1250</f>
        <v>313501535.96750003</v>
      </c>
      <c r="P1251" s="17">
        <v>3205.5187480455652</v>
      </c>
      <c r="AA1251">
        <f>IF(E1251&lt;1,1,0)</f>
        <v>0</v>
      </c>
      <c r="AB1251">
        <f>IF(AA1251=1,"",E1251)</f>
        <v>90</v>
      </c>
      <c r="AC1251">
        <f>E1251/3.6</f>
        <v>25</v>
      </c>
    </row>
    <row r="1252" spans="2:29" x14ac:dyDescent="0.3">
      <c r="B1252" s="6" t="s">
        <v>29</v>
      </c>
      <c r="C1252" s="6">
        <v>1244</v>
      </c>
      <c r="D1252" s="6">
        <v>222</v>
      </c>
      <c r="E1252" s="12">
        <v>89.3</v>
      </c>
      <c r="F1252" s="23">
        <f t="shared" si="114"/>
        <v>24.805555555555557</v>
      </c>
      <c r="G1252" s="17">
        <f t="shared" si="117"/>
        <v>-0.18055555555555516</v>
      </c>
      <c r="H1252" s="17">
        <f t="shared" si="118"/>
        <v>-0.64999999999999858</v>
      </c>
      <c r="I1252" s="17" cm="1">
        <f t="array" ref="I1252">Table1[Mass KG]*G1252</f>
        <v>-51.368055555555443</v>
      </c>
      <c r="J1252" s="17" cm="1">
        <f t="array" ref="J1252" xml:space="preserve"> IF(E1252&gt;0,9.81*Table1[Mass KG]*Table1[Rolling ressistance coefficient],0)</f>
        <v>28.746733500000001</v>
      </c>
      <c r="K1252" s="17" cm="1">
        <f t="array" ref="K1252">0.5*Table1[Frontal area m^2]*Table1[Drag coefficient]*1.2*F1252^2</f>
        <v>234.88053985455554</v>
      </c>
      <c r="L1252" s="17">
        <f t="shared" si="115"/>
        <v>212.25921779900011</v>
      </c>
      <c r="M1252" s="17">
        <f t="shared" si="116"/>
        <v>5265.2078192918634</v>
      </c>
      <c r="N1252" s="17">
        <f t="shared" si="119"/>
        <v>943.4819849057584</v>
      </c>
      <c r="O1252" s="17" cm="1">
        <f t="array" ref="O1252">(0.5*Table1[Mass KG]*E1252^2)+O1251</f>
        <v>314635907.17000002</v>
      </c>
      <c r="P1252" s="17">
        <v>3213.2639277165918</v>
      </c>
      <c r="AA1252">
        <f>IF(E1252&lt;1,1,0)</f>
        <v>0</v>
      </c>
      <c r="AB1252">
        <f>IF(AA1252=1,"",E1252)</f>
        <v>89.3</v>
      </c>
      <c r="AC1252">
        <f>E1252/3.6</f>
        <v>24.805555555555554</v>
      </c>
    </row>
    <row r="1253" spans="2:29" x14ac:dyDescent="0.3">
      <c r="B1253" s="6" t="s">
        <v>29</v>
      </c>
      <c r="C1253" s="6">
        <v>1245</v>
      </c>
      <c r="D1253" s="6">
        <v>223</v>
      </c>
      <c r="E1253" s="12">
        <v>88.7</v>
      </c>
      <c r="F1253" s="23">
        <f t="shared" si="114"/>
        <v>24.638888888888889</v>
      </c>
      <c r="G1253" s="17">
        <f t="shared" si="117"/>
        <v>-0.16666666666666705</v>
      </c>
      <c r="H1253" s="17">
        <f t="shared" si="118"/>
        <v>-0.60000000000000142</v>
      </c>
      <c r="I1253" s="17" cm="1">
        <f t="array" ref="I1253">Table1[Mass KG]*G1253</f>
        <v>-47.416666666666778</v>
      </c>
      <c r="J1253" s="17" cm="1">
        <f t="array" ref="J1253" xml:space="preserve"> IF(E1253&gt;0,9.81*Table1[Mass KG]*Table1[Rolling ressistance coefficient],0)</f>
        <v>28.746733500000001</v>
      </c>
      <c r="K1253" s="17" cm="1">
        <f t="array" ref="K1253">0.5*Table1[Frontal area m^2]*Table1[Drag coefficient]*1.2*F1253^2</f>
        <v>231.73485384122219</v>
      </c>
      <c r="L1253" s="17">
        <f t="shared" si="115"/>
        <v>213.0649206745554</v>
      </c>
      <c r="M1253" s="17">
        <f t="shared" si="116"/>
        <v>5249.6829066202954</v>
      </c>
      <c r="N1253" s="17">
        <f t="shared" si="119"/>
        <v>944.05089058658166</v>
      </c>
      <c r="O1253" s="17" cm="1">
        <f t="array" ref="O1253">(0.5*Table1[Mass KG]*E1253^2)+O1252</f>
        <v>315755086.07249999</v>
      </c>
      <c r="P1253" s="17">
        <v>3216.607005603481</v>
      </c>
      <c r="AA1253">
        <f>IF(E1253&lt;1,1,0)</f>
        <v>0</v>
      </c>
      <c r="AB1253">
        <f>IF(AA1253=1,"",E1253)</f>
        <v>88.7</v>
      </c>
      <c r="AC1253">
        <f>E1253/3.6</f>
        <v>24.638888888888889</v>
      </c>
    </row>
    <row r="1254" spans="2:29" x14ac:dyDescent="0.3">
      <c r="B1254" s="6" t="s">
        <v>29</v>
      </c>
      <c r="C1254" s="6">
        <v>1246</v>
      </c>
      <c r="D1254" s="6">
        <v>224</v>
      </c>
      <c r="E1254" s="12">
        <v>88.1</v>
      </c>
      <c r="F1254" s="23">
        <f t="shared" si="114"/>
        <v>24.472222222222221</v>
      </c>
      <c r="G1254" s="17">
        <f t="shared" si="117"/>
        <v>-0.18055555555555516</v>
      </c>
      <c r="H1254" s="17">
        <f t="shared" si="118"/>
        <v>-0.64999999999999858</v>
      </c>
      <c r="I1254" s="17" cm="1">
        <f t="array" ref="I1254">Table1[Mass KG]*G1254</f>
        <v>-51.368055555555443</v>
      </c>
      <c r="J1254" s="17" cm="1">
        <f t="array" ref="J1254" xml:space="preserve"> IF(E1254&gt;0,9.81*Table1[Mass KG]*Table1[Rolling ressistance coefficient],0)</f>
        <v>28.746733500000001</v>
      </c>
      <c r="K1254" s="17" cm="1">
        <f t="array" ref="K1254">0.5*Table1[Frontal area m^2]*Table1[Drag coefficient]*1.2*F1254^2</f>
        <v>228.61037469988884</v>
      </c>
      <c r="L1254" s="17">
        <f t="shared" si="115"/>
        <v>205.98905264433341</v>
      </c>
      <c r="M1254" s="17">
        <f t="shared" si="116"/>
        <v>5041.0098716571592</v>
      </c>
      <c r="N1254" s="17">
        <f t="shared" si="119"/>
        <v>944.61549447933851</v>
      </c>
      <c r="O1254" s="17" cm="1">
        <f t="array" ref="O1254">(0.5*Table1[Mass KG]*E1254^2)+O1253</f>
        <v>316859175.09499997</v>
      </c>
      <c r="P1254" s="17">
        <v>3216.7036625794417</v>
      </c>
      <c r="AA1254">
        <f>IF(E1254&lt;1,1,0)</f>
        <v>0</v>
      </c>
      <c r="AB1254">
        <f>IF(AA1254=1,"",E1254)</f>
        <v>88.1</v>
      </c>
      <c r="AC1254">
        <f>E1254/3.6</f>
        <v>24.472222222222221</v>
      </c>
    </row>
    <row r="1255" spans="2:29" x14ac:dyDescent="0.3">
      <c r="B1255" s="6" t="s">
        <v>29</v>
      </c>
      <c r="C1255" s="6">
        <v>1247</v>
      </c>
      <c r="D1255" s="6">
        <v>225</v>
      </c>
      <c r="E1255" s="12">
        <v>87.4</v>
      </c>
      <c r="F1255" s="23">
        <f t="shared" si="114"/>
        <v>24.277777777777782</v>
      </c>
      <c r="G1255" s="17">
        <f t="shared" si="117"/>
        <v>-0.19444444444444325</v>
      </c>
      <c r="H1255" s="17">
        <f t="shared" si="118"/>
        <v>-0.69999999999999574</v>
      </c>
      <c r="I1255" s="17" cm="1">
        <f t="array" ref="I1255">Table1[Mass KG]*G1255</f>
        <v>-55.319444444444109</v>
      </c>
      <c r="J1255" s="17" cm="1">
        <f t="array" ref="J1255" xml:space="preserve"> IF(E1255&gt;0,9.81*Table1[Mass KG]*Table1[Rolling ressistance coefficient],0)</f>
        <v>28.746733500000001</v>
      </c>
      <c r="K1255" s="17" cm="1">
        <f t="array" ref="K1255">0.5*Table1[Frontal area m^2]*Table1[Drag coefficient]*1.2*F1255^2</f>
        <v>224.99195216488894</v>
      </c>
      <c r="L1255" s="17">
        <f t="shared" si="115"/>
        <v>198.41924122044483</v>
      </c>
      <c r="M1255" s="17">
        <f t="shared" si="116"/>
        <v>4817.1782451852441</v>
      </c>
      <c r="N1255" s="17">
        <f t="shared" si="119"/>
        <v>945.1751631303008</v>
      </c>
      <c r="O1255" s="17" cm="1">
        <f t="array" ref="O1255">(0.5*Table1[Mass KG]*E1255^2)+O1254</f>
        <v>317945788.70499998</v>
      </c>
      <c r="P1255" s="17">
        <v>3217.7133040897247</v>
      </c>
      <c r="AA1255">
        <f>IF(E1255&lt;1,1,0)</f>
        <v>0</v>
      </c>
      <c r="AB1255">
        <f>IF(AA1255=1,"",E1255)</f>
        <v>87.4</v>
      </c>
      <c r="AC1255">
        <f>E1255/3.6</f>
        <v>24.277777777777779</v>
      </c>
    </row>
    <row r="1256" spans="2:29" x14ac:dyDescent="0.3">
      <c r="B1256" s="6" t="s">
        <v>29</v>
      </c>
      <c r="C1256" s="6">
        <v>1248</v>
      </c>
      <c r="D1256" s="6">
        <v>226</v>
      </c>
      <c r="E1256" s="12">
        <v>86.7</v>
      </c>
      <c r="F1256" s="23">
        <f t="shared" si="114"/>
        <v>24.083333333333336</v>
      </c>
      <c r="G1256" s="17">
        <f t="shared" si="117"/>
        <v>-0.19444444444444522</v>
      </c>
      <c r="H1256" s="17">
        <f t="shared" si="118"/>
        <v>-0.70000000000000284</v>
      </c>
      <c r="I1256" s="17" cm="1">
        <f t="array" ref="I1256">Table1[Mass KG]*G1256</f>
        <v>-55.319444444444663</v>
      </c>
      <c r="J1256" s="17" cm="1">
        <f t="array" ref="J1256" xml:space="preserve"> IF(E1256&gt;0,9.81*Table1[Mass KG]*Table1[Rolling ressistance coefficient],0)</f>
        <v>28.746733500000001</v>
      </c>
      <c r="K1256" s="17" cm="1">
        <f t="array" ref="K1256">0.5*Table1[Frontal area m^2]*Table1[Drag coefficient]*1.2*F1256^2</f>
        <v>221.40239453900003</v>
      </c>
      <c r="L1256" s="17">
        <f t="shared" si="115"/>
        <v>194.82968359455538</v>
      </c>
      <c r="M1256" s="17">
        <f t="shared" si="116"/>
        <v>4692.1482132355413</v>
      </c>
      <c r="N1256" s="17">
        <f t="shared" si="119"/>
        <v>945.72990444850996</v>
      </c>
      <c r="O1256" s="17" cm="1">
        <f t="array" ref="O1256">(0.5*Table1[Mass KG]*E1256^2)+O1255</f>
        <v>319015066.3075</v>
      </c>
      <c r="P1256" s="17">
        <v>3227.1070274307594</v>
      </c>
      <c r="AA1256">
        <f>IF(E1256&lt;1,1,0)</f>
        <v>0</v>
      </c>
      <c r="AB1256">
        <f>IF(AA1256=1,"",E1256)</f>
        <v>86.7</v>
      </c>
      <c r="AC1256">
        <f>E1256/3.6</f>
        <v>24.083333333333332</v>
      </c>
    </row>
    <row r="1257" spans="2:29" x14ac:dyDescent="0.3">
      <c r="B1257" s="6" t="s">
        <v>29</v>
      </c>
      <c r="C1257" s="6">
        <v>1249</v>
      </c>
      <c r="D1257" s="6">
        <v>227</v>
      </c>
      <c r="E1257" s="12">
        <v>86</v>
      </c>
      <c r="F1257" s="23">
        <f t="shared" si="114"/>
        <v>23.888888888888889</v>
      </c>
      <c r="G1257" s="17">
        <f t="shared" si="117"/>
        <v>-0.19444444444444522</v>
      </c>
      <c r="H1257" s="17">
        <f t="shared" si="118"/>
        <v>-0.70000000000000284</v>
      </c>
      <c r="I1257" s="17" cm="1">
        <f t="array" ref="I1257">Table1[Mass KG]*G1257</f>
        <v>-55.319444444444663</v>
      </c>
      <c r="J1257" s="17" cm="1">
        <f t="array" ref="J1257" xml:space="preserve"> IF(E1257&gt;0,9.81*Table1[Mass KG]*Table1[Rolling ressistance coefficient],0)</f>
        <v>28.746733500000001</v>
      </c>
      <c r="K1257" s="17" cm="1">
        <f t="array" ref="K1257">0.5*Table1[Frontal area m^2]*Table1[Drag coefficient]*1.2*F1257^2</f>
        <v>217.84170182222218</v>
      </c>
      <c r="L1257" s="17">
        <f t="shared" si="115"/>
        <v>191.26899087777753</v>
      </c>
      <c r="M1257" s="17">
        <f t="shared" si="116"/>
        <v>4569.2036709691301</v>
      </c>
      <c r="N1257" s="17">
        <f t="shared" si="119"/>
        <v>946.27972632401031</v>
      </c>
      <c r="O1257" s="17" cm="1">
        <f t="array" ref="O1257">(0.5*Table1[Mass KG]*E1257^2)+O1256</f>
        <v>320067147.3075</v>
      </c>
      <c r="P1257" s="17">
        <v>3228.6310447373339</v>
      </c>
      <c r="AA1257">
        <f>IF(E1257&lt;1,1,0)</f>
        <v>0</v>
      </c>
      <c r="AB1257">
        <f>IF(AA1257=1,"",E1257)</f>
        <v>86</v>
      </c>
      <c r="AC1257">
        <f>E1257/3.6</f>
        <v>23.888888888888889</v>
      </c>
    </row>
    <row r="1258" spans="2:29" x14ac:dyDescent="0.3">
      <c r="B1258" s="6" t="s">
        <v>29</v>
      </c>
      <c r="C1258" s="6">
        <v>1250</v>
      </c>
      <c r="D1258" s="6">
        <v>228</v>
      </c>
      <c r="E1258" s="12">
        <v>85.3</v>
      </c>
      <c r="F1258" s="23">
        <f t="shared" si="114"/>
        <v>23.694444444444446</v>
      </c>
      <c r="G1258" s="17">
        <f t="shared" si="117"/>
        <v>-0.18055555555555516</v>
      </c>
      <c r="H1258" s="17">
        <f t="shared" si="118"/>
        <v>-0.64999999999999858</v>
      </c>
      <c r="I1258" s="17" cm="1">
        <f t="array" ref="I1258">Table1[Mass KG]*G1258</f>
        <v>-51.368055555555443</v>
      </c>
      <c r="J1258" s="17" cm="1">
        <f t="array" ref="J1258" xml:space="preserve"> IF(E1258&gt;0,9.81*Table1[Mass KG]*Table1[Rolling ressistance coefficient],0)</f>
        <v>28.746733500000001</v>
      </c>
      <c r="K1258" s="17" cm="1">
        <f t="array" ref="K1258">0.5*Table1[Frontal area m^2]*Table1[Drag coefficient]*1.2*F1258^2</f>
        <v>214.30987401455556</v>
      </c>
      <c r="L1258" s="17">
        <f t="shared" si="115"/>
        <v>191.68855195900011</v>
      </c>
      <c r="M1258" s="17">
        <f t="shared" si="116"/>
        <v>4541.9537450285297</v>
      </c>
      <c r="N1258" s="17">
        <f t="shared" si="119"/>
        <v>946.82463662791031</v>
      </c>
      <c r="O1258" s="17" cm="1">
        <f t="array" ref="O1258">(0.5*Table1[Mass KG]*E1258^2)+O1257</f>
        <v>321102171.11000001</v>
      </c>
      <c r="P1258" s="17">
        <v>3228.7387449933667</v>
      </c>
      <c r="AA1258">
        <f>IF(E1258&lt;1,1,0)</f>
        <v>0</v>
      </c>
      <c r="AB1258">
        <f>IF(AA1258=1,"",E1258)</f>
        <v>85.3</v>
      </c>
      <c r="AC1258">
        <f>E1258/3.6</f>
        <v>23.694444444444443</v>
      </c>
    </row>
    <row r="1259" spans="2:29" x14ac:dyDescent="0.3">
      <c r="B1259" s="6" t="s">
        <v>29</v>
      </c>
      <c r="C1259" s="6">
        <v>1251</v>
      </c>
      <c r="D1259" s="6">
        <v>229</v>
      </c>
      <c r="E1259" s="12">
        <v>84.7</v>
      </c>
      <c r="F1259" s="23">
        <f t="shared" si="114"/>
        <v>23.527777777777779</v>
      </c>
      <c r="G1259" s="17">
        <f t="shared" si="117"/>
        <v>-0.16666666666666705</v>
      </c>
      <c r="H1259" s="17">
        <f t="shared" si="118"/>
        <v>-0.60000000000000142</v>
      </c>
      <c r="I1259" s="17" cm="1">
        <f t="array" ref="I1259">Table1[Mass KG]*G1259</f>
        <v>-47.416666666666778</v>
      </c>
      <c r="J1259" s="17" cm="1">
        <f t="array" ref="J1259" xml:space="preserve"> IF(E1259&gt;0,9.81*Table1[Mass KG]*Table1[Rolling ressistance coefficient],0)</f>
        <v>28.746733500000001</v>
      </c>
      <c r="K1259" s="17" cm="1">
        <f t="array" ref="K1259">0.5*Table1[Frontal area m^2]*Table1[Drag coefficient]*1.2*F1259^2</f>
        <v>211.30556714788887</v>
      </c>
      <c r="L1259" s="17">
        <f t="shared" si="115"/>
        <v>192.6356339812221</v>
      </c>
      <c r="M1259" s="17">
        <f t="shared" si="116"/>
        <v>4532.288388391531</v>
      </c>
      <c r="N1259" s="17">
        <f t="shared" si="119"/>
        <v>947.36528151809819</v>
      </c>
      <c r="O1259" s="17" cm="1">
        <f t="array" ref="O1259">(0.5*Table1[Mass KG]*E1259^2)+O1258</f>
        <v>322122685.41250002</v>
      </c>
      <c r="P1259" s="17">
        <v>3236.237284648148</v>
      </c>
      <c r="AA1259">
        <f>IF(E1259&lt;1,1,0)</f>
        <v>0</v>
      </c>
      <c r="AB1259">
        <f>IF(AA1259=1,"",E1259)</f>
        <v>84.7</v>
      </c>
      <c r="AC1259">
        <f>E1259/3.6</f>
        <v>23.527777777777779</v>
      </c>
    </row>
    <row r="1260" spans="2:29" x14ac:dyDescent="0.3">
      <c r="B1260" s="6" t="s">
        <v>29</v>
      </c>
      <c r="C1260" s="6">
        <v>1252</v>
      </c>
      <c r="D1260" s="6">
        <v>230</v>
      </c>
      <c r="E1260" s="12">
        <v>84.1</v>
      </c>
      <c r="F1260" s="23">
        <f t="shared" si="114"/>
        <v>23.361111111111111</v>
      </c>
      <c r="G1260" s="17">
        <f t="shared" si="117"/>
        <v>-0.16666666666666705</v>
      </c>
      <c r="H1260" s="17">
        <f t="shared" si="118"/>
        <v>-0.60000000000000142</v>
      </c>
      <c r="I1260" s="17" cm="1">
        <f t="array" ref="I1260">Table1[Mass KG]*G1260</f>
        <v>-47.416666666666778</v>
      </c>
      <c r="J1260" s="17" cm="1">
        <f t="array" ref="J1260" xml:space="preserve"> IF(E1260&gt;0,9.81*Table1[Mass KG]*Table1[Rolling ressistance coefficient],0)</f>
        <v>28.746733500000001</v>
      </c>
      <c r="K1260" s="17" cm="1">
        <f t="array" ref="K1260">0.5*Table1[Frontal area m^2]*Table1[Drag coefficient]*1.2*F1260^2</f>
        <v>208.32246715322219</v>
      </c>
      <c r="L1260" s="17">
        <f t="shared" si="115"/>
        <v>189.65253398655543</v>
      </c>
      <c r="M1260" s="17">
        <f t="shared" si="116"/>
        <v>4430.4939189636971</v>
      </c>
      <c r="N1260" s="17">
        <f t="shared" si="119"/>
        <v>947.90166780833385</v>
      </c>
      <c r="O1260" s="17" cm="1">
        <f t="array" ref="O1260">(0.5*Table1[Mass KG]*E1260^2)+O1259</f>
        <v>323128792.63500005</v>
      </c>
      <c r="P1260" s="17">
        <v>3238.4673173405222</v>
      </c>
      <c r="AA1260">
        <f>IF(E1260&lt;1,1,0)</f>
        <v>0</v>
      </c>
      <c r="AB1260">
        <f>IF(AA1260=1,"",E1260)</f>
        <v>84.1</v>
      </c>
      <c r="AC1260">
        <f>E1260/3.6</f>
        <v>23.361111111111111</v>
      </c>
    </row>
    <row r="1261" spans="2:29" x14ac:dyDescent="0.3">
      <c r="B1261" s="6" t="s">
        <v>29</v>
      </c>
      <c r="C1261" s="6">
        <v>1253</v>
      </c>
      <c r="D1261" s="6">
        <v>231</v>
      </c>
      <c r="E1261" s="12">
        <v>83.5</v>
      </c>
      <c r="F1261" s="23">
        <f t="shared" si="114"/>
        <v>23.194444444444446</v>
      </c>
      <c r="G1261" s="17">
        <f t="shared" si="117"/>
        <v>-0.16666666666666508</v>
      </c>
      <c r="H1261" s="17">
        <f t="shared" si="118"/>
        <v>-0.59999999999999432</v>
      </c>
      <c r="I1261" s="17" cm="1">
        <f t="array" ref="I1261">Table1[Mass KG]*G1261</f>
        <v>-47.416666666666217</v>
      </c>
      <c r="J1261" s="17" cm="1">
        <f t="array" ref="J1261" xml:space="preserve"> IF(E1261&gt;0,9.81*Table1[Mass KG]*Table1[Rolling ressistance coefficient],0)</f>
        <v>28.746733500000001</v>
      </c>
      <c r="K1261" s="17" cm="1">
        <f t="array" ref="K1261">0.5*Table1[Frontal area m^2]*Table1[Drag coefficient]*1.2*F1261^2</f>
        <v>205.36057403055557</v>
      </c>
      <c r="L1261" s="17">
        <f t="shared" si="115"/>
        <v>186.69064086388937</v>
      </c>
      <c r="M1261" s="17">
        <f t="shared" si="116"/>
        <v>4330.1856978152118</v>
      </c>
      <c r="N1261" s="17">
        <f t="shared" si="119"/>
        <v>948.43380229606328</v>
      </c>
      <c r="O1261" s="17" cm="1">
        <f t="array" ref="O1261">(0.5*Table1[Mass KG]*E1261^2)+O1260</f>
        <v>324120595.19750005</v>
      </c>
      <c r="P1261" s="17">
        <v>3248.716656491602</v>
      </c>
      <c r="AA1261">
        <f>IF(E1261&lt;1,1,0)</f>
        <v>0</v>
      </c>
      <c r="AB1261">
        <f>IF(AA1261=1,"",E1261)</f>
        <v>83.5</v>
      </c>
      <c r="AC1261">
        <f>E1261/3.6</f>
        <v>23.194444444444443</v>
      </c>
    </row>
    <row r="1262" spans="2:29" x14ac:dyDescent="0.3">
      <c r="B1262" s="6" t="s">
        <v>29</v>
      </c>
      <c r="C1262" s="6">
        <v>1254</v>
      </c>
      <c r="D1262" s="6">
        <v>232</v>
      </c>
      <c r="E1262" s="12">
        <v>82.9</v>
      </c>
      <c r="F1262" s="23">
        <f t="shared" si="114"/>
        <v>23.027777777777782</v>
      </c>
      <c r="G1262" s="17">
        <f t="shared" si="117"/>
        <v>-0.16666666666666705</v>
      </c>
      <c r="H1262" s="17">
        <f t="shared" si="118"/>
        <v>-0.60000000000000142</v>
      </c>
      <c r="I1262" s="17" cm="1">
        <f t="array" ref="I1262">Table1[Mass KG]*G1262</f>
        <v>-47.416666666666778</v>
      </c>
      <c r="J1262" s="17" cm="1">
        <f t="array" ref="J1262" xml:space="preserve"> IF(E1262&gt;0,9.81*Table1[Mass KG]*Table1[Rolling ressistance coefficient],0)</f>
        <v>28.746733500000001</v>
      </c>
      <c r="K1262" s="17" cm="1">
        <f t="array" ref="K1262">0.5*Table1[Frontal area m^2]*Table1[Drag coefficient]*1.2*F1262^2</f>
        <v>202.41988777988894</v>
      </c>
      <c r="L1262" s="17">
        <f t="shared" si="115"/>
        <v>183.74995461322217</v>
      </c>
      <c r="M1262" s="17">
        <f t="shared" si="116"/>
        <v>4231.3531215100329</v>
      </c>
      <c r="N1262" s="17">
        <f t="shared" si="119"/>
        <v>948.96169176247076</v>
      </c>
      <c r="O1262" s="17" cm="1">
        <f t="array" ref="O1262">(0.5*Table1[Mass KG]*E1262^2)+O1261</f>
        <v>325098195.52000004</v>
      </c>
      <c r="P1262" s="17">
        <v>3250.4493062265587</v>
      </c>
      <c r="AA1262">
        <f>IF(E1262&lt;1,1,0)</f>
        <v>0</v>
      </c>
      <c r="AB1262">
        <f>IF(AA1262=1,"",E1262)</f>
        <v>82.9</v>
      </c>
      <c r="AC1262">
        <f>E1262/3.6</f>
        <v>23.027777777777779</v>
      </c>
    </row>
    <row r="1263" spans="2:29" x14ac:dyDescent="0.3">
      <c r="B1263" s="6" t="s">
        <v>29</v>
      </c>
      <c r="C1263" s="6">
        <v>1255</v>
      </c>
      <c r="D1263" s="6">
        <v>233</v>
      </c>
      <c r="E1263" s="12">
        <v>82.3</v>
      </c>
      <c r="F1263" s="23">
        <f t="shared" si="114"/>
        <v>22.861111111111111</v>
      </c>
      <c r="G1263" s="17">
        <f t="shared" si="117"/>
        <v>-0.16666666666666705</v>
      </c>
      <c r="H1263" s="17">
        <f t="shared" si="118"/>
        <v>-0.60000000000000142</v>
      </c>
      <c r="I1263" s="17" cm="1">
        <f t="array" ref="I1263">Table1[Mass KG]*G1263</f>
        <v>-47.416666666666778</v>
      </c>
      <c r="J1263" s="17" cm="1">
        <f t="array" ref="J1263" xml:space="preserve"> IF(E1263&gt;0,9.81*Table1[Mass KG]*Table1[Rolling ressistance coefficient],0)</f>
        <v>28.746733500000001</v>
      </c>
      <c r="K1263" s="17" cm="1">
        <f t="array" ref="K1263">0.5*Table1[Frontal area m^2]*Table1[Drag coefficient]*1.2*F1263^2</f>
        <v>199.50040840122219</v>
      </c>
      <c r="L1263" s="17">
        <f t="shared" si="115"/>
        <v>180.83047523455542</v>
      </c>
      <c r="M1263" s="17">
        <f t="shared" si="116"/>
        <v>4133.985586612197</v>
      </c>
      <c r="N1263" s="17">
        <f t="shared" si="119"/>
        <v>949.48534297253047</v>
      </c>
      <c r="O1263" s="17" cm="1">
        <f t="array" ref="O1263">(0.5*Table1[Mass KG]*E1263^2)+O1262</f>
        <v>326061696.02250004</v>
      </c>
      <c r="P1263" s="17">
        <v>3252.6704506303299</v>
      </c>
      <c r="AA1263">
        <f>IF(E1263&lt;1,1,0)</f>
        <v>0</v>
      </c>
      <c r="AB1263">
        <f>IF(AA1263=1,"",E1263)</f>
        <v>82.3</v>
      </c>
      <c r="AC1263">
        <f>E1263/3.6</f>
        <v>22.861111111111111</v>
      </c>
    </row>
    <row r="1264" spans="2:29" x14ac:dyDescent="0.3">
      <c r="B1264" s="6" t="s">
        <v>29</v>
      </c>
      <c r="C1264" s="6">
        <v>1256</v>
      </c>
      <c r="D1264" s="6">
        <v>234</v>
      </c>
      <c r="E1264" s="12">
        <v>81.7</v>
      </c>
      <c r="F1264" s="23">
        <f t="shared" si="114"/>
        <v>22.694444444444446</v>
      </c>
      <c r="G1264" s="17">
        <f t="shared" si="117"/>
        <v>-0.16666666666666705</v>
      </c>
      <c r="H1264" s="17">
        <f t="shared" si="118"/>
        <v>-0.60000000000000142</v>
      </c>
      <c r="I1264" s="17" cm="1">
        <f t="array" ref="I1264">Table1[Mass KG]*G1264</f>
        <v>-47.416666666666778</v>
      </c>
      <c r="J1264" s="17" cm="1">
        <f t="array" ref="J1264" xml:space="preserve"> IF(E1264&gt;0,9.81*Table1[Mass KG]*Table1[Rolling ressistance coefficient],0)</f>
        <v>28.746733500000001</v>
      </c>
      <c r="K1264" s="17" cm="1">
        <f t="array" ref="K1264">0.5*Table1[Frontal area m^2]*Table1[Drag coefficient]*1.2*F1264^2</f>
        <v>196.60213589455557</v>
      </c>
      <c r="L1264" s="17">
        <f t="shared" si="115"/>
        <v>177.93220272788881</v>
      </c>
      <c r="M1264" s="17">
        <f t="shared" si="116"/>
        <v>4038.0724896856991</v>
      </c>
      <c r="N1264" s="17">
        <f t="shared" si="119"/>
        <v>950.00476267505837</v>
      </c>
      <c r="O1264" s="17" cm="1">
        <f t="array" ref="O1264">(0.5*Table1[Mass KG]*E1264^2)+O1263</f>
        <v>327011199.12500006</v>
      </c>
      <c r="P1264" s="17">
        <v>3254.4122253576297</v>
      </c>
      <c r="AA1264">
        <f>IF(E1264&lt;1,1,0)</f>
        <v>0</v>
      </c>
      <c r="AB1264">
        <f>IF(AA1264=1,"",E1264)</f>
        <v>81.7</v>
      </c>
      <c r="AC1264">
        <f>E1264/3.6</f>
        <v>22.694444444444446</v>
      </c>
    </row>
    <row r="1265" spans="2:29" x14ac:dyDescent="0.3">
      <c r="B1265" s="6" t="s">
        <v>29</v>
      </c>
      <c r="C1265" s="6">
        <v>1257</v>
      </c>
      <c r="D1265" s="6">
        <v>235</v>
      </c>
      <c r="E1265" s="12">
        <v>81.099999999999994</v>
      </c>
      <c r="F1265" s="23">
        <f t="shared" si="114"/>
        <v>22.527777777777779</v>
      </c>
      <c r="G1265" s="17">
        <f t="shared" si="117"/>
        <v>-0.16666666666666705</v>
      </c>
      <c r="H1265" s="17">
        <f t="shared" si="118"/>
        <v>-0.60000000000000142</v>
      </c>
      <c r="I1265" s="17" cm="1">
        <f t="array" ref="I1265">Table1[Mass KG]*G1265</f>
        <v>-47.416666666666778</v>
      </c>
      <c r="J1265" s="17" cm="1">
        <f t="array" ref="J1265" xml:space="preserve"> IF(E1265&gt;0,9.81*Table1[Mass KG]*Table1[Rolling ressistance coefficient],0)</f>
        <v>28.746733500000001</v>
      </c>
      <c r="K1265" s="17" cm="1">
        <f t="array" ref="K1265">0.5*Table1[Frontal area m^2]*Table1[Drag coefficient]*1.2*F1265^2</f>
        <v>193.72507025988887</v>
      </c>
      <c r="L1265" s="17">
        <f t="shared" si="115"/>
        <v>175.0551370932221</v>
      </c>
      <c r="M1265" s="17">
        <f t="shared" si="116"/>
        <v>3943.6032272945308</v>
      </c>
      <c r="N1265" s="17">
        <f t="shared" si="119"/>
        <v>950.51995760276327</v>
      </c>
      <c r="O1265" s="17" cm="1">
        <f t="array" ref="O1265">(0.5*Table1[Mass KG]*E1265^2)+O1264</f>
        <v>327946807.24750006</v>
      </c>
      <c r="P1265" s="17">
        <v>3268.9579539492452</v>
      </c>
      <c r="AA1265">
        <f>IF(E1265&lt;1,1,0)</f>
        <v>0</v>
      </c>
      <c r="AB1265">
        <f>IF(AA1265=1,"",E1265)</f>
        <v>81.099999999999994</v>
      </c>
      <c r="AC1265">
        <f>E1265/3.6</f>
        <v>22.527777777777775</v>
      </c>
    </row>
    <row r="1266" spans="2:29" x14ac:dyDescent="0.3">
      <c r="B1266" s="6" t="s">
        <v>29</v>
      </c>
      <c r="C1266" s="6">
        <v>1258</v>
      </c>
      <c r="D1266" s="6">
        <v>236</v>
      </c>
      <c r="E1266" s="12">
        <v>80.5</v>
      </c>
      <c r="F1266" s="23">
        <f t="shared" si="114"/>
        <v>22.361111111111111</v>
      </c>
      <c r="G1266" s="17">
        <f t="shared" si="117"/>
        <v>-0.16666666666666508</v>
      </c>
      <c r="H1266" s="17">
        <f t="shared" si="118"/>
        <v>-0.59999999999999432</v>
      </c>
      <c r="I1266" s="17" cm="1">
        <f t="array" ref="I1266">Table1[Mass KG]*G1266</f>
        <v>-47.416666666666217</v>
      </c>
      <c r="J1266" s="17" cm="1">
        <f t="array" ref="J1266" xml:space="preserve"> IF(E1266&gt;0,9.81*Table1[Mass KG]*Table1[Rolling ressistance coefficient],0)</f>
        <v>28.746733500000001</v>
      </c>
      <c r="K1266" s="17" cm="1">
        <f t="array" ref="K1266">0.5*Table1[Frontal area m^2]*Table1[Drag coefficient]*1.2*F1266^2</f>
        <v>190.86921149722218</v>
      </c>
      <c r="L1266" s="17">
        <f t="shared" si="115"/>
        <v>172.19927833055596</v>
      </c>
      <c r="M1266" s="17">
        <f t="shared" si="116"/>
        <v>3850.5671960027094</v>
      </c>
      <c r="N1266" s="17">
        <f t="shared" si="119"/>
        <v>951.03093447229821</v>
      </c>
      <c r="O1266" s="17" cm="1">
        <f t="array" ref="O1266">(0.5*Table1[Mass KG]*E1266^2)+O1265</f>
        <v>328868622.81000006</v>
      </c>
      <c r="P1266" s="17">
        <v>3277.5707048150789</v>
      </c>
      <c r="AA1266">
        <f>IF(E1266&lt;1,1,0)</f>
        <v>0</v>
      </c>
      <c r="AB1266">
        <f>IF(AA1266=1,"",E1266)</f>
        <v>80.5</v>
      </c>
      <c r="AC1266">
        <f>E1266/3.6</f>
        <v>22.361111111111111</v>
      </c>
    </row>
    <row r="1267" spans="2:29" x14ac:dyDescent="0.3">
      <c r="B1267" s="6" t="s">
        <v>29</v>
      </c>
      <c r="C1267" s="6">
        <v>1259</v>
      </c>
      <c r="D1267" s="6">
        <v>237</v>
      </c>
      <c r="E1267" s="12">
        <v>79.900000000000006</v>
      </c>
      <c r="F1267" s="23">
        <f t="shared" si="114"/>
        <v>22.194444444444446</v>
      </c>
      <c r="G1267" s="17">
        <f t="shared" si="117"/>
        <v>-0.15277777777777699</v>
      </c>
      <c r="H1267" s="17">
        <f t="shared" si="118"/>
        <v>-0.54999999999999716</v>
      </c>
      <c r="I1267" s="17" cm="1">
        <f t="array" ref="I1267">Table1[Mass KG]*G1267</f>
        <v>-43.465277777777551</v>
      </c>
      <c r="J1267" s="17" cm="1">
        <f t="array" ref="J1267" xml:space="preserve"> IF(E1267&gt;0,9.81*Table1[Mass KG]*Table1[Rolling ressistance coefficient],0)</f>
        <v>28.746733500000001</v>
      </c>
      <c r="K1267" s="17" cm="1">
        <f t="array" ref="K1267">0.5*Table1[Frontal area m^2]*Table1[Drag coefficient]*1.2*F1267^2</f>
        <v>188.03455960655555</v>
      </c>
      <c r="L1267" s="17">
        <f t="shared" si="115"/>
        <v>173.31601532877801</v>
      </c>
      <c r="M1267" s="17">
        <f t="shared" si="116"/>
        <v>3846.6526735470457</v>
      </c>
      <c r="N1267" s="17">
        <f t="shared" si="119"/>
        <v>951.53769998431176</v>
      </c>
      <c r="O1267" s="17" cm="1">
        <f t="array" ref="O1267">(0.5*Table1[Mass KG]*E1267^2)+O1266</f>
        <v>329776748.23250008</v>
      </c>
      <c r="P1267" s="17">
        <v>3281.6485277314082</v>
      </c>
      <c r="AA1267">
        <f>IF(E1267&lt;1,1,0)</f>
        <v>0</v>
      </c>
      <c r="AB1267">
        <f>IF(AA1267=1,"",E1267)</f>
        <v>79.900000000000006</v>
      </c>
      <c r="AC1267">
        <f>E1267/3.6</f>
        <v>22.194444444444446</v>
      </c>
    </row>
    <row r="1268" spans="2:29" x14ac:dyDescent="0.3">
      <c r="B1268" s="6" t="s">
        <v>29</v>
      </c>
      <c r="C1268" s="6">
        <v>1260</v>
      </c>
      <c r="D1268" s="6">
        <v>238</v>
      </c>
      <c r="E1268" s="12">
        <v>79.400000000000006</v>
      </c>
      <c r="F1268" s="23">
        <f t="shared" si="114"/>
        <v>22.055555555555557</v>
      </c>
      <c r="G1268" s="17">
        <f t="shared" si="117"/>
        <v>-0.12500000000000078</v>
      </c>
      <c r="H1268" s="17">
        <f t="shared" si="118"/>
        <v>-0.45000000000000284</v>
      </c>
      <c r="I1268" s="17" cm="1">
        <f t="array" ref="I1268">Table1[Mass KG]*G1268</f>
        <v>-35.56250000000022</v>
      </c>
      <c r="J1268" s="17" cm="1">
        <f t="array" ref="J1268" xml:space="preserve"> IF(E1268&gt;0,9.81*Table1[Mass KG]*Table1[Rolling ressistance coefficient],0)</f>
        <v>28.746733500000001</v>
      </c>
      <c r="K1268" s="17" cm="1">
        <f t="array" ref="K1268">0.5*Table1[Frontal area m^2]*Table1[Drag coefficient]*1.2*F1268^2</f>
        <v>185.68854939155554</v>
      </c>
      <c r="L1268" s="17">
        <f t="shared" si="115"/>
        <v>178.87278289155532</v>
      </c>
      <c r="M1268" s="17">
        <f t="shared" si="116"/>
        <v>3945.1386004415258</v>
      </c>
      <c r="N1268" s="17">
        <f t="shared" si="119"/>
        <v>952.04089456982763</v>
      </c>
      <c r="O1268" s="17" cm="1">
        <f t="array" ref="O1268">(0.5*Table1[Mass KG]*E1268^2)+O1267</f>
        <v>330673543.44250005</v>
      </c>
      <c r="P1268" s="17">
        <v>3291.5605298633918</v>
      </c>
      <c r="AA1268">
        <f>IF(E1268&lt;1,1,0)</f>
        <v>0</v>
      </c>
      <c r="AB1268">
        <f>IF(AA1268=1,"",E1268)</f>
        <v>79.400000000000006</v>
      </c>
      <c r="AC1268">
        <f>E1268/3.6</f>
        <v>22.055555555555557</v>
      </c>
    </row>
    <row r="1269" spans="2:29" x14ac:dyDescent="0.3">
      <c r="B1269" s="6" t="s">
        <v>29</v>
      </c>
      <c r="C1269" s="6">
        <v>1261</v>
      </c>
      <c r="D1269" s="6">
        <v>239</v>
      </c>
      <c r="E1269" s="12">
        <v>79</v>
      </c>
      <c r="F1269" s="23">
        <f t="shared" si="114"/>
        <v>21.944444444444446</v>
      </c>
      <c r="G1269" s="17">
        <f t="shared" si="117"/>
        <v>-9.7222222222222612E-2</v>
      </c>
      <c r="H1269" s="17">
        <f t="shared" si="118"/>
        <v>-0.35000000000000142</v>
      </c>
      <c r="I1269" s="17" cm="1">
        <f t="array" ref="I1269">Table1[Mass KG]*G1269</f>
        <v>-27.659722222222332</v>
      </c>
      <c r="J1269" s="17" cm="1">
        <f t="array" ref="J1269" xml:space="preserve"> IF(E1269&gt;0,9.81*Table1[Mass KG]*Table1[Rolling ressistance coefficient],0)</f>
        <v>28.746733500000001</v>
      </c>
      <c r="K1269" s="17" cm="1">
        <f t="array" ref="K1269">0.5*Table1[Frontal area m^2]*Table1[Drag coefficient]*1.2*F1269^2</f>
        <v>183.82234465555555</v>
      </c>
      <c r="L1269" s="17">
        <f t="shared" si="115"/>
        <v>184.90935593333322</v>
      </c>
      <c r="M1269" s="17">
        <f t="shared" si="116"/>
        <v>4057.7330885370343</v>
      </c>
      <c r="N1269" s="17">
        <f t="shared" si="119"/>
        <v>952.54115713624321</v>
      </c>
      <c r="O1269" s="17" cm="1">
        <f t="array" ref="O1269">(0.5*Table1[Mass KG]*E1269^2)+O1268</f>
        <v>331561325.69250005</v>
      </c>
      <c r="P1269" s="17">
        <v>3294.5498364520022</v>
      </c>
      <c r="AA1269">
        <f>IF(E1269&lt;1,1,0)</f>
        <v>0</v>
      </c>
      <c r="AB1269">
        <f>IF(AA1269=1,"",E1269)</f>
        <v>79</v>
      </c>
      <c r="AC1269">
        <f>E1269/3.6</f>
        <v>21.944444444444443</v>
      </c>
    </row>
    <row r="1270" spans="2:29" x14ac:dyDescent="0.3">
      <c r="B1270" s="6" t="s">
        <v>29</v>
      </c>
      <c r="C1270" s="6">
        <v>1262</v>
      </c>
      <c r="D1270" s="6">
        <v>240</v>
      </c>
      <c r="E1270" s="12">
        <v>78.7</v>
      </c>
      <c r="F1270" s="23">
        <f t="shared" si="114"/>
        <v>21.861111111111114</v>
      </c>
      <c r="G1270" s="17">
        <f t="shared" si="117"/>
        <v>-4.1666666666666269E-2</v>
      </c>
      <c r="H1270" s="17">
        <f t="shared" si="118"/>
        <v>-0.14999999999999858</v>
      </c>
      <c r="I1270" s="17" cm="1">
        <f t="array" ref="I1270">Table1[Mass KG]*G1270</f>
        <v>-11.854166666666554</v>
      </c>
      <c r="J1270" s="17" cm="1">
        <f t="array" ref="J1270" xml:space="preserve"> IF(E1270&gt;0,9.81*Table1[Mass KG]*Table1[Rolling ressistance coefficient],0)</f>
        <v>28.746733500000001</v>
      </c>
      <c r="K1270" s="17" cm="1">
        <f t="array" ref="K1270">0.5*Table1[Frontal area m^2]*Table1[Drag coefficient]*1.2*F1270^2</f>
        <v>182.42887644122226</v>
      </c>
      <c r="L1270" s="17">
        <f t="shared" si="115"/>
        <v>199.32144327455572</v>
      </c>
      <c r="M1270" s="17">
        <f t="shared" si="116"/>
        <v>4357.3882182520929</v>
      </c>
      <c r="N1270" s="17">
        <f t="shared" si="119"/>
        <v>953.03912507215841</v>
      </c>
      <c r="O1270" s="17" cm="1">
        <f t="array" ref="O1270">(0.5*Table1[Mass KG]*E1270^2)+O1269</f>
        <v>332442378.09500003</v>
      </c>
      <c r="P1270" s="17">
        <v>3296.4119359128144</v>
      </c>
      <c r="AA1270">
        <f>IF(E1270&lt;1,1,0)</f>
        <v>0</v>
      </c>
      <c r="AB1270">
        <f>IF(AA1270=1,"",E1270)</f>
        <v>78.7</v>
      </c>
      <c r="AC1270">
        <f>E1270/3.6</f>
        <v>21.861111111111111</v>
      </c>
    </row>
    <row r="1271" spans="2:29" x14ac:dyDescent="0.3">
      <c r="B1271" s="6" t="s">
        <v>29</v>
      </c>
      <c r="C1271" s="6">
        <v>1263</v>
      </c>
      <c r="D1271" s="6">
        <v>241</v>
      </c>
      <c r="E1271" s="12">
        <v>78.7</v>
      </c>
      <c r="F1271" s="23">
        <f t="shared" si="114"/>
        <v>21.861111111111114</v>
      </c>
      <c r="G1271" s="17">
        <f t="shared" si="117"/>
        <v>1.3888888888888099E-2</v>
      </c>
      <c r="H1271" s="17">
        <f t="shared" si="118"/>
        <v>4.9999999999997158E-2</v>
      </c>
      <c r="I1271" s="17" cm="1">
        <f t="array" ref="I1271">Table1[Mass KG]*G1271</f>
        <v>3.9513888888886641</v>
      </c>
      <c r="J1271" s="17" cm="1">
        <f t="array" ref="J1271" xml:space="preserve"> IF(E1271&gt;0,9.81*Table1[Mass KG]*Table1[Rolling ressistance coefficient],0)</f>
        <v>28.746733500000001</v>
      </c>
      <c r="K1271" s="17" cm="1">
        <f t="array" ref="K1271">0.5*Table1[Frontal area m^2]*Table1[Drag coefficient]*1.2*F1271^2</f>
        <v>182.42887644122226</v>
      </c>
      <c r="L1271" s="17">
        <f t="shared" si="115"/>
        <v>215.12699883011092</v>
      </c>
      <c r="M1271" s="17">
        <f t="shared" si="116"/>
        <v>4702.9152244249244</v>
      </c>
      <c r="N1271" s="17">
        <f t="shared" si="119"/>
        <v>953.53669873417346</v>
      </c>
      <c r="O1271" s="17" cm="1">
        <f t="array" ref="O1271">(0.5*Table1[Mass KG]*E1271^2)+O1270</f>
        <v>333323430.4975</v>
      </c>
      <c r="P1271" s="17">
        <v>3298.8750058174355</v>
      </c>
      <c r="AA1271">
        <f>IF(E1271&lt;1,1,0)</f>
        <v>0</v>
      </c>
      <c r="AB1271">
        <f>IF(AA1271=1,"",E1271)</f>
        <v>78.7</v>
      </c>
      <c r="AC1271">
        <f>E1271/3.6</f>
        <v>21.861111111111111</v>
      </c>
    </row>
    <row r="1272" spans="2:29" x14ac:dyDescent="0.3">
      <c r="B1272" s="6" t="s">
        <v>29</v>
      </c>
      <c r="C1272" s="6">
        <v>1264</v>
      </c>
      <c r="D1272" s="6">
        <v>242</v>
      </c>
      <c r="E1272" s="12">
        <v>78.8</v>
      </c>
      <c r="F1272" s="23">
        <f t="shared" si="114"/>
        <v>21.888888888888889</v>
      </c>
      <c r="G1272" s="17">
        <f t="shared" si="117"/>
        <v>5.5555555555554373E-2</v>
      </c>
      <c r="H1272" s="17">
        <f t="shared" si="118"/>
        <v>0.19999999999999574</v>
      </c>
      <c r="I1272" s="17" cm="1">
        <f t="array" ref="I1272">Table1[Mass KG]*G1272</f>
        <v>15.80555555555522</v>
      </c>
      <c r="J1272" s="17" cm="1">
        <f t="array" ref="J1272" xml:space="preserve"> IF(E1272&gt;0,9.81*Table1[Mass KG]*Table1[Rolling ressistance coefficient],0)</f>
        <v>28.746733500000001</v>
      </c>
      <c r="K1272" s="17" cm="1">
        <f t="array" ref="K1272">0.5*Table1[Frontal area m^2]*Table1[Drag coefficient]*1.2*F1272^2</f>
        <v>182.8927767662222</v>
      </c>
      <c r="L1272" s="17">
        <f t="shared" si="115"/>
        <v>227.44506582177743</v>
      </c>
      <c r="M1272" s="17">
        <f t="shared" si="116"/>
        <v>4978.5197740989061</v>
      </c>
      <c r="N1272" s="17">
        <f t="shared" si="119"/>
        <v>954.03451048694239</v>
      </c>
      <c r="O1272" s="17" cm="1">
        <f t="array" ref="O1272">(0.5*Table1[Mass KG]*E1272^2)+O1271</f>
        <v>334206723.33749998</v>
      </c>
      <c r="P1272" s="17">
        <v>3300.1338434337276</v>
      </c>
      <c r="AA1272">
        <f>IF(E1272&lt;1,1,0)</f>
        <v>0</v>
      </c>
      <c r="AB1272">
        <f>IF(AA1272=1,"",E1272)</f>
        <v>78.8</v>
      </c>
      <c r="AC1272">
        <f>E1272/3.6</f>
        <v>21.888888888888889</v>
      </c>
    </row>
    <row r="1273" spans="2:29" x14ac:dyDescent="0.3">
      <c r="B1273" s="6" t="s">
        <v>29</v>
      </c>
      <c r="C1273" s="6">
        <v>1265</v>
      </c>
      <c r="D1273" s="6">
        <v>243</v>
      </c>
      <c r="E1273" s="12">
        <v>79.099999999999994</v>
      </c>
      <c r="F1273" s="23">
        <f t="shared" si="114"/>
        <v>21.972222222222221</v>
      </c>
      <c r="G1273" s="17">
        <f t="shared" si="117"/>
        <v>8.3333333333334522E-2</v>
      </c>
      <c r="H1273" s="17">
        <f t="shared" si="118"/>
        <v>0.30000000000000426</v>
      </c>
      <c r="I1273" s="17" cm="1">
        <f t="array" ref="I1273">Table1[Mass KG]*G1273</f>
        <v>23.708333333333673</v>
      </c>
      <c r="J1273" s="17" cm="1">
        <f t="array" ref="J1273" xml:space="preserve"> IF(E1273&gt;0,9.81*Table1[Mass KG]*Table1[Rolling ressistance coefficient],0)</f>
        <v>28.746733500000001</v>
      </c>
      <c r="K1273" s="17" cm="1">
        <f t="array" ref="K1273">0.5*Table1[Frontal area m^2]*Table1[Drag coefficient]*1.2*F1273^2</f>
        <v>184.28801221988886</v>
      </c>
      <c r="L1273" s="17">
        <f t="shared" si="115"/>
        <v>236.74307905322254</v>
      </c>
      <c r="M1273" s="17">
        <f t="shared" si="116"/>
        <v>5201.7715425305287</v>
      </c>
      <c r="N1273" s="17">
        <f t="shared" si="119"/>
        <v>954.53382243684359</v>
      </c>
      <c r="O1273" s="17" cm="1">
        <f t="array" ref="O1273">(0.5*Table1[Mass KG]*E1273^2)+O1272</f>
        <v>335096754.56</v>
      </c>
      <c r="P1273" s="17">
        <v>3316.0769238411185</v>
      </c>
      <c r="AA1273">
        <f>IF(E1273&lt;1,1,0)</f>
        <v>0</v>
      </c>
      <c r="AB1273">
        <f>IF(AA1273=1,"",E1273)</f>
        <v>79.099999999999994</v>
      </c>
      <c r="AC1273">
        <f>E1273/3.6</f>
        <v>21.972222222222221</v>
      </c>
    </row>
    <row r="1274" spans="2:29" x14ac:dyDescent="0.3">
      <c r="B1274" s="6" t="s">
        <v>29</v>
      </c>
      <c r="C1274" s="6">
        <v>1266</v>
      </c>
      <c r="D1274" s="6">
        <v>244</v>
      </c>
      <c r="E1274" s="12">
        <v>79.400000000000006</v>
      </c>
      <c r="F1274" s="23">
        <f t="shared" si="114"/>
        <v>22.055555555555557</v>
      </c>
      <c r="G1274" s="17">
        <f t="shared" si="117"/>
        <v>6.9444444444444448E-2</v>
      </c>
      <c r="H1274" s="17">
        <f t="shared" si="118"/>
        <v>0.25</v>
      </c>
      <c r="I1274" s="17" cm="1">
        <f t="array" ref="I1274">Table1[Mass KG]*G1274</f>
        <v>19.756944444444446</v>
      </c>
      <c r="J1274" s="17" cm="1">
        <f t="array" ref="J1274" xml:space="preserve"> IF(E1274&gt;0,9.81*Table1[Mass KG]*Table1[Rolling ressistance coefficient],0)</f>
        <v>28.746733500000001</v>
      </c>
      <c r="K1274" s="17" cm="1">
        <f t="array" ref="K1274">0.5*Table1[Frontal area m^2]*Table1[Drag coefficient]*1.2*F1274^2</f>
        <v>185.68854939155554</v>
      </c>
      <c r="L1274" s="17">
        <f t="shared" si="115"/>
        <v>234.192227336</v>
      </c>
      <c r="M1274" s="17">
        <f t="shared" si="116"/>
        <v>5165.2396806884444</v>
      </c>
      <c r="N1274" s="17">
        <f t="shared" si="119"/>
        <v>955.03463221389734</v>
      </c>
      <c r="O1274" s="17" cm="1">
        <f t="array" ref="O1274">(0.5*Table1[Mass KG]*E1274^2)+O1273</f>
        <v>335993549.76999998</v>
      </c>
      <c r="P1274" s="17">
        <v>3322.7807078623055</v>
      </c>
      <c r="AA1274">
        <f>IF(E1274&lt;1,1,0)</f>
        <v>0</v>
      </c>
      <c r="AB1274">
        <f>IF(AA1274=1,"",E1274)</f>
        <v>79.400000000000006</v>
      </c>
      <c r="AC1274">
        <f>E1274/3.6</f>
        <v>22.055555555555557</v>
      </c>
    </row>
    <row r="1275" spans="2:29" x14ac:dyDescent="0.3">
      <c r="B1275" s="6" t="s">
        <v>29</v>
      </c>
      <c r="C1275" s="6">
        <v>1267</v>
      </c>
      <c r="D1275" s="6">
        <v>245</v>
      </c>
      <c r="E1275" s="12">
        <v>79.599999999999994</v>
      </c>
      <c r="F1275" s="23">
        <f t="shared" si="114"/>
        <v>22.111111111111111</v>
      </c>
      <c r="G1275" s="17">
        <f t="shared" si="117"/>
        <v>5.5555555555554373E-2</v>
      </c>
      <c r="H1275" s="17">
        <f t="shared" si="118"/>
        <v>0.19999999999999574</v>
      </c>
      <c r="I1275" s="17" cm="1">
        <f t="array" ref="I1275">Table1[Mass KG]*G1275</f>
        <v>15.80555555555522</v>
      </c>
      <c r="J1275" s="17" cm="1">
        <f t="array" ref="J1275" xml:space="preserve"> IF(E1275&gt;0,9.81*Table1[Mass KG]*Table1[Rolling ressistance coefficient],0)</f>
        <v>28.746733500000001</v>
      </c>
      <c r="K1275" s="17" cm="1">
        <f t="array" ref="K1275">0.5*Table1[Frontal area m^2]*Table1[Drag coefficient]*1.2*F1275^2</f>
        <v>186.6251862382222</v>
      </c>
      <c r="L1275" s="17">
        <f t="shared" si="115"/>
        <v>231.17747529377743</v>
      </c>
      <c r="M1275" s="17">
        <f t="shared" si="116"/>
        <v>5111.5908426068563</v>
      </c>
      <c r="N1275" s="17">
        <f t="shared" si="119"/>
        <v>955.53630720876708</v>
      </c>
      <c r="O1275" s="17" cm="1">
        <f t="array" ref="O1275">(0.5*Table1[Mass KG]*E1275^2)+O1274</f>
        <v>336894868.52999997</v>
      </c>
      <c r="P1275" s="17">
        <v>3334.109422943287</v>
      </c>
      <c r="AA1275">
        <f>IF(E1275&lt;1,1,0)</f>
        <v>0</v>
      </c>
      <c r="AB1275">
        <f>IF(AA1275=1,"",E1275)</f>
        <v>79.599999999999994</v>
      </c>
      <c r="AC1275">
        <f>E1275/3.6</f>
        <v>22.111111111111111</v>
      </c>
    </row>
    <row r="1276" spans="2:29" x14ac:dyDescent="0.3">
      <c r="B1276" s="6" t="s">
        <v>29</v>
      </c>
      <c r="C1276" s="6">
        <v>1268</v>
      </c>
      <c r="D1276" s="6">
        <v>246</v>
      </c>
      <c r="E1276" s="12">
        <v>79.8</v>
      </c>
      <c r="F1276" s="23">
        <f t="shared" si="114"/>
        <v>22.166666666666668</v>
      </c>
      <c r="G1276" s="17">
        <f t="shared" si="117"/>
        <v>2.7777777777778172E-2</v>
      </c>
      <c r="H1276" s="17">
        <f t="shared" si="118"/>
        <v>0.10000000000000142</v>
      </c>
      <c r="I1276" s="17" cm="1">
        <f t="array" ref="I1276">Table1[Mass KG]*G1276</f>
        <v>7.9027777777778896</v>
      </c>
      <c r="J1276" s="17" cm="1">
        <f t="array" ref="J1276" xml:space="preserve"> IF(E1276&gt;0,9.81*Table1[Mass KG]*Table1[Rolling ressistance coefficient],0)</f>
        <v>28.746733500000001</v>
      </c>
      <c r="K1276" s="17" cm="1">
        <f t="array" ref="K1276">0.5*Table1[Frontal area m^2]*Table1[Drag coefficient]*1.2*F1276^2</f>
        <v>187.56417940399999</v>
      </c>
      <c r="L1276" s="17">
        <f t="shared" si="115"/>
        <v>224.21369068177788</v>
      </c>
      <c r="M1276" s="17">
        <f t="shared" si="116"/>
        <v>4970.0701434460761</v>
      </c>
      <c r="N1276" s="17">
        <f t="shared" si="119"/>
        <v>956.03884605675603</v>
      </c>
      <c r="O1276" s="17" cm="1">
        <f t="array" ref="O1276">(0.5*Table1[Mass KG]*E1276^2)+O1275</f>
        <v>337800722.21999997</v>
      </c>
      <c r="P1276" s="17">
        <v>3340.9400488343708</v>
      </c>
      <c r="AA1276">
        <f>IF(E1276&lt;1,1,0)</f>
        <v>0</v>
      </c>
      <c r="AB1276">
        <f>IF(AA1276=1,"",E1276)</f>
        <v>79.8</v>
      </c>
      <c r="AC1276">
        <f>E1276/3.6</f>
        <v>22.166666666666664</v>
      </c>
    </row>
    <row r="1277" spans="2:29" x14ac:dyDescent="0.3">
      <c r="B1277" s="6" t="s">
        <v>29</v>
      </c>
      <c r="C1277" s="6">
        <v>1269</v>
      </c>
      <c r="D1277" s="6">
        <v>247</v>
      </c>
      <c r="E1277" s="12">
        <v>79.8</v>
      </c>
      <c r="F1277" s="23">
        <f t="shared" si="114"/>
        <v>22.166666666666668</v>
      </c>
      <c r="G1277" s="17">
        <f t="shared" si="117"/>
        <v>-2.7777777777778172E-2</v>
      </c>
      <c r="H1277" s="17">
        <f t="shared" si="118"/>
        <v>-0.10000000000000142</v>
      </c>
      <c r="I1277" s="17" cm="1">
        <f t="array" ref="I1277">Table1[Mass KG]*G1277</f>
        <v>-7.9027777777778896</v>
      </c>
      <c r="J1277" s="17" cm="1">
        <f t="array" ref="J1277" xml:space="preserve"> IF(E1277&gt;0,9.81*Table1[Mass KG]*Table1[Rolling ressistance coefficient],0)</f>
        <v>28.746733500000001</v>
      </c>
      <c r="K1277" s="17" cm="1">
        <f t="array" ref="K1277">0.5*Table1[Frontal area m^2]*Table1[Drag coefficient]*1.2*F1277^2</f>
        <v>187.56417940399999</v>
      </c>
      <c r="L1277" s="17">
        <f t="shared" si="115"/>
        <v>208.40813512622211</v>
      </c>
      <c r="M1277" s="17">
        <f t="shared" si="116"/>
        <v>4619.7136619645898</v>
      </c>
      <c r="N1277" s="17">
        <f t="shared" si="119"/>
        <v>956.54098889304441</v>
      </c>
      <c r="O1277" s="17" cm="1">
        <f t="array" ref="O1277">(0.5*Table1[Mass KG]*E1277^2)+O1276</f>
        <v>338706575.90999997</v>
      </c>
      <c r="P1277" s="17">
        <v>3349.9588075109073</v>
      </c>
      <c r="AA1277">
        <f>IF(E1277&lt;1,1,0)</f>
        <v>0</v>
      </c>
      <c r="AB1277">
        <f>IF(AA1277=1,"",E1277)</f>
        <v>79.8</v>
      </c>
      <c r="AC1277">
        <f>E1277/3.6</f>
        <v>22.166666666666664</v>
      </c>
    </row>
    <row r="1278" spans="2:29" x14ac:dyDescent="0.3">
      <c r="B1278" s="6" t="s">
        <v>29</v>
      </c>
      <c r="C1278" s="6">
        <v>1270</v>
      </c>
      <c r="D1278" s="6">
        <v>248</v>
      </c>
      <c r="E1278" s="12">
        <v>79.599999999999994</v>
      </c>
      <c r="F1278" s="23">
        <f t="shared" si="114"/>
        <v>22.111111111111111</v>
      </c>
      <c r="G1278" s="17">
        <f t="shared" si="117"/>
        <v>-6.9444444444444448E-2</v>
      </c>
      <c r="H1278" s="17">
        <f t="shared" si="118"/>
        <v>-0.25</v>
      </c>
      <c r="I1278" s="17" cm="1">
        <f t="array" ref="I1278">Table1[Mass KG]*G1278</f>
        <v>-19.756944444444446</v>
      </c>
      <c r="J1278" s="17" cm="1">
        <f t="array" ref="J1278" xml:space="preserve"> IF(E1278&gt;0,9.81*Table1[Mass KG]*Table1[Rolling ressistance coefficient],0)</f>
        <v>28.746733500000001</v>
      </c>
      <c r="K1278" s="17" cm="1">
        <f t="array" ref="K1278">0.5*Table1[Frontal area m^2]*Table1[Drag coefficient]*1.2*F1278^2</f>
        <v>186.6251862382222</v>
      </c>
      <c r="L1278" s="17">
        <f t="shared" si="115"/>
        <v>195.61497529377775</v>
      </c>
      <c r="M1278" s="17">
        <f t="shared" si="116"/>
        <v>4325.2644537179749</v>
      </c>
      <c r="N1278" s="17">
        <f t="shared" si="119"/>
        <v>957.04147882887116</v>
      </c>
      <c r="O1278" s="17" cm="1">
        <f t="array" ref="O1278">(0.5*Table1[Mass KG]*E1278^2)+O1277</f>
        <v>339607894.66999996</v>
      </c>
      <c r="P1278" s="17">
        <v>3350.9492733936963</v>
      </c>
      <c r="AA1278">
        <f>IF(E1278&lt;1,1,0)</f>
        <v>0</v>
      </c>
      <c r="AB1278">
        <f>IF(AA1278=1,"",E1278)</f>
        <v>79.599999999999994</v>
      </c>
      <c r="AC1278">
        <f>E1278/3.6</f>
        <v>22.111111111111111</v>
      </c>
    </row>
    <row r="1279" spans="2:29" x14ac:dyDescent="0.3">
      <c r="B1279" s="6" t="s">
        <v>29</v>
      </c>
      <c r="C1279" s="6">
        <v>1271</v>
      </c>
      <c r="D1279" s="6">
        <v>249</v>
      </c>
      <c r="E1279" s="12">
        <v>79.3</v>
      </c>
      <c r="F1279" s="23">
        <f t="shared" si="114"/>
        <v>22.027777777777779</v>
      </c>
      <c r="G1279" s="17">
        <f t="shared" si="117"/>
        <v>-9.7222222222220642E-2</v>
      </c>
      <c r="H1279" s="17">
        <f t="shared" si="118"/>
        <v>-0.34999999999999432</v>
      </c>
      <c r="I1279" s="17" cm="1">
        <f t="array" ref="I1279">Table1[Mass KG]*G1279</f>
        <v>-27.659722222221774</v>
      </c>
      <c r="J1279" s="17" cm="1">
        <f t="array" ref="J1279" xml:space="preserve"> IF(E1279&gt;0,9.81*Table1[Mass KG]*Table1[Rolling ressistance coefficient],0)</f>
        <v>28.746733500000001</v>
      </c>
      <c r="K1279" s="17" cm="1">
        <f t="array" ref="K1279">0.5*Table1[Frontal area m^2]*Table1[Drag coefficient]*1.2*F1279^2</f>
        <v>185.22111458788888</v>
      </c>
      <c r="L1279" s="17">
        <f t="shared" si="115"/>
        <v>186.30812586566711</v>
      </c>
      <c r="M1279" s="17">
        <f t="shared" si="116"/>
        <v>4103.9539947631665</v>
      </c>
      <c r="N1279" s="17">
        <f t="shared" si="119"/>
        <v>957.53969020367447</v>
      </c>
      <c r="O1279" s="17" cm="1">
        <f t="array" ref="O1279">(0.5*Table1[Mass KG]*E1279^2)+O1278</f>
        <v>340502432.37249994</v>
      </c>
      <c r="P1279" s="17">
        <v>3352.8846689058269</v>
      </c>
      <c r="AA1279">
        <f>IF(E1279&lt;1,1,0)</f>
        <v>0</v>
      </c>
      <c r="AB1279">
        <f>IF(AA1279=1,"",E1279)</f>
        <v>79.3</v>
      </c>
      <c r="AC1279">
        <f>E1279/3.6</f>
        <v>22.027777777777775</v>
      </c>
    </row>
    <row r="1280" spans="2:29" x14ac:dyDescent="0.3">
      <c r="B1280" s="6" t="s">
        <v>29</v>
      </c>
      <c r="C1280" s="6">
        <v>1272</v>
      </c>
      <c r="D1280" s="6">
        <v>250</v>
      </c>
      <c r="E1280" s="12">
        <v>78.900000000000006</v>
      </c>
      <c r="F1280" s="23">
        <f t="shared" si="114"/>
        <v>21.916666666666668</v>
      </c>
      <c r="G1280" s="17">
        <f t="shared" si="117"/>
        <v>-0.11111111111111072</v>
      </c>
      <c r="H1280" s="17">
        <f t="shared" si="118"/>
        <v>-0.39999999999999858</v>
      </c>
      <c r="I1280" s="17" cm="1">
        <f t="array" ref="I1280">Table1[Mass KG]*G1280</f>
        <v>-31.611111111111001</v>
      </c>
      <c r="J1280" s="17" cm="1">
        <f t="array" ref="J1280" xml:space="preserve"> IF(E1280&gt;0,9.81*Table1[Mass KG]*Table1[Rolling ressistance coefficient],0)</f>
        <v>28.746733500000001</v>
      </c>
      <c r="K1280" s="17" cm="1">
        <f t="array" ref="K1280">0.5*Table1[Frontal area m^2]*Table1[Drag coefficient]*1.2*F1280^2</f>
        <v>183.35726617099999</v>
      </c>
      <c r="L1280" s="17">
        <f t="shared" si="115"/>
        <v>180.492888559889</v>
      </c>
      <c r="M1280" s="17">
        <f t="shared" si="116"/>
        <v>3955.8024742709008</v>
      </c>
      <c r="N1280" s="17">
        <f t="shared" si="119"/>
        <v>958.03499883250697</v>
      </c>
      <c r="O1280" s="17" cm="1">
        <f t="array" ref="O1280">(0.5*Table1[Mass KG]*E1280^2)+O1279</f>
        <v>341387968.49499995</v>
      </c>
      <c r="P1280" s="17">
        <v>3355.0066104307616</v>
      </c>
      <c r="AA1280">
        <f>IF(E1280&lt;1,1,0)</f>
        <v>0</v>
      </c>
      <c r="AB1280">
        <f>IF(AA1280=1,"",E1280)</f>
        <v>78.900000000000006</v>
      </c>
      <c r="AC1280">
        <f>E1280/3.6</f>
        <v>21.916666666666668</v>
      </c>
    </row>
    <row r="1281" spans="2:29" x14ac:dyDescent="0.3">
      <c r="B1281" s="6" t="s">
        <v>29</v>
      </c>
      <c r="C1281" s="6">
        <v>1273</v>
      </c>
      <c r="D1281" s="6">
        <v>251</v>
      </c>
      <c r="E1281" s="12">
        <v>78.5</v>
      </c>
      <c r="F1281" s="23">
        <f t="shared" si="114"/>
        <v>21.805555555555557</v>
      </c>
      <c r="G1281" s="17">
        <f t="shared" si="117"/>
        <v>-9.7222222222222612E-2</v>
      </c>
      <c r="H1281" s="17">
        <f t="shared" si="118"/>
        <v>-0.35000000000000142</v>
      </c>
      <c r="I1281" s="17" cm="1">
        <f t="array" ref="I1281">Table1[Mass KG]*G1281</f>
        <v>-27.659722222222332</v>
      </c>
      <c r="J1281" s="17" cm="1">
        <f t="array" ref="J1281" xml:space="preserve"> IF(E1281&gt;0,9.81*Table1[Mass KG]*Table1[Rolling ressistance coefficient],0)</f>
        <v>28.746733500000001</v>
      </c>
      <c r="K1281" s="17" cm="1">
        <f t="array" ref="K1281">0.5*Table1[Frontal area m^2]*Table1[Drag coefficient]*1.2*F1281^2</f>
        <v>181.50284303055554</v>
      </c>
      <c r="L1281" s="17">
        <f t="shared" si="115"/>
        <v>182.5898543083332</v>
      </c>
      <c r="M1281" s="17">
        <f t="shared" si="116"/>
        <v>3981.473212001154</v>
      </c>
      <c r="N1281" s="17">
        <f t="shared" si="119"/>
        <v>958.52740927584944</v>
      </c>
      <c r="O1281" s="17" cm="1">
        <f t="array" ref="O1281">(0.5*Table1[Mass KG]*E1281^2)+O1280</f>
        <v>342264548.55749995</v>
      </c>
      <c r="P1281" s="17">
        <v>3360.3030700898425</v>
      </c>
      <c r="AA1281">
        <f>IF(E1281&lt;1,1,0)</f>
        <v>0</v>
      </c>
      <c r="AB1281">
        <f>IF(AA1281=1,"",E1281)</f>
        <v>78.5</v>
      </c>
      <c r="AC1281">
        <f>E1281/3.6</f>
        <v>21.805555555555554</v>
      </c>
    </row>
    <row r="1282" spans="2:29" x14ac:dyDescent="0.3">
      <c r="B1282" s="6" t="s">
        <v>29</v>
      </c>
      <c r="C1282" s="6">
        <v>1274</v>
      </c>
      <c r="D1282" s="6">
        <v>252</v>
      </c>
      <c r="E1282" s="12">
        <v>78.2</v>
      </c>
      <c r="F1282" s="23">
        <f t="shared" si="114"/>
        <v>21.722222222222225</v>
      </c>
      <c r="G1282" s="17">
        <f t="shared" si="117"/>
        <v>-8.3333333333332538E-2</v>
      </c>
      <c r="H1282" s="17">
        <f t="shared" si="118"/>
        <v>-0.29999999999999716</v>
      </c>
      <c r="I1282" s="17" cm="1">
        <f t="array" ref="I1282">Table1[Mass KG]*G1282</f>
        <v>-23.708333333333108</v>
      </c>
      <c r="J1282" s="17" cm="1">
        <f t="array" ref="J1282" xml:space="preserve"> IF(E1282&gt;0,9.81*Table1[Mass KG]*Table1[Rolling ressistance coefficient],0)</f>
        <v>28.746733500000001</v>
      </c>
      <c r="K1282" s="17" cm="1">
        <f t="array" ref="K1282">0.5*Table1[Frontal area m^2]*Table1[Drag coefficient]*1.2*F1282^2</f>
        <v>180.11821101288891</v>
      </c>
      <c r="L1282" s="17">
        <f t="shared" si="115"/>
        <v>185.1566111795558</v>
      </c>
      <c r="M1282" s="17">
        <f t="shared" si="116"/>
        <v>4022.0130539559063</v>
      </c>
      <c r="N1282" s="17">
        <f t="shared" si="119"/>
        <v>959.01755286552759</v>
      </c>
      <c r="O1282" s="17" cm="1">
        <f t="array" ref="O1282">(0.5*Table1[Mass KG]*E1282^2)+O1281</f>
        <v>343134441.44749993</v>
      </c>
      <c r="P1282" s="17">
        <v>3368.6372170590284</v>
      </c>
      <c r="AA1282">
        <f>IF(E1282&lt;1,1,0)</f>
        <v>0</v>
      </c>
      <c r="AB1282">
        <f>IF(AA1282=1,"",E1282)</f>
        <v>78.2</v>
      </c>
      <c r="AC1282">
        <f>E1282/3.6</f>
        <v>21.722222222222221</v>
      </c>
    </row>
    <row r="1283" spans="2:29" x14ac:dyDescent="0.3">
      <c r="B1283" s="6" t="s">
        <v>29</v>
      </c>
      <c r="C1283" s="6">
        <v>1275</v>
      </c>
      <c r="D1283" s="6">
        <v>253</v>
      </c>
      <c r="E1283" s="12">
        <v>77.900000000000006</v>
      </c>
      <c r="F1283" s="23">
        <f t="shared" si="114"/>
        <v>21.638888888888893</v>
      </c>
      <c r="G1283" s="17">
        <f t="shared" si="117"/>
        <v>-6.9444444444444448E-2</v>
      </c>
      <c r="H1283" s="17">
        <f t="shared" si="118"/>
        <v>-0.25</v>
      </c>
      <c r="I1283" s="17" cm="1">
        <f t="array" ref="I1283">Table1[Mass KG]*G1283</f>
        <v>-19.756944444444446</v>
      </c>
      <c r="J1283" s="17" cm="1">
        <f t="array" ref="J1283" xml:space="preserve"> IF(E1283&gt;0,9.81*Table1[Mass KG]*Table1[Rolling ressistance coefficient],0)</f>
        <v>28.746733500000001</v>
      </c>
      <c r="K1283" s="17" cm="1">
        <f t="array" ref="K1283">0.5*Table1[Frontal area m^2]*Table1[Drag coefficient]*1.2*F1283^2</f>
        <v>178.73888071322224</v>
      </c>
      <c r="L1283" s="17">
        <f t="shared" si="115"/>
        <v>187.72866976877779</v>
      </c>
      <c r="M1283" s="17">
        <f t="shared" si="116"/>
        <v>4062.2398263854975</v>
      </c>
      <c r="N1283" s="17">
        <f t="shared" si="119"/>
        <v>959.50543315739037</v>
      </c>
      <c r="O1283" s="17" cm="1">
        <f t="array" ref="O1283">(0.5*Table1[Mass KG]*E1283^2)+O1282</f>
        <v>343997672.76999992</v>
      </c>
      <c r="P1283" s="17">
        <v>3369.1757792038047</v>
      </c>
      <c r="AA1283">
        <f>IF(E1283&lt;1,1,0)</f>
        <v>0</v>
      </c>
      <c r="AB1283">
        <f>IF(AA1283=1,"",E1283)</f>
        <v>77.900000000000006</v>
      </c>
      <c r="AC1283">
        <f>E1283/3.6</f>
        <v>21.638888888888889</v>
      </c>
    </row>
    <row r="1284" spans="2:29" x14ac:dyDescent="0.3">
      <c r="B1284" s="6" t="s">
        <v>29</v>
      </c>
      <c r="C1284" s="6">
        <v>1276</v>
      </c>
      <c r="D1284" s="6">
        <v>254</v>
      </c>
      <c r="E1284" s="12">
        <v>77.7</v>
      </c>
      <c r="F1284" s="23">
        <f t="shared" si="114"/>
        <v>21.583333333333336</v>
      </c>
      <c r="G1284" s="17">
        <f t="shared" si="117"/>
        <v>-2.7777777777778172E-2</v>
      </c>
      <c r="H1284" s="17">
        <f t="shared" si="118"/>
        <v>-0.10000000000000142</v>
      </c>
      <c r="I1284" s="17" cm="1">
        <f t="array" ref="I1284">Table1[Mass KG]*G1284</f>
        <v>-7.9027777777778896</v>
      </c>
      <c r="J1284" s="17" cm="1">
        <f t="array" ref="J1284" xml:space="preserve"> IF(E1284&gt;0,9.81*Table1[Mass KG]*Table1[Rolling ressistance coefficient],0)</f>
        <v>28.746733500000001</v>
      </c>
      <c r="K1284" s="17" cm="1">
        <f t="array" ref="K1284">0.5*Table1[Frontal area m^2]*Table1[Drag coefficient]*1.2*F1284^2</f>
        <v>177.82227257900001</v>
      </c>
      <c r="L1284" s="17">
        <f t="shared" si="115"/>
        <v>198.66622830122213</v>
      </c>
      <c r="M1284" s="17">
        <f t="shared" si="116"/>
        <v>4287.8794275013779</v>
      </c>
      <c r="N1284" s="17">
        <f t="shared" si="119"/>
        <v>959.99167949859338</v>
      </c>
      <c r="O1284" s="17" cm="1">
        <f t="array" ref="O1284">(0.5*Table1[Mass KG]*E1284^2)+O1283</f>
        <v>344856477.27249992</v>
      </c>
      <c r="P1284" s="17">
        <v>3396.9719940659725</v>
      </c>
      <c r="AA1284">
        <f>IF(E1284&lt;1,1,0)</f>
        <v>0</v>
      </c>
      <c r="AB1284">
        <f>IF(AA1284=1,"",E1284)</f>
        <v>77.7</v>
      </c>
      <c r="AC1284">
        <f>E1284/3.6</f>
        <v>21.583333333333332</v>
      </c>
    </row>
    <row r="1285" spans="2:29" x14ac:dyDescent="0.3">
      <c r="B1285" s="6" t="s">
        <v>29</v>
      </c>
      <c r="C1285" s="6">
        <v>1277</v>
      </c>
      <c r="D1285" s="6">
        <v>255</v>
      </c>
      <c r="E1285" s="12">
        <v>77.7</v>
      </c>
      <c r="F1285" s="23">
        <f t="shared" si="114"/>
        <v>21.583333333333336</v>
      </c>
      <c r="G1285" s="17">
        <f t="shared" si="117"/>
        <v>1.3888888888888099E-2</v>
      </c>
      <c r="H1285" s="17">
        <f t="shared" si="118"/>
        <v>4.9999999999997158E-2</v>
      </c>
      <c r="I1285" s="17" cm="1">
        <f t="array" ref="I1285">Table1[Mass KG]*G1285</f>
        <v>3.9513888888886641</v>
      </c>
      <c r="J1285" s="17" cm="1">
        <f t="array" ref="J1285" xml:space="preserve"> IF(E1285&gt;0,9.81*Table1[Mass KG]*Table1[Rolling ressistance coefficient],0)</f>
        <v>28.746733500000001</v>
      </c>
      <c r="K1285" s="17" cm="1">
        <f t="array" ref="K1285">0.5*Table1[Frontal area m^2]*Table1[Drag coefficient]*1.2*F1285^2</f>
        <v>177.82227257900001</v>
      </c>
      <c r="L1285" s="17">
        <f t="shared" si="115"/>
        <v>210.52039496788868</v>
      </c>
      <c r="M1285" s="17">
        <f t="shared" si="116"/>
        <v>4543.7318580569299</v>
      </c>
      <c r="N1285" s="17">
        <f t="shared" si="119"/>
        <v>960.47754506740705</v>
      </c>
      <c r="O1285" s="17" cm="1">
        <f t="array" ref="O1285">(0.5*Table1[Mass KG]*E1285^2)+O1284</f>
        <v>345715281.77499992</v>
      </c>
      <c r="P1285" s="17">
        <v>3406.3196161747683</v>
      </c>
      <c r="AA1285">
        <f>IF(E1285&lt;1,1,0)</f>
        <v>0</v>
      </c>
      <c r="AB1285">
        <f>IF(AA1285=1,"",E1285)</f>
        <v>77.7</v>
      </c>
      <c r="AC1285">
        <f>E1285/3.6</f>
        <v>21.583333333333332</v>
      </c>
    </row>
    <row r="1286" spans="2:29" x14ac:dyDescent="0.3">
      <c r="B1286" s="6" t="s">
        <v>29</v>
      </c>
      <c r="C1286" s="6">
        <v>1278</v>
      </c>
      <c r="D1286" s="6">
        <v>256</v>
      </c>
      <c r="E1286" s="12">
        <v>77.8</v>
      </c>
      <c r="F1286" s="23">
        <f t="shared" si="114"/>
        <v>21.611111111111111</v>
      </c>
      <c r="G1286" s="17">
        <f t="shared" si="117"/>
        <v>2.7777777777778172E-2</v>
      </c>
      <c r="H1286" s="17">
        <f t="shared" si="118"/>
        <v>0.10000000000000142</v>
      </c>
      <c r="I1286" s="17" cm="1">
        <f t="array" ref="I1286">Table1[Mass KG]*G1286</f>
        <v>7.9027777777778896</v>
      </c>
      <c r="J1286" s="17" cm="1">
        <f t="array" ref="J1286" xml:space="preserve"> IF(E1286&gt;0,9.81*Table1[Mass KG]*Table1[Rolling ressistance coefficient],0)</f>
        <v>28.746733500000001</v>
      </c>
      <c r="K1286" s="17" cm="1">
        <f t="array" ref="K1286">0.5*Table1[Frontal area m^2]*Table1[Drag coefficient]*1.2*F1286^2</f>
        <v>178.28028210622219</v>
      </c>
      <c r="L1286" s="17">
        <f t="shared" si="115"/>
        <v>214.92979338400008</v>
      </c>
      <c r="M1286" s="17">
        <f t="shared" si="116"/>
        <v>4644.8716459097795</v>
      </c>
      <c r="N1286" s="17">
        <f t="shared" si="119"/>
        <v>960.96365528004401</v>
      </c>
      <c r="O1286" s="17" cm="1">
        <f t="array" ref="O1286">(0.5*Table1[Mass KG]*E1286^2)+O1285</f>
        <v>346576298.26499993</v>
      </c>
      <c r="P1286" s="17">
        <v>3411.0581172312573</v>
      </c>
      <c r="AA1286">
        <f>IF(E1286&lt;1,1,0)</f>
        <v>0</v>
      </c>
      <c r="AB1286">
        <f>IF(AA1286=1,"",E1286)</f>
        <v>77.8</v>
      </c>
      <c r="AC1286">
        <f>E1286/3.6</f>
        <v>21.611111111111111</v>
      </c>
    </row>
    <row r="1287" spans="2:29" x14ac:dyDescent="0.3">
      <c r="B1287" s="6" t="s">
        <v>29</v>
      </c>
      <c r="C1287" s="6">
        <v>1279</v>
      </c>
      <c r="D1287" s="6">
        <v>257</v>
      </c>
      <c r="E1287" s="12">
        <v>77.900000000000006</v>
      </c>
      <c r="F1287" s="23">
        <f t="shared" si="114"/>
        <v>21.638888888888893</v>
      </c>
      <c r="G1287" s="17">
        <f t="shared" si="117"/>
        <v>4.1666666666666269E-2</v>
      </c>
      <c r="H1287" s="17">
        <f t="shared" si="118"/>
        <v>0.14999999999999858</v>
      </c>
      <c r="I1287" s="17" cm="1">
        <f t="array" ref="I1287">Table1[Mass KG]*G1287</f>
        <v>11.854166666666554</v>
      </c>
      <c r="J1287" s="17" cm="1">
        <f t="array" ref="J1287" xml:space="preserve"> IF(E1287&gt;0,9.81*Table1[Mass KG]*Table1[Rolling ressistance coefficient],0)</f>
        <v>28.746733500000001</v>
      </c>
      <c r="K1287" s="17" cm="1">
        <f t="array" ref="K1287">0.5*Table1[Frontal area m^2]*Table1[Drag coefficient]*1.2*F1287^2</f>
        <v>178.73888071322224</v>
      </c>
      <c r="L1287" s="17">
        <f t="shared" si="115"/>
        <v>219.33978087988879</v>
      </c>
      <c r="M1287" s="17">
        <f t="shared" si="116"/>
        <v>4746.2691473731493</v>
      </c>
      <c r="N1287" s="17">
        <f t="shared" si="119"/>
        <v>961.45000975394942</v>
      </c>
      <c r="O1287" s="17" cm="1">
        <f t="array" ref="O1287">(0.5*Table1[Mass KG]*E1287^2)+O1286</f>
        <v>347439529.58749992</v>
      </c>
      <c r="P1287" s="17">
        <v>3414.7386966543195</v>
      </c>
      <c r="AA1287">
        <f>IF(E1287&lt;1,1,0)</f>
        <v>0</v>
      </c>
      <c r="AB1287">
        <f>IF(AA1287=1,"",E1287)</f>
        <v>77.900000000000006</v>
      </c>
      <c r="AC1287">
        <f>E1287/3.6</f>
        <v>21.638888888888889</v>
      </c>
    </row>
    <row r="1288" spans="2:29" x14ac:dyDescent="0.3">
      <c r="B1288" s="6" t="s">
        <v>29</v>
      </c>
      <c r="C1288" s="6">
        <v>1280</v>
      </c>
      <c r="D1288" s="6">
        <v>258</v>
      </c>
      <c r="E1288" s="12">
        <v>78.099999999999994</v>
      </c>
      <c r="F1288" s="23">
        <f t="shared" si="114"/>
        <v>21.694444444444443</v>
      </c>
      <c r="G1288" s="17">
        <f t="shared" si="117"/>
        <v>5.5555555555554373E-2</v>
      </c>
      <c r="H1288" s="17">
        <f t="shared" si="118"/>
        <v>0.19999999999999574</v>
      </c>
      <c r="I1288" s="17" cm="1">
        <f t="array" ref="I1288">Table1[Mass KG]*G1288</f>
        <v>15.80555555555522</v>
      </c>
      <c r="J1288" s="17" cm="1">
        <f t="array" ref="J1288" xml:space="preserve"> IF(E1288&gt;0,9.81*Table1[Mass KG]*Table1[Rolling ressistance coefficient],0)</f>
        <v>28.746733500000001</v>
      </c>
      <c r="K1288" s="17" cm="1">
        <f t="array" ref="K1288">0.5*Table1[Frontal area m^2]*Table1[Drag coefficient]*1.2*F1288^2</f>
        <v>179.65784516655552</v>
      </c>
      <c r="L1288" s="17">
        <f t="shared" si="115"/>
        <v>224.21013422211075</v>
      </c>
      <c r="M1288" s="17">
        <f t="shared" si="116"/>
        <v>4864.1143007630135</v>
      </c>
      <c r="N1288" s="17">
        <f t="shared" si="119"/>
        <v>961.93723195150801</v>
      </c>
      <c r="O1288" s="17" cm="1">
        <f t="array" ref="O1288">(0.5*Table1[Mass KG]*E1288^2)+O1287</f>
        <v>348307199.1099999</v>
      </c>
      <c r="P1288" s="17">
        <v>3414.9498025194534</v>
      </c>
      <c r="AA1288">
        <f>IF(E1288&lt;1,1,0)</f>
        <v>0</v>
      </c>
      <c r="AB1288">
        <f>IF(AA1288=1,"",E1288)</f>
        <v>78.099999999999994</v>
      </c>
      <c r="AC1288">
        <f>E1288/3.6</f>
        <v>21.694444444444443</v>
      </c>
    </row>
    <row r="1289" spans="2:29" x14ac:dyDescent="0.3">
      <c r="B1289" s="6" t="s">
        <v>29</v>
      </c>
      <c r="C1289" s="6">
        <v>1281</v>
      </c>
      <c r="D1289" s="6">
        <v>259</v>
      </c>
      <c r="E1289" s="12">
        <v>78.3</v>
      </c>
      <c r="F1289" s="23">
        <f t="shared" ref="F1289:F1352" si="120">E1289*(1000/60^2)</f>
        <v>21.75</v>
      </c>
      <c r="G1289" s="17">
        <f t="shared" si="117"/>
        <v>2.7777777777778172E-2</v>
      </c>
      <c r="H1289" s="17">
        <f t="shared" si="118"/>
        <v>0.10000000000000142</v>
      </c>
      <c r="I1289" s="17" cm="1">
        <f t="array" ref="I1289">Table1[Mass KG]*G1289</f>
        <v>7.9027777777778896</v>
      </c>
      <c r="J1289" s="17" cm="1">
        <f t="array" ref="J1289" xml:space="preserve"> IF(E1289&gt;0,9.81*Table1[Mass KG]*Table1[Rolling ressistance coefficient],0)</f>
        <v>28.746733500000001</v>
      </c>
      <c r="K1289" s="17" cm="1">
        <f t="array" ref="K1289">0.5*Table1[Frontal area m^2]*Table1[Drag coefficient]*1.2*F1289^2</f>
        <v>180.57916593899998</v>
      </c>
      <c r="L1289" s="17">
        <f t="shared" ref="L1289:L1352" si="121">K1289+J1289+I1289</f>
        <v>217.22867721677787</v>
      </c>
      <c r="M1289" s="17">
        <f t="shared" ref="M1289:M1352" si="122">(L1289*AC1289)/1</f>
        <v>4724.7237294649185</v>
      </c>
      <c r="N1289" s="17">
        <f t="shared" si="119"/>
        <v>962.42532051796002</v>
      </c>
      <c r="O1289" s="17" cm="1">
        <f t="array" ref="O1289">(0.5*Table1[Mass KG]*E1289^2)+O1288</f>
        <v>349179318.21249992</v>
      </c>
      <c r="P1289" s="17">
        <v>3426.7239466590122</v>
      </c>
      <c r="AA1289">
        <f>IF(E1289&lt;1,1,0)</f>
        <v>0</v>
      </c>
      <c r="AB1289">
        <f>IF(AA1289=1,"",E1289)</f>
        <v>78.3</v>
      </c>
      <c r="AC1289">
        <f>E1289/3.6</f>
        <v>21.75</v>
      </c>
    </row>
    <row r="1290" spans="2:29" x14ac:dyDescent="0.3">
      <c r="B1290" s="6" t="s">
        <v>29</v>
      </c>
      <c r="C1290" s="6">
        <v>1282</v>
      </c>
      <c r="D1290" s="6">
        <v>260</v>
      </c>
      <c r="E1290" s="12">
        <v>78.3</v>
      </c>
      <c r="F1290" s="23">
        <f t="shared" si="120"/>
        <v>21.75</v>
      </c>
      <c r="G1290" s="17">
        <f t="shared" ref="G1290:G1353" si="123">($E1291-$E1289)/2/3.6</f>
        <v>1.3888888888890073E-2</v>
      </c>
      <c r="H1290" s="17">
        <f t="shared" ref="H1290:H1353" si="124">($E1291-$E1289)/2</f>
        <v>5.0000000000004263E-2</v>
      </c>
      <c r="I1290" s="17" cm="1">
        <f t="array" ref="I1290">Table1[Mass KG]*G1290</f>
        <v>3.9513888888892259</v>
      </c>
      <c r="J1290" s="17" cm="1">
        <f t="array" ref="J1290" xml:space="preserve"> IF(E1290&gt;0,9.81*Table1[Mass KG]*Table1[Rolling ressistance coefficient],0)</f>
        <v>28.746733500000001</v>
      </c>
      <c r="K1290" s="17" cm="1">
        <f t="array" ref="K1290">0.5*Table1[Frontal area m^2]*Table1[Drag coefficient]*1.2*F1290^2</f>
        <v>180.57916593899998</v>
      </c>
      <c r="L1290" s="17">
        <f t="shared" si="121"/>
        <v>213.27728832788921</v>
      </c>
      <c r="M1290" s="17">
        <f t="shared" si="122"/>
        <v>4638.78102113159</v>
      </c>
      <c r="N1290" s="17">
        <f t="shared" ref="N1290:N1353" si="125">((J1290*AC1290)/C1290)+N1289</f>
        <v>962.91302836010118</v>
      </c>
      <c r="O1290" s="17" cm="1">
        <f t="array" ref="O1290">(0.5*Table1[Mass KG]*E1290^2)+O1289</f>
        <v>350051437.31499994</v>
      </c>
      <c r="P1290" s="17">
        <v>3427.1479068519429</v>
      </c>
      <c r="AA1290">
        <f>IF(E1290&lt;1,1,0)</f>
        <v>0</v>
      </c>
      <c r="AB1290">
        <f>IF(AA1290=1,"",E1290)</f>
        <v>78.3</v>
      </c>
      <c r="AC1290">
        <f>E1290/3.6</f>
        <v>21.75</v>
      </c>
    </row>
    <row r="1291" spans="2:29" x14ac:dyDescent="0.3">
      <c r="B1291" s="6" t="s">
        <v>29</v>
      </c>
      <c r="C1291" s="6">
        <v>1283</v>
      </c>
      <c r="D1291" s="6">
        <v>261</v>
      </c>
      <c r="E1291" s="12">
        <v>78.400000000000006</v>
      </c>
      <c r="F1291" s="23">
        <f t="shared" si="120"/>
        <v>21.777777777777779</v>
      </c>
      <c r="G1291" s="17">
        <f t="shared" si="123"/>
        <v>1.3888888888890073E-2</v>
      </c>
      <c r="H1291" s="17">
        <f t="shared" si="124"/>
        <v>5.0000000000004263E-2</v>
      </c>
      <c r="I1291" s="17" cm="1">
        <f t="array" ref="I1291">Table1[Mass KG]*G1291</f>
        <v>3.9513888888892259</v>
      </c>
      <c r="J1291" s="17" cm="1">
        <f t="array" ref="J1291" xml:space="preserve"> IF(E1291&gt;0,9.81*Table1[Mass KG]*Table1[Rolling ressistance coefficient],0)</f>
        <v>28.746733500000001</v>
      </c>
      <c r="K1291" s="17" cm="1">
        <f t="array" ref="K1291">0.5*Table1[Frontal area m^2]*Table1[Drag coefficient]*1.2*F1291^2</f>
        <v>181.04070994488887</v>
      </c>
      <c r="L1291" s="17">
        <f t="shared" si="121"/>
        <v>213.73883233377811</v>
      </c>
      <c r="M1291" s="17">
        <f t="shared" si="122"/>
        <v>4654.756793046723</v>
      </c>
      <c r="N1291" s="17">
        <f t="shared" si="125"/>
        <v>963.40097845674961</v>
      </c>
      <c r="O1291" s="17" cm="1">
        <f t="array" ref="O1291">(0.5*Table1[Mass KG]*E1291^2)+O1290</f>
        <v>350925785.47499996</v>
      </c>
      <c r="P1291" s="17">
        <v>3428.543106962964</v>
      </c>
      <c r="AA1291">
        <f>IF(E1291&lt;1,1,0)</f>
        <v>0</v>
      </c>
      <c r="AB1291">
        <f>IF(AA1291=1,"",E1291)</f>
        <v>78.400000000000006</v>
      </c>
      <c r="AC1291">
        <f>E1291/3.6</f>
        <v>21.777777777777779</v>
      </c>
    </row>
    <row r="1292" spans="2:29" x14ac:dyDescent="0.3">
      <c r="B1292" s="6" t="s">
        <v>29</v>
      </c>
      <c r="C1292" s="6">
        <v>1284</v>
      </c>
      <c r="D1292" s="6">
        <v>262</v>
      </c>
      <c r="E1292" s="12">
        <v>78.400000000000006</v>
      </c>
      <c r="F1292" s="23">
        <f t="shared" si="120"/>
        <v>21.777777777777779</v>
      </c>
      <c r="G1292" s="17">
        <f t="shared" si="123"/>
        <v>0</v>
      </c>
      <c r="H1292" s="17">
        <f t="shared" si="124"/>
        <v>0</v>
      </c>
      <c r="I1292" s="17" cm="1">
        <f t="array" ref="I1292">Table1[Mass KG]*G1292</f>
        <v>0</v>
      </c>
      <c r="J1292" s="17" cm="1">
        <f t="array" ref="J1292" xml:space="preserve"> IF(E1292&gt;0,9.81*Table1[Mass KG]*Table1[Rolling ressistance coefficient],0)</f>
        <v>28.746733500000001</v>
      </c>
      <c r="K1292" s="17" cm="1">
        <f t="array" ref="K1292">0.5*Table1[Frontal area m^2]*Table1[Drag coefficient]*1.2*F1292^2</f>
        <v>181.04070994488887</v>
      </c>
      <c r="L1292" s="17">
        <f t="shared" si="121"/>
        <v>209.78744344488888</v>
      </c>
      <c r="M1292" s="17">
        <f t="shared" si="122"/>
        <v>4568.7043239109134</v>
      </c>
      <c r="N1292" s="17">
        <f t="shared" si="125"/>
        <v>963.88854852995837</v>
      </c>
      <c r="O1292" s="17" cm="1">
        <f t="array" ref="O1292">(0.5*Table1[Mass KG]*E1292^2)+O1291</f>
        <v>351800133.63499999</v>
      </c>
      <c r="P1292" s="17">
        <v>3433.8169659585897</v>
      </c>
      <c r="AA1292">
        <f>IF(E1292&lt;1,1,0)</f>
        <v>0</v>
      </c>
      <c r="AB1292">
        <f>IF(AA1292=1,"",E1292)</f>
        <v>78.400000000000006</v>
      </c>
      <c r="AC1292">
        <f>E1292/3.6</f>
        <v>21.777777777777779</v>
      </c>
    </row>
    <row r="1293" spans="2:29" x14ac:dyDescent="0.3">
      <c r="B1293" s="6" t="s">
        <v>29</v>
      </c>
      <c r="C1293" s="6">
        <v>1285</v>
      </c>
      <c r="D1293" s="6">
        <v>263</v>
      </c>
      <c r="E1293" s="12">
        <v>78.400000000000006</v>
      </c>
      <c r="F1293" s="23">
        <f t="shared" si="120"/>
        <v>21.777777777777779</v>
      </c>
      <c r="G1293" s="17">
        <f t="shared" si="123"/>
        <v>-2.7777777777778172E-2</v>
      </c>
      <c r="H1293" s="17">
        <f t="shared" si="124"/>
        <v>-0.10000000000000142</v>
      </c>
      <c r="I1293" s="17" cm="1">
        <f t="array" ref="I1293">Table1[Mass KG]*G1293</f>
        <v>-7.9027777777778896</v>
      </c>
      <c r="J1293" s="17" cm="1">
        <f t="array" ref="J1293" xml:space="preserve"> IF(E1293&gt;0,9.81*Table1[Mass KG]*Table1[Rolling ressistance coefficient],0)</f>
        <v>28.746733500000001</v>
      </c>
      <c r="K1293" s="17" cm="1">
        <f t="array" ref="K1293">0.5*Table1[Frontal area m^2]*Table1[Drag coefficient]*1.2*F1293^2</f>
        <v>181.04070994488887</v>
      </c>
      <c r="L1293" s="17">
        <f t="shared" si="121"/>
        <v>201.88466566711099</v>
      </c>
      <c r="M1293" s="17">
        <f t="shared" si="122"/>
        <v>4396.5993856393061</v>
      </c>
      <c r="N1293" s="17">
        <f t="shared" si="125"/>
        <v>964.37573917120346</v>
      </c>
      <c r="O1293" s="17" cm="1">
        <f t="array" ref="O1293">(0.5*Table1[Mass KG]*E1293^2)+O1292</f>
        <v>352674481.79500002</v>
      </c>
      <c r="P1293" s="17">
        <v>3435.9947406296797</v>
      </c>
      <c r="AA1293">
        <f>IF(E1293&lt;1,1,0)</f>
        <v>0</v>
      </c>
      <c r="AB1293">
        <f>IF(AA1293=1,"",E1293)</f>
        <v>78.400000000000006</v>
      </c>
      <c r="AC1293">
        <f>E1293/3.6</f>
        <v>21.777777777777779</v>
      </c>
    </row>
    <row r="1294" spans="2:29" x14ac:dyDescent="0.3">
      <c r="B1294" s="6" t="s">
        <v>29</v>
      </c>
      <c r="C1294" s="6">
        <v>1286</v>
      </c>
      <c r="D1294" s="6">
        <v>264</v>
      </c>
      <c r="E1294" s="12">
        <v>78.2</v>
      </c>
      <c r="F1294" s="23">
        <f t="shared" si="120"/>
        <v>21.722222222222225</v>
      </c>
      <c r="G1294" s="17">
        <f t="shared" si="123"/>
        <v>-5.5555555555556344E-2</v>
      </c>
      <c r="H1294" s="17">
        <f t="shared" si="124"/>
        <v>-0.20000000000000284</v>
      </c>
      <c r="I1294" s="17" cm="1">
        <f t="array" ref="I1294">Table1[Mass KG]*G1294</f>
        <v>-15.805555555555779</v>
      </c>
      <c r="J1294" s="17" cm="1">
        <f t="array" ref="J1294" xml:space="preserve"> IF(E1294&gt;0,9.81*Table1[Mass KG]*Table1[Rolling ressistance coefficient],0)</f>
        <v>28.746733500000001</v>
      </c>
      <c r="K1294" s="17" cm="1">
        <f t="array" ref="K1294">0.5*Table1[Frontal area m^2]*Table1[Drag coefficient]*1.2*F1294^2</f>
        <v>180.11821101288891</v>
      </c>
      <c r="L1294" s="17">
        <f t="shared" si="121"/>
        <v>193.05938895733314</v>
      </c>
      <c r="M1294" s="17">
        <f t="shared" si="122"/>
        <v>4193.6789490176252</v>
      </c>
      <c r="N1294" s="17">
        <f t="shared" si="125"/>
        <v>964.86130910374618</v>
      </c>
      <c r="O1294" s="17" cm="1">
        <f t="array" ref="O1294">(0.5*Table1[Mass KG]*E1294^2)+O1293</f>
        <v>353544374.685</v>
      </c>
      <c r="P1294" s="17">
        <v>3456.3915241461223</v>
      </c>
      <c r="AA1294">
        <f>IF(E1294&lt;1,1,0)</f>
        <v>0</v>
      </c>
      <c r="AB1294">
        <f>IF(AA1294=1,"",E1294)</f>
        <v>78.2</v>
      </c>
      <c r="AC1294">
        <f>E1294/3.6</f>
        <v>21.722222222222221</v>
      </c>
    </row>
    <row r="1295" spans="2:29" x14ac:dyDescent="0.3">
      <c r="B1295" s="6" t="s">
        <v>29</v>
      </c>
      <c r="C1295" s="6">
        <v>1287</v>
      </c>
      <c r="D1295" s="6">
        <v>265</v>
      </c>
      <c r="E1295" s="12">
        <v>78</v>
      </c>
      <c r="F1295" s="23">
        <f t="shared" si="120"/>
        <v>21.666666666666668</v>
      </c>
      <c r="G1295" s="17">
        <f t="shared" si="123"/>
        <v>-6.9444444444444448E-2</v>
      </c>
      <c r="H1295" s="17">
        <f t="shared" si="124"/>
        <v>-0.25</v>
      </c>
      <c r="I1295" s="17" cm="1">
        <f t="array" ref="I1295">Table1[Mass KG]*G1295</f>
        <v>-19.756944444444446</v>
      </c>
      <c r="J1295" s="17" cm="1">
        <f t="array" ref="J1295" xml:space="preserve"> IF(E1295&gt;0,9.81*Table1[Mass KG]*Table1[Rolling ressistance coefficient],0)</f>
        <v>28.746733500000001</v>
      </c>
      <c r="K1295" s="17" cm="1">
        <f t="array" ref="K1295">0.5*Table1[Frontal area m^2]*Table1[Drag coefficient]*1.2*F1295^2</f>
        <v>179.19806840000001</v>
      </c>
      <c r="L1295" s="17">
        <f t="shared" si="121"/>
        <v>188.18785745555556</v>
      </c>
      <c r="M1295" s="17">
        <f t="shared" si="122"/>
        <v>4077.403578203704</v>
      </c>
      <c r="N1295" s="17">
        <f t="shared" si="125"/>
        <v>965.34526084617039</v>
      </c>
      <c r="O1295" s="17" cm="1">
        <f t="array" ref="O1295">(0.5*Table1[Mass KG]*E1295^2)+O1294</f>
        <v>354409823.685</v>
      </c>
      <c r="P1295" s="17">
        <v>3471.5148386661103</v>
      </c>
      <c r="AA1295">
        <f>IF(E1295&lt;1,1,0)</f>
        <v>0</v>
      </c>
      <c r="AB1295">
        <f>IF(AA1295=1,"",E1295)</f>
        <v>78</v>
      </c>
      <c r="AC1295">
        <f>E1295/3.6</f>
        <v>21.666666666666668</v>
      </c>
    </row>
    <row r="1296" spans="2:29" x14ac:dyDescent="0.3">
      <c r="B1296" s="6" t="s">
        <v>29</v>
      </c>
      <c r="C1296" s="6">
        <v>1288</v>
      </c>
      <c r="D1296" s="6">
        <v>266</v>
      </c>
      <c r="E1296" s="12">
        <v>77.7</v>
      </c>
      <c r="F1296" s="23">
        <f t="shared" si="120"/>
        <v>21.583333333333336</v>
      </c>
      <c r="G1296" s="17">
        <f t="shared" si="123"/>
        <v>-9.7222222222222612E-2</v>
      </c>
      <c r="H1296" s="17">
        <f t="shared" si="124"/>
        <v>-0.35000000000000142</v>
      </c>
      <c r="I1296" s="17" cm="1">
        <f t="array" ref="I1296">Table1[Mass KG]*G1296</f>
        <v>-27.659722222222332</v>
      </c>
      <c r="J1296" s="17" cm="1">
        <f t="array" ref="J1296" xml:space="preserve"> IF(E1296&gt;0,9.81*Table1[Mass KG]*Table1[Rolling ressistance coefficient],0)</f>
        <v>28.746733500000001</v>
      </c>
      <c r="K1296" s="17" cm="1">
        <f t="array" ref="K1296">0.5*Table1[Frontal area m^2]*Table1[Drag coefficient]*1.2*F1296^2</f>
        <v>177.82227257900001</v>
      </c>
      <c r="L1296" s="17">
        <f t="shared" si="121"/>
        <v>178.90928385677768</v>
      </c>
      <c r="M1296" s="17">
        <f t="shared" si="122"/>
        <v>3861.4587099087848</v>
      </c>
      <c r="N1296" s="17">
        <f t="shared" si="125"/>
        <v>965.82697694195838</v>
      </c>
      <c r="O1296" s="17" cm="1">
        <f t="array" ref="O1296">(0.5*Table1[Mass KG]*E1296^2)+O1295</f>
        <v>355268628.1875</v>
      </c>
      <c r="P1296" s="17">
        <v>3475.7159497480075</v>
      </c>
      <c r="AA1296">
        <f>IF(E1296&lt;1,1,0)</f>
        <v>0</v>
      </c>
      <c r="AB1296">
        <f>IF(AA1296=1,"",E1296)</f>
        <v>77.7</v>
      </c>
      <c r="AC1296">
        <f>E1296/3.6</f>
        <v>21.583333333333332</v>
      </c>
    </row>
    <row r="1297" spans="2:29" x14ac:dyDescent="0.3">
      <c r="B1297" s="6" t="s">
        <v>29</v>
      </c>
      <c r="C1297" s="6">
        <v>1289</v>
      </c>
      <c r="D1297" s="6">
        <v>267</v>
      </c>
      <c r="E1297" s="12">
        <v>77.3</v>
      </c>
      <c r="F1297" s="23">
        <f t="shared" si="120"/>
        <v>21.472222222222221</v>
      </c>
      <c r="G1297" s="17">
        <f t="shared" si="123"/>
        <v>-0.11111111111111072</v>
      </c>
      <c r="H1297" s="17">
        <f t="shared" si="124"/>
        <v>-0.39999999999999858</v>
      </c>
      <c r="I1297" s="17" cm="1">
        <f t="array" ref="I1297">Table1[Mass KG]*G1297</f>
        <v>-31.611111111111001</v>
      </c>
      <c r="J1297" s="17" cm="1">
        <f t="array" ref="J1297" xml:space="preserve"> IF(E1297&gt;0,9.81*Table1[Mass KG]*Table1[Rolling ressistance coefficient],0)</f>
        <v>28.746733500000001</v>
      </c>
      <c r="K1297" s="17" cm="1">
        <f t="array" ref="K1297">0.5*Table1[Frontal area m^2]*Table1[Drag coefficient]*1.2*F1297^2</f>
        <v>175.99612526788883</v>
      </c>
      <c r="L1297" s="17">
        <f t="shared" si="121"/>
        <v>173.13174765677783</v>
      </c>
      <c r="M1297" s="17">
        <f t="shared" si="122"/>
        <v>3717.523359408035</v>
      </c>
      <c r="N1297" s="17">
        <f t="shared" si="125"/>
        <v>966.30584137165192</v>
      </c>
      <c r="O1297" s="17" cm="1">
        <f t="array" ref="O1297">(0.5*Table1[Mass KG]*E1297^2)+O1296</f>
        <v>356118613.19</v>
      </c>
      <c r="P1297" s="17">
        <v>3500.1965510061727</v>
      </c>
      <c r="AA1297">
        <f>IF(E1297&lt;1,1,0)</f>
        <v>0</v>
      </c>
      <c r="AB1297">
        <f>IF(AA1297=1,"",E1297)</f>
        <v>77.3</v>
      </c>
      <c r="AC1297">
        <f>E1297/3.6</f>
        <v>21.472222222222221</v>
      </c>
    </row>
    <row r="1298" spans="2:29" x14ac:dyDescent="0.3">
      <c r="B1298" s="6" t="s">
        <v>29</v>
      </c>
      <c r="C1298" s="6">
        <v>1290</v>
      </c>
      <c r="D1298" s="6">
        <v>268</v>
      </c>
      <c r="E1298" s="12">
        <v>76.900000000000006</v>
      </c>
      <c r="F1298" s="23">
        <f t="shared" si="120"/>
        <v>21.361111111111114</v>
      </c>
      <c r="G1298" s="17">
        <f t="shared" si="123"/>
        <v>-9.7222222222222612E-2</v>
      </c>
      <c r="H1298" s="17">
        <f t="shared" si="124"/>
        <v>-0.35000000000000142</v>
      </c>
      <c r="I1298" s="17" cm="1">
        <f t="array" ref="I1298">Table1[Mass KG]*G1298</f>
        <v>-27.659722222222332</v>
      </c>
      <c r="J1298" s="17" cm="1">
        <f t="array" ref="J1298" xml:space="preserve"> IF(E1298&gt;0,9.81*Table1[Mass KG]*Table1[Rolling ressistance coefficient],0)</f>
        <v>28.746733500000001</v>
      </c>
      <c r="K1298" s="17" cm="1">
        <f t="array" ref="K1298">0.5*Table1[Frontal area m^2]*Table1[Drag coefficient]*1.2*F1298^2</f>
        <v>174.17940323322225</v>
      </c>
      <c r="L1298" s="17">
        <f t="shared" si="121"/>
        <v>175.26641451099991</v>
      </c>
      <c r="M1298" s="17">
        <f t="shared" si="122"/>
        <v>3743.8853544155259</v>
      </c>
      <c r="N1298" s="17">
        <f t="shared" si="125"/>
        <v>966.78185855643869</v>
      </c>
      <c r="O1298" s="17" cm="1">
        <f t="array" ref="O1298">(0.5*Table1[Mass KG]*E1298^2)+O1297</f>
        <v>356959824.21249998</v>
      </c>
      <c r="P1298" s="17">
        <v>3502.9630678944714</v>
      </c>
      <c r="AA1298">
        <f>IF(E1298&lt;1,1,0)</f>
        <v>0</v>
      </c>
      <c r="AB1298">
        <f>IF(AA1298=1,"",E1298)</f>
        <v>76.900000000000006</v>
      </c>
      <c r="AC1298">
        <f>E1298/3.6</f>
        <v>21.361111111111111</v>
      </c>
    </row>
    <row r="1299" spans="2:29" x14ac:dyDescent="0.3">
      <c r="B1299" s="6" t="s">
        <v>29</v>
      </c>
      <c r="C1299" s="6">
        <v>1291</v>
      </c>
      <c r="D1299" s="6">
        <v>269</v>
      </c>
      <c r="E1299" s="12">
        <v>76.599999999999994</v>
      </c>
      <c r="F1299" s="23">
        <f t="shared" si="120"/>
        <v>21.277777777777779</v>
      </c>
      <c r="G1299" s="17">
        <f t="shared" si="123"/>
        <v>-9.7222222222222612E-2</v>
      </c>
      <c r="H1299" s="17">
        <f t="shared" si="124"/>
        <v>-0.35000000000000142</v>
      </c>
      <c r="I1299" s="17" cm="1">
        <f t="array" ref="I1299">Table1[Mass KG]*G1299</f>
        <v>-27.659722222222332</v>
      </c>
      <c r="J1299" s="17" cm="1">
        <f t="array" ref="J1299" xml:space="preserve"> IF(E1299&gt;0,9.81*Table1[Mass KG]*Table1[Rolling ressistance coefficient],0)</f>
        <v>28.746733500000001</v>
      </c>
      <c r="K1299" s="17" cm="1">
        <f t="array" ref="K1299">0.5*Table1[Frontal area m^2]*Table1[Drag coefficient]*1.2*F1299^2</f>
        <v>172.82304704488888</v>
      </c>
      <c r="L1299" s="17">
        <f t="shared" si="121"/>
        <v>173.91005832266654</v>
      </c>
      <c r="M1299" s="17">
        <f t="shared" si="122"/>
        <v>3700.4195743100709</v>
      </c>
      <c r="N1299" s="17">
        <f t="shared" si="125"/>
        <v>967.25565143579581</v>
      </c>
      <c r="O1299" s="17" cm="1">
        <f t="array" ref="O1299">(0.5*Table1[Mass KG]*E1299^2)+O1298</f>
        <v>357794484.6225</v>
      </c>
      <c r="P1299" s="17">
        <v>3539.8127118084453</v>
      </c>
      <c r="AA1299">
        <f>IF(E1299&lt;1,1,0)</f>
        <v>0</v>
      </c>
      <c r="AB1299">
        <f>IF(AA1299=1,"",E1299)</f>
        <v>76.599999999999994</v>
      </c>
      <c r="AC1299">
        <f>E1299/3.6</f>
        <v>21.277777777777775</v>
      </c>
    </row>
    <row r="1300" spans="2:29" x14ac:dyDescent="0.3">
      <c r="B1300" s="6" t="s">
        <v>29</v>
      </c>
      <c r="C1300" s="6">
        <v>1292</v>
      </c>
      <c r="D1300" s="6">
        <v>270</v>
      </c>
      <c r="E1300" s="12">
        <v>76.2</v>
      </c>
      <c r="F1300" s="23">
        <f t="shared" si="120"/>
        <v>21.166666666666668</v>
      </c>
      <c r="G1300" s="17">
        <f t="shared" si="123"/>
        <v>-0.12499999999999881</v>
      </c>
      <c r="H1300" s="17">
        <f t="shared" si="124"/>
        <v>-0.44999999999999574</v>
      </c>
      <c r="I1300" s="17" cm="1">
        <f t="array" ref="I1300">Table1[Mass KG]*G1300</f>
        <v>-35.562499999999659</v>
      </c>
      <c r="J1300" s="17" cm="1">
        <f t="array" ref="J1300" xml:space="preserve"> IF(E1300&gt;0,9.81*Table1[Mass KG]*Table1[Rolling ressistance coefficient],0)</f>
        <v>28.746733500000001</v>
      </c>
      <c r="K1300" s="17" cm="1">
        <f t="array" ref="K1300">0.5*Table1[Frontal area m^2]*Table1[Drag coefficient]*1.2*F1300^2</f>
        <v>171.022819244</v>
      </c>
      <c r="L1300" s="17">
        <f t="shared" si="121"/>
        <v>164.20705274400035</v>
      </c>
      <c r="M1300" s="17">
        <f t="shared" si="122"/>
        <v>3475.7159497480075</v>
      </c>
      <c r="N1300" s="17">
        <f t="shared" si="125"/>
        <v>967.7266054030946</v>
      </c>
      <c r="O1300" s="17" cm="1">
        <f t="array" ref="O1300">(0.5*Table1[Mass KG]*E1300^2)+O1299</f>
        <v>358620450.71249998</v>
      </c>
      <c r="P1300" s="17">
        <v>3584.7475052477089</v>
      </c>
      <c r="AA1300">
        <f>IF(E1300&lt;1,1,0)</f>
        <v>0</v>
      </c>
      <c r="AB1300">
        <f>IF(AA1300=1,"",E1300)</f>
        <v>76.2</v>
      </c>
      <c r="AC1300">
        <f>E1300/3.6</f>
        <v>21.166666666666668</v>
      </c>
    </row>
    <row r="1301" spans="2:29" x14ac:dyDescent="0.3">
      <c r="B1301" s="6" t="s">
        <v>29</v>
      </c>
      <c r="C1301" s="6">
        <v>1293</v>
      </c>
      <c r="D1301" s="6">
        <v>271</v>
      </c>
      <c r="E1301" s="12">
        <v>75.7</v>
      </c>
      <c r="F1301" s="23">
        <f t="shared" si="120"/>
        <v>21.027777777777779</v>
      </c>
      <c r="G1301" s="17">
        <f t="shared" si="123"/>
        <v>-0.1388888888888889</v>
      </c>
      <c r="H1301" s="17">
        <f t="shared" si="124"/>
        <v>-0.5</v>
      </c>
      <c r="I1301" s="17" cm="1">
        <f t="array" ref="I1301">Table1[Mass KG]*G1301</f>
        <v>-39.513888888888893</v>
      </c>
      <c r="J1301" s="17" cm="1">
        <f t="array" ref="J1301" xml:space="preserve"> IF(E1301&gt;0,9.81*Table1[Mass KG]*Table1[Rolling ressistance coefficient],0)</f>
        <v>28.746733500000001</v>
      </c>
      <c r="K1301" s="17" cm="1">
        <f t="array" ref="K1301">0.5*Table1[Frontal area m^2]*Table1[Drag coefficient]*1.2*F1301^2</f>
        <v>168.78578878788886</v>
      </c>
      <c r="L1301" s="17">
        <f t="shared" si="121"/>
        <v>158.01863339899998</v>
      </c>
      <c r="M1301" s="17">
        <f t="shared" si="122"/>
        <v>3322.7807078623055</v>
      </c>
      <c r="N1301" s="17">
        <f t="shared" si="125"/>
        <v>968.19410727770787</v>
      </c>
      <c r="O1301" s="17" cm="1">
        <f t="array" ref="O1301">(0.5*Table1[Mass KG]*E1301^2)+O1300</f>
        <v>359435612.91499996</v>
      </c>
      <c r="P1301" s="17">
        <v>3587.2082972654302</v>
      </c>
      <c r="AA1301">
        <f>IF(E1301&lt;1,1,0)</f>
        <v>0</v>
      </c>
      <c r="AB1301">
        <f>IF(AA1301=1,"",E1301)</f>
        <v>75.7</v>
      </c>
      <c r="AC1301">
        <f>E1301/3.6</f>
        <v>21.027777777777779</v>
      </c>
    </row>
    <row r="1302" spans="2:29" x14ac:dyDescent="0.3">
      <c r="B1302" s="6" t="s">
        <v>29</v>
      </c>
      <c r="C1302" s="6">
        <v>1294</v>
      </c>
      <c r="D1302" s="6">
        <v>272</v>
      </c>
      <c r="E1302" s="12">
        <v>75.2</v>
      </c>
      <c r="F1302" s="23">
        <f t="shared" si="120"/>
        <v>20.888888888888889</v>
      </c>
      <c r="G1302" s="17">
        <f t="shared" si="123"/>
        <v>-0.1388888888888889</v>
      </c>
      <c r="H1302" s="17">
        <f t="shared" si="124"/>
        <v>-0.5</v>
      </c>
      <c r="I1302" s="17" cm="1">
        <f t="array" ref="I1302">Table1[Mass KG]*G1302</f>
        <v>-39.513888888888893</v>
      </c>
      <c r="J1302" s="17" cm="1">
        <f t="array" ref="J1302" xml:space="preserve"> IF(E1302&gt;0,9.81*Table1[Mass KG]*Table1[Rolling ressistance coefficient],0)</f>
        <v>28.746733500000001</v>
      </c>
      <c r="K1302" s="17" cm="1">
        <f t="array" ref="K1302">0.5*Table1[Frontal area m^2]*Table1[Drag coefficient]*1.2*F1302^2</f>
        <v>166.56348532622221</v>
      </c>
      <c r="L1302" s="17">
        <f t="shared" si="121"/>
        <v>155.79632993733333</v>
      </c>
      <c r="M1302" s="17">
        <f t="shared" si="122"/>
        <v>3254.4122253576297</v>
      </c>
      <c r="N1302" s="17">
        <f t="shared" si="125"/>
        <v>968.65816239517312</v>
      </c>
      <c r="O1302" s="17" cm="1">
        <f t="array" ref="O1302">(0.5*Table1[Mass KG]*E1302^2)+O1301</f>
        <v>360240042.35499996</v>
      </c>
      <c r="P1302" s="17">
        <v>3589.0491490505387</v>
      </c>
      <c r="AA1302">
        <f>IF(E1302&lt;1,1,0)</f>
        <v>0</v>
      </c>
      <c r="AB1302">
        <f>IF(AA1302=1,"",E1302)</f>
        <v>75.2</v>
      </c>
      <c r="AC1302">
        <f>E1302/3.6</f>
        <v>20.888888888888889</v>
      </c>
    </row>
    <row r="1303" spans="2:29" x14ac:dyDescent="0.3">
      <c r="B1303" s="6" t="s">
        <v>29</v>
      </c>
      <c r="C1303" s="6">
        <v>1295</v>
      </c>
      <c r="D1303" s="6">
        <v>273</v>
      </c>
      <c r="E1303" s="12">
        <v>74.7</v>
      </c>
      <c r="F1303" s="23">
        <f t="shared" si="120"/>
        <v>20.75</v>
      </c>
      <c r="G1303" s="17">
        <f t="shared" si="123"/>
        <v>-0.11111111111111072</v>
      </c>
      <c r="H1303" s="17">
        <f t="shared" si="124"/>
        <v>-0.39999999999999858</v>
      </c>
      <c r="I1303" s="17" cm="1">
        <f t="array" ref="I1303">Table1[Mass KG]*G1303</f>
        <v>-31.611111111111001</v>
      </c>
      <c r="J1303" s="17" cm="1">
        <f t="array" ref="J1303" xml:space="preserve"> IF(E1303&gt;0,9.81*Table1[Mass KG]*Table1[Rolling ressistance coefficient],0)</f>
        <v>28.746733500000001</v>
      </c>
      <c r="K1303" s="17" cm="1">
        <f t="array" ref="K1303">0.5*Table1[Frontal area m^2]*Table1[Drag coefficient]*1.2*F1303^2</f>
        <v>164.35590885899998</v>
      </c>
      <c r="L1303" s="17">
        <f t="shared" si="121"/>
        <v>161.49153124788899</v>
      </c>
      <c r="M1303" s="17">
        <f t="shared" si="122"/>
        <v>3350.9492733936963</v>
      </c>
      <c r="N1303" s="17">
        <f t="shared" si="125"/>
        <v>969.11877607866734</v>
      </c>
      <c r="O1303" s="17" cm="1">
        <f t="array" ref="O1303">(0.5*Table1[Mass KG]*E1303^2)+O1302</f>
        <v>361033810.15749997</v>
      </c>
      <c r="P1303" s="17">
        <v>3611.0370758647405</v>
      </c>
      <c r="AA1303">
        <f>IF(E1303&lt;1,1,0)</f>
        <v>0</v>
      </c>
      <c r="AB1303">
        <f>IF(AA1303=1,"",E1303)</f>
        <v>74.7</v>
      </c>
      <c r="AC1303">
        <f>E1303/3.6</f>
        <v>20.75</v>
      </c>
    </row>
    <row r="1304" spans="2:29" x14ac:dyDescent="0.3">
      <c r="B1304" s="6" t="s">
        <v>29</v>
      </c>
      <c r="C1304" s="6">
        <v>1296</v>
      </c>
      <c r="D1304" s="6">
        <v>274</v>
      </c>
      <c r="E1304" s="12">
        <v>74.400000000000006</v>
      </c>
      <c r="F1304" s="23">
        <f t="shared" si="120"/>
        <v>20.666666666666668</v>
      </c>
      <c r="G1304" s="17">
        <f t="shared" si="123"/>
        <v>-5.5555555555556344E-2</v>
      </c>
      <c r="H1304" s="17">
        <f t="shared" si="124"/>
        <v>-0.20000000000000284</v>
      </c>
      <c r="I1304" s="17" cm="1">
        <f t="array" ref="I1304">Table1[Mass KG]*G1304</f>
        <v>-15.805555555555779</v>
      </c>
      <c r="J1304" s="17" cm="1">
        <f t="array" ref="J1304" xml:space="preserve"> IF(E1304&gt;0,9.81*Table1[Mass KG]*Table1[Rolling ressistance coefficient],0)</f>
        <v>28.746733500000001</v>
      </c>
      <c r="K1304" s="17" cm="1">
        <f t="array" ref="K1304">0.5*Table1[Frontal area m^2]*Table1[Drag coefficient]*1.2*F1304^2</f>
        <v>163.03843193599999</v>
      </c>
      <c r="L1304" s="17">
        <f t="shared" si="121"/>
        <v>175.97960988044423</v>
      </c>
      <c r="M1304" s="17">
        <f t="shared" si="122"/>
        <v>3636.9119375291812</v>
      </c>
      <c r="N1304" s="17">
        <f t="shared" si="125"/>
        <v>969.57718592357469</v>
      </c>
      <c r="O1304" s="17" cm="1">
        <f t="array" ref="O1304">(0.5*Table1[Mass KG]*E1304^2)+O1303</f>
        <v>361821215.11749995</v>
      </c>
      <c r="P1304" s="17">
        <v>3613.9957828114134</v>
      </c>
      <c r="AA1304">
        <f>IF(E1304&lt;1,1,0)</f>
        <v>0</v>
      </c>
      <c r="AB1304">
        <f>IF(AA1304=1,"",E1304)</f>
        <v>74.400000000000006</v>
      </c>
      <c r="AC1304">
        <f>E1304/3.6</f>
        <v>20.666666666666668</v>
      </c>
    </row>
    <row r="1305" spans="2:29" x14ac:dyDescent="0.3">
      <c r="B1305" s="6" t="s">
        <v>29</v>
      </c>
      <c r="C1305" s="6">
        <v>1297</v>
      </c>
      <c r="D1305" s="6">
        <v>275</v>
      </c>
      <c r="E1305" s="12">
        <v>74.3</v>
      </c>
      <c r="F1305" s="23">
        <f t="shared" si="120"/>
        <v>20.638888888888889</v>
      </c>
      <c r="G1305" s="17">
        <f t="shared" si="123"/>
        <v>0</v>
      </c>
      <c r="H1305" s="17">
        <f t="shared" si="124"/>
        <v>0</v>
      </c>
      <c r="I1305" s="17" cm="1">
        <f t="array" ref="I1305">Table1[Mass KG]*G1305</f>
        <v>0</v>
      </c>
      <c r="J1305" s="17" cm="1">
        <f t="array" ref="J1305" xml:space="preserve"> IF(E1305&gt;0,9.81*Table1[Mass KG]*Table1[Rolling ressistance coefficient],0)</f>
        <v>28.746733500000001</v>
      </c>
      <c r="K1305" s="17" cm="1">
        <f t="array" ref="K1305">0.5*Table1[Frontal area m^2]*Table1[Drag coefficient]*1.2*F1305^2</f>
        <v>162.60045112122222</v>
      </c>
      <c r="L1305" s="17">
        <f t="shared" si="121"/>
        <v>191.34718462122223</v>
      </c>
      <c r="M1305" s="17">
        <f t="shared" si="122"/>
        <v>3949.1932825991144</v>
      </c>
      <c r="N1305" s="17">
        <f t="shared" si="125"/>
        <v>970.03462666268422</v>
      </c>
      <c r="O1305" s="17" cm="1">
        <f t="array" ref="O1305">(0.5*Table1[Mass KG]*E1305^2)+O1304</f>
        <v>362606504.81999993</v>
      </c>
      <c r="P1305" s="17">
        <v>3617.9910802689019</v>
      </c>
      <c r="AA1305">
        <f>IF(E1305&lt;1,1,0)</f>
        <v>0</v>
      </c>
      <c r="AB1305">
        <f>IF(AA1305=1,"",E1305)</f>
        <v>74.3</v>
      </c>
      <c r="AC1305">
        <f>E1305/3.6</f>
        <v>20.638888888888889</v>
      </c>
    </row>
    <row r="1306" spans="2:29" x14ac:dyDescent="0.3">
      <c r="B1306" s="6" t="s">
        <v>29</v>
      </c>
      <c r="C1306" s="6">
        <v>1298</v>
      </c>
      <c r="D1306" s="6">
        <v>276</v>
      </c>
      <c r="E1306" s="12">
        <v>74.400000000000006</v>
      </c>
      <c r="F1306" s="23">
        <f t="shared" si="120"/>
        <v>20.666666666666668</v>
      </c>
      <c r="G1306" s="17">
        <f t="shared" si="123"/>
        <v>4.1666666666666269E-2</v>
      </c>
      <c r="H1306" s="17">
        <f t="shared" si="124"/>
        <v>0.14999999999999858</v>
      </c>
      <c r="I1306" s="17" cm="1">
        <f t="array" ref="I1306">Table1[Mass KG]*G1306</f>
        <v>11.854166666666554</v>
      </c>
      <c r="J1306" s="17" cm="1">
        <f t="array" ref="J1306" xml:space="preserve"> IF(E1306&gt;0,9.81*Table1[Mass KG]*Table1[Rolling ressistance coefficient],0)</f>
        <v>28.746733500000001</v>
      </c>
      <c r="K1306" s="17" cm="1">
        <f t="array" ref="K1306">0.5*Table1[Frontal area m^2]*Table1[Drag coefficient]*1.2*F1306^2</f>
        <v>163.03843193599999</v>
      </c>
      <c r="L1306" s="17">
        <f t="shared" si="121"/>
        <v>203.63933210266654</v>
      </c>
      <c r="M1306" s="17">
        <f t="shared" si="122"/>
        <v>4208.5461967884421</v>
      </c>
      <c r="N1306" s="17">
        <f t="shared" si="125"/>
        <v>970.49233017501092</v>
      </c>
      <c r="O1306" s="17" cm="1">
        <f t="array" ref="O1306">(0.5*Table1[Mass KG]*E1306^2)+O1305</f>
        <v>363393909.77999991</v>
      </c>
      <c r="P1306" s="17">
        <v>3625.1727120146388</v>
      </c>
      <c r="AA1306">
        <f>IF(E1306&lt;1,1,0)</f>
        <v>0</v>
      </c>
      <c r="AB1306">
        <f>IF(AA1306=1,"",E1306)</f>
        <v>74.400000000000006</v>
      </c>
      <c r="AC1306">
        <f>E1306/3.6</f>
        <v>20.666666666666668</v>
      </c>
    </row>
    <row r="1307" spans="2:29" x14ac:dyDescent="0.3">
      <c r="B1307" s="6" t="s">
        <v>29</v>
      </c>
      <c r="C1307" s="6">
        <v>1299</v>
      </c>
      <c r="D1307" s="6">
        <v>277</v>
      </c>
      <c r="E1307" s="12">
        <v>74.599999999999994</v>
      </c>
      <c r="F1307" s="23">
        <f t="shared" si="120"/>
        <v>20.722222222222221</v>
      </c>
      <c r="G1307" s="17">
        <f t="shared" si="123"/>
        <v>6.9444444444444448E-2</v>
      </c>
      <c r="H1307" s="17">
        <f t="shared" si="124"/>
        <v>0.25</v>
      </c>
      <c r="I1307" s="17" cm="1">
        <f t="array" ref="I1307">Table1[Mass KG]*G1307</f>
        <v>19.756944444444446</v>
      </c>
      <c r="J1307" s="17" cm="1">
        <f t="array" ref="J1307" xml:space="preserve"> IF(E1307&gt;0,9.81*Table1[Mass KG]*Table1[Rolling ressistance coefficient],0)</f>
        <v>28.746733500000001</v>
      </c>
      <c r="K1307" s="17" cm="1">
        <f t="array" ref="K1307">0.5*Table1[Frontal area m^2]*Table1[Drag coefficient]*1.2*F1307^2</f>
        <v>163.91616080488885</v>
      </c>
      <c r="L1307" s="17">
        <f t="shared" si="121"/>
        <v>212.41983874933331</v>
      </c>
      <c r="M1307" s="17">
        <f t="shared" si="122"/>
        <v>4401.8111029722959</v>
      </c>
      <c r="N1307" s="17">
        <f t="shared" si="125"/>
        <v>970.95091077528036</v>
      </c>
      <c r="O1307" s="17" cm="1">
        <f t="array" ref="O1307">(0.5*Table1[Mass KG]*E1307^2)+O1306</f>
        <v>364185553.7899999</v>
      </c>
      <c r="P1307" s="17">
        <v>3636.9119375291812</v>
      </c>
      <c r="AA1307">
        <f>IF(E1307&lt;1,1,0)</f>
        <v>0</v>
      </c>
      <c r="AB1307">
        <f>IF(AA1307=1,"",E1307)</f>
        <v>74.599999999999994</v>
      </c>
      <c r="AC1307">
        <f>E1307/3.6</f>
        <v>20.722222222222221</v>
      </c>
    </row>
    <row r="1308" spans="2:29" x14ac:dyDescent="0.3">
      <c r="B1308" s="6" t="s">
        <v>29</v>
      </c>
      <c r="C1308" s="6">
        <v>1300</v>
      </c>
      <c r="D1308" s="6">
        <v>278</v>
      </c>
      <c r="E1308" s="12">
        <v>74.900000000000006</v>
      </c>
      <c r="F1308" s="23">
        <f t="shared" si="120"/>
        <v>20.805555555555557</v>
      </c>
      <c r="G1308" s="17">
        <f t="shared" si="123"/>
        <v>6.9444444444444448E-2</v>
      </c>
      <c r="H1308" s="17">
        <f t="shared" si="124"/>
        <v>0.25</v>
      </c>
      <c r="I1308" s="17" cm="1">
        <f t="array" ref="I1308">Table1[Mass KG]*G1308</f>
        <v>19.756944444444446</v>
      </c>
      <c r="J1308" s="17" cm="1">
        <f t="array" ref="J1308" xml:space="preserve"> IF(E1308&gt;0,9.81*Table1[Mass KG]*Table1[Rolling ressistance coefficient],0)</f>
        <v>28.746733500000001</v>
      </c>
      <c r="K1308" s="17" cm="1">
        <f t="array" ref="K1308">0.5*Table1[Frontal area m^2]*Table1[Drag coefficient]*1.2*F1308^2</f>
        <v>165.23717220655556</v>
      </c>
      <c r="L1308" s="17">
        <f t="shared" si="121"/>
        <v>213.74085015100002</v>
      </c>
      <c r="M1308" s="17">
        <f t="shared" si="122"/>
        <v>4446.9971323083064</v>
      </c>
      <c r="N1308" s="17">
        <f t="shared" si="125"/>
        <v>971.41098136056883</v>
      </c>
      <c r="O1308" s="17" cm="1">
        <f t="array" ref="O1308">(0.5*Table1[Mass KG]*E1308^2)+O1307</f>
        <v>364983577.71249992</v>
      </c>
      <c r="P1308" s="17">
        <v>3638.9265949074074</v>
      </c>
      <c r="AA1308">
        <f>IF(E1308&lt;1,1,0)</f>
        <v>0</v>
      </c>
      <c r="AB1308">
        <f>IF(AA1308=1,"",E1308)</f>
        <v>74.900000000000006</v>
      </c>
      <c r="AC1308">
        <f>E1308/3.6</f>
        <v>20.805555555555557</v>
      </c>
    </row>
    <row r="1309" spans="2:29" x14ac:dyDescent="0.3">
      <c r="B1309" s="6" t="s">
        <v>29</v>
      </c>
      <c r="C1309" s="6">
        <v>1301</v>
      </c>
      <c r="D1309" s="6">
        <v>279</v>
      </c>
      <c r="E1309" s="12">
        <v>75.099999999999994</v>
      </c>
      <c r="F1309" s="23">
        <f t="shared" si="120"/>
        <v>20.861111111111111</v>
      </c>
      <c r="G1309" s="17">
        <f t="shared" si="123"/>
        <v>5.5555555555554373E-2</v>
      </c>
      <c r="H1309" s="17">
        <f t="shared" si="124"/>
        <v>0.19999999999999574</v>
      </c>
      <c r="I1309" s="17" cm="1">
        <f t="array" ref="I1309">Table1[Mass KG]*G1309</f>
        <v>15.80555555555522</v>
      </c>
      <c r="J1309" s="17" cm="1">
        <f t="array" ref="J1309" xml:space="preserve"> IF(E1309&gt;0,9.81*Table1[Mass KG]*Table1[Rolling ressistance coefficient],0)</f>
        <v>28.746733500000001</v>
      </c>
      <c r="K1309" s="17" cm="1">
        <f t="array" ref="K1309">0.5*Table1[Frontal area m^2]*Table1[Drag coefficient]*1.2*F1309^2</f>
        <v>166.1207918732222</v>
      </c>
      <c r="L1309" s="17">
        <f t="shared" si="121"/>
        <v>210.67308092877744</v>
      </c>
      <c r="M1309" s="17">
        <f t="shared" si="122"/>
        <v>4394.8745493753295</v>
      </c>
      <c r="N1309" s="17">
        <f t="shared" si="125"/>
        <v>971.87192586604533</v>
      </c>
      <c r="O1309" s="17" cm="1">
        <f t="array" ref="O1309">(0.5*Table1[Mass KG]*E1309^2)+O1308</f>
        <v>365785869.13499993</v>
      </c>
      <c r="P1309" s="17">
        <v>3640.2386727868143</v>
      </c>
      <c r="AA1309">
        <f>IF(E1309&lt;1,1,0)</f>
        <v>0</v>
      </c>
      <c r="AB1309">
        <f>IF(AA1309=1,"",E1309)</f>
        <v>75.099999999999994</v>
      </c>
      <c r="AC1309">
        <f>E1309/3.6</f>
        <v>20.861111111111111</v>
      </c>
    </row>
    <row r="1310" spans="2:29" x14ac:dyDescent="0.3">
      <c r="B1310" s="6" t="s">
        <v>29</v>
      </c>
      <c r="C1310" s="6">
        <v>1302</v>
      </c>
      <c r="D1310" s="6">
        <v>280</v>
      </c>
      <c r="E1310" s="12">
        <v>75.3</v>
      </c>
      <c r="F1310" s="23">
        <f t="shared" si="120"/>
        <v>20.916666666666668</v>
      </c>
      <c r="G1310" s="17">
        <f t="shared" si="123"/>
        <v>5.5555555555556344E-2</v>
      </c>
      <c r="H1310" s="17">
        <f t="shared" si="124"/>
        <v>0.20000000000000284</v>
      </c>
      <c r="I1310" s="17" cm="1">
        <f t="array" ref="I1310">Table1[Mass KG]*G1310</f>
        <v>15.805555555555779</v>
      </c>
      <c r="J1310" s="17" cm="1">
        <f t="array" ref="J1310" xml:space="preserve"> IF(E1310&gt;0,9.81*Table1[Mass KG]*Table1[Rolling ressistance coefficient],0)</f>
        <v>28.746733500000001</v>
      </c>
      <c r="K1310" s="17" cm="1">
        <f t="array" ref="K1310">0.5*Table1[Frontal area m^2]*Table1[Drag coefficient]*1.2*F1310^2</f>
        <v>167.00676785900001</v>
      </c>
      <c r="L1310" s="17">
        <f t="shared" si="121"/>
        <v>211.55905691455578</v>
      </c>
      <c r="M1310" s="17">
        <f t="shared" si="122"/>
        <v>4425.1102737961246</v>
      </c>
      <c r="N1310" s="17">
        <f t="shared" si="125"/>
        <v>972.33374294928262</v>
      </c>
      <c r="O1310" s="17" cm="1">
        <f t="array" ref="O1310">(0.5*Table1[Mass KG]*E1310^2)+O1309</f>
        <v>366592439.43749994</v>
      </c>
      <c r="P1310" s="17">
        <v>3642.991412710961</v>
      </c>
      <c r="AA1310">
        <f>IF(E1310&lt;1,1,0)</f>
        <v>0</v>
      </c>
      <c r="AB1310">
        <f>IF(AA1310=1,"",E1310)</f>
        <v>75.3</v>
      </c>
      <c r="AC1310">
        <f>E1310/3.6</f>
        <v>20.916666666666664</v>
      </c>
    </row>
    <row r="1311" spans="2:29" x14ac:dyDescent="0.3">
      <c r="B1311" s="6" t="s">
        <v>29</v>
      </c>
      <c r="C1311" s="6">
        <v>1303</v>
      </c>
      <c r="D1311" s="6">
        <v>281</v>
      </c>
      <c r="E1311" s="12">
        <v>75.5</v>
      </c>
      <c r="F1311" s="23">
        <f t="shared" si="120"/>
        <v>20.972222222222221</v>
      </c>
      <c r="G1311" s="17">
        <f t="shared" si="123"/>
        <v>6.9444444444444448E-2</v>
      </c>
      <c r="H1311" s="17">
        <f t="shared" si="124"/>
        <v>0.25</v>
      </c>
      <c r="I1311" s="17" cm="1">
        <f t="array" ref="I1311">Table1[Mass KG]*G1311</f>
        <v>19.756944444444446</v>
      </c>
      <c r="J1311" s="17" cm="1">
        <f t="array" ref="J1311" xml:space="preserve"> IF(E1311&gt;0,9.81*Table1[Mass KG]*Table1[Rolling ressistance coefficient],0)</f>
        <v>28.746733500000001</v>
      </c>
      <c r="K1311" s="17" cm="1">
        <f t="array" ref="K1311">0.5*Table1[Frontal area m^2]*Table1[Drag coefficient]*1.2*F1311^2</f>
        <v>167.89510016388886</v>
      </c>
      <c r="L1311" s="17">
        <f t="shared" si="121"/>
        <v>216.39877810833332</v>
      </c>
      <c r="M1311" s="17">
        <f t="shared" si="122"/>
        <v>4538.3632631053233</v>
      </c>
      <c r="N1311" s="17">
        <f t="shared" si="125"/>
        <v>972.79643127094414</v>
      </c>
      <c r="O1311" s="17" cm="1">
        <f t="array" ref="O1311">(0.5*Table1[Mass KG]*E1311^2)+O1310</f>
        <v>367403299.99999994</v>
      </c>
      <c r="P1311" s="17">
        <v>3646.6138776434636</v>
      </c>
      <c r="AA1311">
        <f>IF(E1311&lt;1,1,0)</f>
        <v>0</v>
      </c>
      <c r="AB1311">
        <f>IF(AA1311=1,"",E1311)</f>
        <v>75.5</v>
      </c>
      <c r="AC1311">
        <f>E1311/3.6</f>
        <v>20.972222222222221</v>
      </c>
    </row>
    <row r="1312" spans="2:29" x14ac:dyDescent="0.3">
      <c r="B1312" s="6" t="s">
        <v>29</v>
      </c>
      <c r="C1312" s="6">
        <v>1304</v>
      </c>
      <c r="D1312" s="6">
        <v>282</v>
      </c>
      <c r="E1312" s="12">
        <v>75.8</v>
      </c>
      <c r="F1312" s="23">
        <f t="shared" si="120"/>
        <v>21.055555555555557</v>
      </c>
      <c r="G1312" s="17">
        <f t="shared" si="123"/>
        <v>5.5555555555556344E-2</v>
      </c>
      <c r="H1312" s="17">
        <f t="shared" si="124"/>
        <v>0.20000000000000284</v>
      </c>
      <c r="I1312" s="17" cm="1">
        <f t="array" ref="I1312">Table1[Mass KG]*G1312</f>
        <v>15.805555555555779</v>
      </c>
      <c r="J1312" s="17" cm="1">
        <f t="array" ref="J1312" xml:space="preserve"> IF(E1312&gt;0,9.81*Table1[Mass KG]*Table1[Rolling ressistance coefficient],0)</f>
        <v>28.746733500000001</v>
      </c>
      <c r="K1312" s="17" cm="1">
        <f t="array" ref="K1312">0.5*Table1[Frontal area m^2]*Table1[Drag coefficient]*1.2*F1312^2</f>
        <v>169.23201671955556</v>
      </c>
      <c r="L1312" s="17">
        <f t="shared" si="121"/>
        <v>213.78430577511133</v>
      </c>
      <c r="M1312" s="17">
        <f t="shared" si="122"/>
        <v>4501.3473271537323</v>
      </c>
      <c r="N1312" s="17">
        <f t="shared" si="125"/>
        <v>973.26060185702545</v>
      </c>
      <c r="O1312" s="17" cm="1">
        <f t="array" ref="O1312">(0.5*Table1[Mass KG]*E1312^2)+O1311</f>
        <v>368220617.28999996</v>
      </c>
      <c r="P1312" s="17">
        <v>3667.1128426415798</v>
      </c>
      <c r="AA1312">
        <f>IF(E1312&lt;1,1,0)</f>
        <v>0</v>
      </c>
      <c r="AB1312">
        <f>IF(AA1312=1,"",E1312)</f>
        <v>75.8</v>
      </c>
      <c r="AC1312">
        <f>E1312/3.6</f>
        <v>21.055555555555554</v>
      </c>
    </row>
    <row r="1313" spans="2:29" x14ac:dyDescent="0.3">
      <c r="B1313" s="6" t="s">
        <v>29</v>
      </c>
      <c r="C1313" s="6">
        <v>1305</v>
      </c>
      <c r="D1313" s="6">
        <v>283</v>
      </c>
      <c r="E1313" s="12">
        <v>75.900000000000006</v>
      </c>
      <c r="F1313" s="23">
        <f t="shared" si="120"/>
        <v>21.083333333333336</v>
      </c>
      <c r="G1313" s="17">
        <f t="shared" si="123"/>
        <v>2.7777777777778172E-2</v>
      </c>
      <c r="H1313" s="17">
        <f t="shared" si="124"/>
        <v>0.10000000000000142</v>
      </c>
      <c r="I1313" s="17" cm="1">
        <f t="array" ref="I1313">Table1[Mass KG]*G1313</f>
        <v>7.9027777777778896</v>
      </c>
      <c r="J1313" s="17" cm="1">
        <f t="array" ref="J1313" xml:space="preserve"> IF(E1313&gt;0,9.81*Table1[Mass KG]*Table1[Rolling ressistance coefficient],0)</f>
        <v>28.746733500000001</v>
      </c>
      <c r="K1313" s="17" cm="1">
        <f t="array" ref="K1313">0.5*Table1[Frontal area m^2]*Table1[Drag coefficient]*1.2*F1313^2</f>
        <v>169.67883373100003</v>
      </c>
      <c r="L1313" s="17">
        <f t="shared" si="121"/>
        <v>206.32834500877792</v>
      </c>
      <c r="M1313" s="17">
        <f t="shared" si="122"/>
        <v>4350.0892739350684</v>
      </c>
      <c r="N1313" s="17">
        <f t="shared" si="125"/>
        <v>973.72502864984153</v>
      </c>
      <c r="O1313" s="17" cm="1">
        <f t="array" ref="O1313">(0.5*Table1[Mass KG]*E1313^2)+O1312</f>
        <v>369040092.51249999</v>
      </c>
      <c r="P1313" s="17">
        <v>3668.1621200785753</v>
      </c>
      <c r="AA1313">
        <f>IF(E1313&lt;1,1,0)</f>
        <v>0</v>
      </c>
      <c r="AB1313">
        <f>IF(AA1313=1,"",E1313)</f>
        <v>75.900000000000006</v>
      </c>
      <c r="AC1313">
        <f>E1313/3.6</f>
        <v>21.083333333333336</v>
      </c>
    </row>
    <row r="1314" spans="2:29" x14ac:dyDescent="0.3">
      <c r="B1314" s="6" t="s">
        <v>29</v>
      </c>
      <c r="C1314" s="6">
        <v>1306</v>
      </c>
      <c r="D1314" s="6">
        <v>284</v>
      </c>
      <c r="E1314" s="12">
        <v>76</v>
      </c>
      <c r="F1314" s="23">
        <f t="shared" si="120"/>
        <v>21.111111111111111</v>
      </c>
      <c r="G1314" s="17">
        <f t="shared" si="123"/>
        <v>1.3888888888888099E-2</v>
      </c>
      <c r="H1314" s="17">
        <f t="shared" si="124"/>
        <v>4.9999999999997158E-2</v>
      </c>
      <c r="I1314" s="17" cm="1">
        <f t="array" ref="I1314">Table1[Mass KG]*G1314</f>
        <v>3.9513888888886641</v>
      </c>
      <c r="J1314" s="17" cm="1">
        <f t="array" ref="J1314" xml:space="preserve"> IF(E1314&gt;0,9.81*Table1[Mass KG]*Table1[Rolling ressistance coefficient],0)</f>
        <v>28.746733500000001</v>
      </c>
      <c r="K1314" s="17" cm="1">
        <f t="array" ref="K1314">0.5*Table1[Frontal area m^2]*Table1[Drag coefficient]*1.2*F1314^2</f>
        <v>170.12623982222217</v>
      </c>
      <c r="L1314" s="17">
        <f t="shared" si="121"/>
        <v>202.82436221111084</v>
      </c>
      <c r="M1314" s="17">
        <f t="shared" si="122"/>
        <v>4281.8476466790062</v>
      </c>
      <c r="N1314" s="17">
        <f t="shared" si="125"/>
        <v>974.18971125703911</v>
      </c>
      <c r="O1314" s="17" cm="1">
        <f t="array" ref="O1314">(0.5*Table1[Mass KG]*E1314^2)+O1313</f>
        <v>369861728.51249999</v>
      </c>
      <c r="P1314" s="17">
        <v>3669.8813089230766</v>
      </c>
      <c r="AA1314">
        <f>IF(E1314&lt;1,1,0)</f>
        <v>0</v>
      </c>
      <c r="AB1314">
        <f>IF(AA1314=1,"",E1314)</f>
        <v>76</v>
      </c>
      <c r="AC1314">
        <f>E1314/3.6</f>
        <v>21.111111111111111</v>
      </c>
    </row>
    <row r="1315" spans="2:29" x14ac:dyDescent="0.3">
      <c r="B1315" s="6" t="s">
        <v>29</v>
      </c>
      <c r="C1315" s="6">
        <v>1307</v>
      </c>
      <c r="D1315" s="6">
        <v>285</v>
      </c>
      <c r="E1315" s="12">
        <v>76</v>
      </c>
      <c r="F1315" s="23">
        <f t="shared" si="120"/>
        <v>21.111111111111111</v>
      </c>
      <c r="G1315" s="17">
        <f t="shared" si="123"/>
        <v>0</v>
      </c>
      <c r="H1315" s="17">
        <f t="shared" si="124"/>
        <v>0</v>
      </c>
      <c r="I1315" s="17" cm="1">
        <f t="array" ref="I1315">Table1[Mass KG]*G1315</f>
        <v>0</v>
      </c>
      <c r="J1315" s="17" cm="1">
        <f t="array" ref="J1315" xml:space="preserve"> IF(E1315&gt;0,9.81*Table1[Mass KG]*Table1[Rolling ressistance coefficient],0)</f>
        <v>28.746733500000001</v>
      </c>
      <c r="K1315" s="17" cm="1">
        <f t="array" ref="K1315">0.5*Table1[Frontal area m^2]*Table1[Drag coefficient]*1.2*F1315^2</f>
        <v>170.12623982222217</v>
      </c>
      <c r="L1315" s="17">
        <f t="shared" si="121"/>
        <v>198.87297332222218</v>
      </c>
      <c r="M1315" s="17">
        <f t="shared" si="122"/>
        <v>4198.4294368024684</v>
      </c>
      <c r="N1315" s="17">
        <f t="shared" si="125"/>
        <v>974.65403833048981</v>
      </c>
      <c r="O1315" s="17" cm="1">
        <f t="array" ref="O1315">(0.5*Table1[Mass KG]*E1315^2)+O1314</f>
        <v>370683364.51249999</v>
      </c>
      <c r="P1315" s="17">
        <v>3700.4195743100709</v>
      </c>
      <c r="AA1315">
        <f>IF(E1315&lt;1,1,0)</f>
        <v>0</v>
      </c>
      <c r="AB1315">
        <f>IF(AA1315=1,"",E1315)</f>
        <v>76</v>
      </c>
      <c r="AC1315">
        <f>E1315/3.6</f>
        <v>21.111111111111111</v>
      </c>
    </row>
    <row r="1316" spans="2:29" x14ac:dyDescent="0.3">
      <c r="B1316" s="6" t="s">
        <v>29</v>
      </c>
      <c r="C1316" s="6">
        <v>1308</v>
      </c>
      <c r="D1316" s="6">
        <v>286</v>
      </c>
      <c r="E1316" s="12">
        <v>76</v>
      </c>
      <c r="F1316" s="23">
        <f t="shared" si="120"/>
        <v>21.111111111111111</v>
      </c>
      <c r="G1316" s="17">
        <f t="shared" si="123"/>
        <v>-1.3888888888888099E-2</v>
      </c>
      <c r="H1316" s="17">
        <f t="shared" si="124"/>
        <v>-4.9999999999997158E-2</v>
      </c>
      <c r="I1316" s="17" cm="1">
        <f t="array" ref="I1316">Table1[Mass KG]*G1316</f>
        <v>-3.9513888888886641</v>
      </c>
      <c r="J1316" s="17" cm="1">
        <f t="array" ref="J1316" xml:space="preserve"> IF(E1316&gt;0,9.81*Table1[Mass KG]*Table1[Rolling ressistance coefficient],0)</f>
        <v>28.746733500000001</v>
      </c>
      <c r="K1316" s="17" cm="1">
        <f t="array" ref="K1316">0.5*Table1[Frontal area m^2]*Table1[Drag coefficient]*1.2*F1316^2</f>
        <v>170.12623982222217</v>
      </c>
      <c r="L1316" s="17">
        <f t="shared" si="121"/>
        <v>194.92158443333352</v>
      </c>
      <c r="M1316" s="17">
        <f t="shared" si="122"/>
        <v>4115.0112269259298</v>
      </c>
      <c r="N1316" s="17">
        <f t="shared" si="125"/>
        <v>975.11801041382319</v>
      </c>
      <c r="O1316" s="17" cm="1">
        <f t="array" ref="O1316">(0.5*Table1[Mass KG]*E1316^2)+O1315</f>
        <v>371505000.51249999</v>
      </c>
      <c r="P1316" s="17">
        <v>3702.1592096865679</v>
      </c>
      <c r="AA1316">
        <f>IF(E1316&lt;1,1,0)</f>
        <v>0</v>
      </c>
      <c r="AB1316">
        <f>IF(AA1316=1,"",E1316)</f>
        <v>76</v>
      </c>
      <c r="AC1316">
        <f>E1316/3.6</f>
        <v>21.111111111111111</v>
      </c>
    </row>
    <row r="1317" spans="2:29" x14ac:dyDescent="0.3">
      <c r="B1317" s="6" t="s">
        <v>29</v>
      </c>
      <c r="C1317" s="6">
        <v>1309</v>
      </c>
      <c r="D1317" s="6">
        <v>287</v>
      </c>
      <c r="E1317" s="12">
        <v>75.900000000000006</v>
      </c>
      <c r="F1317" s="23">
        <f t="shared" si="120"/>
        <v>21.083333333333336</v>
      </c>
      <c r="G1317" s="17">
        <f t="shared" si="123"/>
        <v>-1.3888888888888099E-2</v>
      </c>
      <c r="H1317" s="17">
        <f t="shared" si="124"/>
        <v>-4.9999999999997158E-2</v>
      </c>
      <c r="I1317" s="17" cm="1">
        <f t="array" ref="I1317">Table1[Mass KG]*G1317</f>
        <v>-3.9513888888886641</v>
      </c>
      <c r="J1317" s="17" cm="1">
        <f t="array" ref="J1317" xml:space="preserve"> IF(E1317&gt;0,9.81*Table1[Mass KG]*Table1[Rolling ressistance coefficient],0)</f>
        <v>28.746733500000001</v>
      </c>
      <c r="K1317" s="17" cm="1">
        <f t="array" ref="K1317">0.5*Table1[Frontal area m^2]*Table1[Drag coefficient]*1.2*F1317^2</f>
        <v>169.67883373100003</v>
      </c>
      <c r="L1317" s="17">
        <f t="shared" si="121"/>
        <v>194.47417834211137</v>
      </c>
      <c r="M1317" s="17">
        <f t="shared" si="122"/>
        <v>4100.1639267128485</v>
      </c>
      <c r="N1317" s="17">
        <f t="shared" si="125"/>
        <v>975.58101802621809</v>
      </c>
      <c r="O1317" s="17" cm="1">
        <f t="array" ref="O1317">(0.5*Table1[Mass KG]*E1317^2)+O1316</f>
        <v>372324475.73500001</v>
      </c>
      <c r="P1317" s="17">
        <v>3704.7103705664686</v>
      </c>
      <c r="AA1317">
        <f>IF(E1317&lt;1,1,0)</f>
        <v>0</v>
      </c>
      <c r="AB1317">
        <f>IF(AA1317=1,"",E1317)</f>
        <v>75.900000000000006</v>
      </c>
      <c r="AC1317">
        <f>E1317/3.6</f>
        <v>21.083333333333336</v>
      </c>
    </row>
    <row r="1318" spans="2:29" x14ac:dyDescent="0.3">
      <c r="B1318" s="6" t="s">
        <v>29</v>
      </c>
      <c r="C1318" s="6">
        <v>1310</v>
      </c>
      <c r="D1318" s="6">
        <v>288</v>
      </c>
      <c r="E1318" s="12">
        <v>75.900000000000006</v>
      </c>
      <c r="F1318" s="23">
        <f t="shared" si="120"/>
        <v>21.083333333333336</v>
      </c>
      <c r="G1318" s="17">
        <f t="shared" si="123"/>
        <v>-1.3888888888890073E-2</v>
      </c>
      <c r="H1318" s="17">
        <f t="shared" si="124"/>
        <v>-5.0000000000004263E-2</v>
      </c>
      <c r="I1318" s="17" cm="1">
        <f t="array" ref="I1318">Table1[Mass KG]*G1318</f>
        <v>-3.9513888888892259</v>
      </c>
      <c r="J1318" s="17" cm="1">
        <f t="array" ref="J1318" xml:space="preserve"> IF(E1318&gt;0,9.81*Table1[Mass KG]*Table1[Rolling ressistance coefficient],0)</f>
        <v>28.746733500000001</v>
      </c>
      <c r="K1318" s="17" cm="1">
        <f t="array" ref="K1318">0.5*Table1[Frontal area m^2]*Table1[Drag coefficient]*1.2*F1318^2</f>
        <v>169.67883373100003</v>
      </c>
      <c r="L1318" s="17">
        <f t="shared" si="121"/>
        <v>194.4741783421108</v>
      </c>
      <c r="M1318" s="17">
        <f t="shared" si="122"/>
        <v>4100.1639267128367</v>
      </c>
      <c r="N1318" s="17">
        <f t="shared" si="125"/>
        <v>976.04367219768756</v>
      </c>
      <c r="O1318" s="17" cm="1">
        <f t="array" ref="O1318">(0.5*Table1[Mass KG]*E1318^2)+O1317</f>
        <v>373143950.95750004</v>
      </c>
      <c r="P1318" s="17">
        <v>3709.6692044633478</v>
      </c>
      <c r="AA1318">
        <f>IF(E1318&lt;1,1,0)</f>
        <v>0</v>
      </c>
      <c r="AB1318">
        <f>IF(AA1318=1,"",E1318)</f>
        <v>75.900000000000006</v>
      </c>
      <c r="AC1318">
        <f>E1318/3.6</f>
        <v>21.083333333333336</v>
      </c>
    </row>
    <row r="1319" spans="2:29" x14ac:dyDescent="0.3">
      <c r="B1319" s="6" t="s">
        <v>29</v>
      </c>
      <c r="C1319" s="6">
        <v>1311</v>
      </c>
      <c r="D1319" s="6">
        <v>289</v>
      </c>
      <c r="E1319" s="12">
        <v>75.8</v>
      </c>
      <c r="F1319" s="23">
        <f t="shared" si="120"/>
        <v>21.055555555555557</v>
      </c>
      <c r="G1319" s="17">
        <f t="shared" si="123"/>
        <v>-2.7777777777778172E-2</v>
      </c>
      <c r="H1319" s="17">
        <f t="shared" si="124"/>
        <v>-0.10000000000000142</v>
      </c>
      <c r="I1319" s="17" cm="1">
        <f t="array" ref="I1319">Table1[Mass KG]*G1319</f>
        <v>-7.9027777777778896</v>
      </c>
      <c r="J1319" s="17" cm="1">
        <f t="array" ref="J1319" xml:space="preserve"> IF(E1319&gt;0,9.81*Table1[Mass KG]*Table1[Rolling ressistance coefficient],0)</f>
        <v>28.746733500000001</v>
      </c>
      <c r="K1319" s="17" cm="1">
        <f t="array" ref="K1319">0.5*Table1[Frontal area m^2]*Table1[Drag coefficient]*1.2*F1319^2</f>
        <v>169.23201671955556</v>
      </c>
      <c r="L1319" s="17">
        <f t="shared" si="121"/>
        <v>190.07597244177768</v>
      </c>
      <c r="M1319" s="17">
        <f t="shared" si="122"/>
        <v>4002.1551975240964</v>
      </c>
      <c r="N1319" s="17">
        <f t="shared" si="125"/>
        <v>976.50536437484243</v>
      </c>
      <c r="O1319" s="17" cm="1">
        <f t="array" ref="O1319">(0.5*Table1[Mass KG]*E1319^2)+O1318</f>
        <v>373961268.24750006</v>
      </c>
      <c r="P1319" s="17">
        <v>3717.523359408035</v>
      </c>
      <c r="AA1319">
        <f>IF(E1319&lt;1,1,0)</f>
        <v>0</v>
      </c>
      <c r="AB1319">
        <f>IF(AA1319=1,"",E1319)</f>
        <v>75.8</v>
      </c>
      <c r="AC1319">
        <f>E1319/3.6</f>
        <v>21.055555555555554</v>
      </c>
    </row>
    <row r="1320" spans="2:29" x14ac:dyDescent="0.3">
      <c r="B1320" s="6" t="s">
        <v>29</v>
      </c>
      <c r="C1320" s="6">
        <v>1312</v>
      </c>
      <c r="D1320" s="6">
        <v>290</v>
      </c>
      <c r="E1320" s="12">
        <v>75.7</v>
      </c>
      <c r="F1320" s="23">
        <f t="shared" si="120"/>
        <v>21.027777777777779</v>
      </c>
      <c r="G1320" s="17">
        <f t="shared" si="123"/>
        <v>-4.1666666666666269E-2</v>
      </c>
      <c r="H1320" s="17">
        <f t="shared" si="124"/>
        <v>-0.14999999999999858</v>
      </c>
      <c r="I1320" s="17" cm="1">
        <f t="array" ref="I1320">Table1[Mass KG]*G1320</f>
        <v>-11.854166666666554</v>
      </c>
      <c r="J1320" s="17" cm="1">
        <f t="array" ref="J1320" xml:space="preserve"> IF(E1320&gt;0,9.81*Table1[Mass KG]*Table1[Rolling ressistance coefficient],0)</f>
        <v>28.746733500000001</v>
      </c>
      <c r="K1320" s="17" cm="1">
        <f t="array" ref="K1320">0.5*Table1[Frontal area m^2]*Table1[Drag coefficient]*1.2*F1320^2</f>
        <v>168.78578878788886</v>
      </c>
      <c r="L1320" s="17">
        <f t="shared" si="121"/>
        <v>185.67835562122232</v>
      </c>
      <c r="M1320" s="17">
        <f t="shared" si="122"/>
        <v>3904.4032001462583</v>
      </c>
      <c r="N1320" s="17">
        <f t="shared" si="125"/>
        <v>976.96609602413741</v>
      </c>
      <c r="O1320" s="17" cm="1">
        <f t="array" ref="O1320">(0.5*Table1[Mass KG]*E1320^2)+O1319</f>
        <v>374776430.45000005</v>
      </c>
      <c r="P1320" s="17">
        <v>3743.7381728024179</v>
      </c>
      <c r="AA1320">
        <f>IF(E1320&lt;1,1,0)</f>
        <v>0</v>
      </c>
      <c r="AB1320">
        <f>IF(AA1320=1,"",E1320)</f>
        <v>75.7</v>
      </c>
      <c r="AC1320">
        <f>E1320/3.6</f>
        <v>21.027777777777779</v>
      </c>
    </row>
    <row r="1321" spans="2:29" x14ac:dyDescent="0.3">
      <c r="B1321" s="6" t="s">
        <v>29</v>
      </c>
      <c r="C1321" s="6">
        <v>1313</v>
      </c>
      <c r="D1321" s="6">
        <v>291</v>
      </c>
      <c r="E1321" s="12">
        <v>75.5</v>
      </c>
      <c r="F1321" s="23">
        <f t="shared" si="120"/>
        <v>20.972222222222221</v>
      </c>
      <c r="G1321" s="17">
        <f t="shared" si="123"/>
        <v>-6.9444444444444448E-2</v>
      </c>
      <c r="H1321" s="17">
        <f t="shared" si="124"/>
        <v>-0.25</v>
      </c>
      <c r="I1321" s="17" cm="1">
        <f t="array" ref="I1321">Table1[Mass KG]*G1321</f>
        <v>-19.756944444444446</v>
      </c>
      <c r="J1321" s="17" cm="1">
        <f t="array" ref="J1321" xml:space="preserve"> IF(E1321&gt;0,9.81*Table1[Mass KG]*Table1[Rolling ressistance coefficient],0)</f>
        <v>28.746733500000001</v>
      </c>
      <c r="K1321" s="17" cm="1">
        <f t="array" ref="K1321">0.5*Table1[Frontal area m^2]*Table1[Drag coefficient]*1.2*F1321^2</f>
        <v>167.89510016388886</v>
      </c>
      <c r="L1321" s="17">
        <f t="shared" si="121"/>
        <v>176.8848892194444</v>
      </c>
      <c r="M1321" s="17">
        <f t="shared" si="122"/>
        <v>3709.6692044633478</v>
      </c>
      <c r="N1321" s="17">
        <f t="shared" si="125"/>
        <v>977.42526044388228</v>
      </c>
      <c r="O1321" s="17" cm="1">
        <f t="array" ref="O1321">(0.5*Table1[Mass KG]*E1321^2)+O1320</f>
        <v>375587291.01250005</v>
      </c>
      <c r="P1321" s="17">
        <v>3743.8853544155259</v>
      </c>
      <c r="AA1321">
        <f>IF(E1321&lt;1,1,0)</f>
        <v>0</v>
      </c>
      <c r="AB1321">
        <f>IF(AA1321=1,"",E1321)</f>
        <v>75.5</v>
      </c>
      <c r="AC1321">
        <f>E1321/3.6</f>
        <v>20.972222222222221</v>
      </c>
    </row>
    <row r="1322" spans="2:29" x14ac:dyDescent="0.3">
      <c r="B1322" s="6" t="s">
        <v>29</v>
      </c>
      <c r="C1322" s="6">
        <v>1314</v>
      </c>
      <c r="D1322" s="6">
        <v>292</v>
      </c>
      <c r="E1322" s="12">
        <v>75.2</v>
      </c>
      <c r="F1322" s="23">
        <f t="shared" si="120"/>
        <v>20.888888888888889</v>
      </c>
      <c r="G1322" s="17">
        <f t="shared" si="123"/>
        <v>-6.9444444444444448E-2</v>
      </c>
      <c r="H1322" s="17">
        <f t="shared" si="124"/>
        <v>-0.25</v>
      </c>
      <c r="I1322" s="17" cm="1">
        <f t="array" ref="I1322">Table1[Mass KG]*G1322</f>
        <v>-19.756944444444446</v>
      </c>
      <c r="J1322" s="17" cm="1">
        <f t="array" ref="J1322" xml:space="preserve"> IF(E1322&gt;0,9.81*Table1[Mass KG]*Table1[Rolling ressistance coefficient],0)</f>
        <v>28.746733500000001</v>
      </c>
      <c r="K1322" s="17" cm="1">
        <f t="array" ref="K1322">0.5*Table1[Frontal area m^2]*Table1[Drag coefficient]*1.2*F1322^2</f>
        <v>166.56348532622221</v>
      </c>
      <c r="L1322" s="17">
        <f t="shared" si="121"/>
        <v>175.55327438177775</v>
      </c>
      <c r="M1322" s="17">
        <f t="shared" si="122"/>
        <v>3667.1128426415798</v>
      </c>
      <c r="N1322" s="17">
        <f t="shared" si="125"/>
        <v>977.88225231755052</v>
      </c>
      <c r="O1322" s="17" cm="1">
        <f t="array" ref="O1322">(0.5*Table1[Mass KG]*E1322^2)+O1321</f>
        <v>376391720.45250005</v>
      </c>
      <c r="P1322" s="17">
        <v>3793.0257098238512</v>
      </c>
      <c r="AA1322">
        <f>IF(E1322&lt;1,1,0)</f>
        <v>0</v>
      </c>
      <c r="AB1322">
        <f>IF(AA1322=1,"",E1322)</f>
        <v>75.2</v>
      </c>
      <c r="AC1322">
        <f>E1322/3.6</f>
        <v>20.888888888888889</v>
      </c>
    </row>
    <row r="1323" spans="2:29" x14ac:dyDescent="0.3">
      <c r="B1323" s="6" t="s">
        <v>29</v>
      </c>
      <c r="C1323" s="6">
        <v>1315</v>
      </c>
      <c r="D1323" s="6">
        <v>293</v>
      </c>
      <c r="E1323" s="12">
        <v>75</v>
      </c>
      <c r="F1323" s="23">
        <f t="shared" si="120"/>
        <v>20.833333333333336</v>
      </c>
      <c r="G1323" s="17">
        <f t="shared" si="123"/>
        <v>-6.9444444444444448E-2</v>
      </c>
      <c r="H1323" s="17">
        <f t="shared" si="124"/>
        <v>-0.25</v>
      </c>
      <c r="I1323" s="17" cm="1">
        <f t="array" ref="I1323">Table1[Mass KG]*G1323</f>
        <v>-19.756944444444446</v>
      </c>
      <c r="J1323" s="17" cm="1">
        <f t="array" ref="J1323" xml:space="preserve"> IF(E1323&gt;0,9.81*Table1[Mass KG]*Table1[Rolling ressistance coefficient],0)</f>
        <v>28.746733500000001</v>
      </c>
      <c r="K1323" s="17" cm="1">
        <f t="array" ref="K1323">0.5*Table1[Frontal area m^2]*Table1[Drag coefficient]*1.2*F1323^2</f>
        <v>165.67868750000002</v>
      </c>
      <c r="L1323" s="17">
        <f t="shared" si="121"/>
        <v>174.66847655555557</v>
      </c>
      <c r="M1323" s="17">
        <f t="shared" si="122"/>
        <v>3638.9265949074074</v>
      </c>
      <c r="N1323" s="17">
        <f t="shared" si="125"/>
        <v>978.33768218922353</v>
      </c>
      <c r="O1323" s="17" cm="1">
        <f t="array" ref="O1323">(0.5*Table1[Mass KG]*E1323^2)+O1322</f>
        <v>377191876.70250005</v>
      </c>
      <c r="P1323" s="17">
        <v>3824.9932154454855</v>
      </c>
      <c r="AA1323">
        <f>IF(E1323&lt;1,1,0)</f>
        <v>0</v>
      </c>
      <c r="AB1323">
        <f>IF(AA1323=1,"",E1323)</f>
        <v>75</v>
      </c>
      <c r="AC1323">
        <f>E1323/3.6</f>
        <v>20.833333333333332</v>
      </c>
    </row>
    <row r="1324" spans="2:29" x14ac:dyDescent="0.3">
      <c r="B1324" s="6" t="s">
        <v>29</v>
      </c>
      <c r="C1324" s="6">
        <v>1316</v>
      </c>
      <c r="D1324" s="6">
        <v>294</v>
      </c>
      <c r="E1324" s="12">
        <v>74.7</v>
      </c>
      <c r="F1324" s="23">
        <f t="shared" si="120"/>
        <v>20.75</v>
      </c>
      <c r="G1324" s="17">
        <f t="shared" si="123"/>
        <v>-0.12500000000000078</v>
      </c>
      <c r="H1324" s="17">
        <f t="shared" si="124"/>
        <v>-0.45000000000000284</v>
      </c>
      <c r="I1324" s="17" cm="1">
        <f t="array" ref="I1324">Table1[Mass KG]*G1324</f>
        <v>-35.56250000000022</v>
      </c>
      <c r="J1324" s="17" cm="1">
        <f t="array" ref="J1324" xml:space="preserve"> IF(E1324&gt;0,9.81*Table1[Mass KG]*Table1[Rolling ressistance coefficient],0)</f>
        <v>28.746733500000001</v>
      </c>
      <c r="K1324" s="17" cm="1">
        <f t="array" ref="K1324">0.5*Table1[Frontal area m^2]*Table1[Drag coefficient]*1.2*F1324^2</f>
        <v>164.35590885899998</v>
      </c>
      <c r="L1324" s="17">
        <f t="shared" si="121"/>
        <v>157.54014235899976</v>
      </c>
      <c r="M1324" s="17">
        <f t="shared" si="122"/>
        <v>3268.9579539492452</v>
      </c>
      <c r="N1324" s="17">
        <f t="shared" si="125"/>
        <v>978.79094565436412</v>
      </c>
      <c r="O1324" s="17" cm="1">
        <f t="array" ref="O1324">(0.5*Table1[Mass KG]*E1324^2)+O1323</f>
        <v>377985644.50500005</v>
      </c>
      <c r="P1324" s="17">
        <v>3839.1908253659217</v>
      </c>
      <c r="AA1324">
        <f>IF(E1324&lt;1,1,0)</f>
        <v>0</v>
      </c>
      <c r="AB1324">
        <f>IF(AA1324=1,"",E1324)</f>
        <v>74.7</v>
      </c>
      <c r="AC1324">
        <f>E1324/3.6</f>
        <v>20.75</v>
      </c>
    </row>
    <row r="1325" spans="2:29" x14ac:dyDescent="0.3">
      <c r="B1325" s="6" t="s">
        <v>29</v>
      </c>
      <c r="C1325" s="6">
        <v>1317</v>
      </c>
      <c r="D1325" s="6">
        <v>295</v>
      </c>
      <c r="E1325" s="12">
        <v>74.099999999999994</v>
      </c>
      <c r="F1325" s="23">
        <f t="shared" si="120"/>
        <v>20.583333333333332</v>
      </c>
      <c r="G1325" s="17">
        <f t="shared" si="123"/>
        <v>-0.1388888888888889</v>
      </c>
      <c r="H1325" s="17">
        <f t="shared" si="124"/>
        <v>-0.5</v>
      </c>
      <c r="I1325" s="17" cm="1">
        <f t="array" ref="I1325">Table1[Mass KG]*G1325</f>
        <v>-39.513888888888893</v>
      </c>
      <c r="J1325" s="17" cm="1">
        <f t="array" ref="J1325" xml:space="preserve"> IF(E1325&gt;0,9.81*Table1[Mass KG]*Table1[Rolling ressistance coefficient],0)</f>
        <v>28.746733500000001</v>
      </c>
      <c r="K1325" s="17" cm="1">
        <f t="array" ref="K1325">0.5*Table1[Frontal area m^2]*Table1[Drag coefficient]*1.2*F1325^2</f>
        <v>161.72625673099998</v>
      </c>
      <c r="L1325" s="17">
        <f t="shared" si="121"/>
        <v>150.9591013421111</v>
      </c>
      <c r="M1325" s="17">
        <f t="shared" si="122"/>
        <v>3107.2415026251201</v>
      </c>
      <c r="N1325" s="17">
        <f t="shared" si="125"/>
        <v>979.24022704986521</v>
      </c>
      <c r="O1325" s="17" cm="1">
        <f t="array" ref="O1325">(0.5*Table1[Mass KG]*E1325^2)+O1324</f>
        <v>378766712.22750008</v>
      </c>
      <c r="P1325" s="17">
        <v>3846.6526735470457</v>
      </c>
      <c r="AA1325">
        <f>IF(E1325&lt;1,1,0)</f>
        <v>0</v>
      </c>
      <c r="AB1325">
        <f>IF(AA1325=1,"",E1325)</f>
        <v>74.099999999999994</v>
      </c>
      <c r="AC1325">
        <f>E1325/3.6</f>
        <v>20.583333333333332</v>
      </c>
    </row>
    <row r="1326" spans="2:29" x14ac:dyDescent="0.3">
      <c r="B1326" s="6" t="s">
        <v>29</v>
      </c>
      <c r="C1326" s="6">
        <v>1318</v>
      </c>
      <c r="D1326" s="6">
        <v>296</v>
      </c>
      <c r="E1326" s="12">
        <v>73.7</v>
      </c>
      <c r="F1326" s="23">
        <f t="shared" si="120"/>
        <v>20.472222222222225</v>
      </c>
      <c r="G1326" s="17">
        <f t="shared" si="123"/>
        <v>-0.11111111111111072</v>
      </c>
      <c r="H1326" s="17">
        <f t="shared" si="124"/>
        <v>-0.39999999999999858</v>
      </c>
      <c r="I1326" s="17" cm="1">
        <f t="array" ref="I1326">Table1[Mass KG]*G1326</f>
        <v>-31.611111111111001</v>
      </c>
      <c r="J1326" s="17" cm="1">
        <f t="array" ref="J1326" xml:space="preserve"> IF(E1326&gt;0,9.81*Table1[Mass KG]*Table1[Rolling ressistance coefficient],0)</f>
        <v>28.746733500000001</v>
      </c>
      <c r="K1326" s="17" cm="1">
        <f t="array" ref="K1326">0.5*Table1[Frontal area m^2]*Table1[Drag coefficient]*1.2*F1326^2</f>
        <v>159.98493690788891</v>
      </c>
      <c r="L1326" s="17">
        <f t="shared" si="121"/>
        <v>157.12055929677791</v>
      </c>
      <c r="M1326" s="17">
        <f t="shared" si="122"/>
        <v>3216.607005603481</v>
      </c>
      <c r="N1326" s="17">
        <f t="shared" si="125"/>
        <v>979.68674413360952</v>
      </c>
      <c r="O1326" s="17" cm="1">
        <f t="array" ref="O1326">(0.5*Table1[Mass KG]*E1326^2)+O1325</f>
        <v>379539370.13000005</v>
      </c>
      <c r="P1326" s="17">
        <v>3850.5671960027094</v>
      </c>
      <c r="AA1326">
        <f>IF(E1326&lt;1,1,0)</f>
        <v>0</v>
      </c>
      <c r="AB1326">
        <f>IF(AA1326=1,"",E1326)</f>
        <v>73.7</v>
      </c>
      <c r="AC1326">
        <f>E1326/3.6</f>
        <v>20.472222222222221</v>
      </c>
    </row>
    <row r="1327" spans="2:29" x14ac:dyDescent="0.3">
      <c r="B1327" s="6" t="s">
        <v>29</v>
      </c>
      <c r="C1327" s="6">
        <v>1319</v>
      </c>
      <c r="D1327" s="6">
        <v>297</v>
      </c>
      <c r="E1327" s="12">
        <v>73.3</v>
      </c>
      <c r="F1327" s="23">
        <f t="shared" si="120"/>
        <v>20.361111111111111</v>
      </c>
      <c r="G1327" s="17">
        <f t="shared" si="123"/>
        <v>-2.7777777777778172E-2</v>
      </c>
      <c r="H1327" s="17">
        <f t="shared" si="124"/>
        <v>-0.10000000000000142</v>
      </c>
      <c r="I1327" s="17" cm="1">
        <f t="array" ref="I1327">Table1[Mass KG]*G1327</f>
        <v>-7.9027777777778896</v>
      </c>
      <c r="J1327" s="17" cm="1">
        <f t="array" ref="J1327" xml:space="preserve"> IF(E1327&gt;0,9.81*Table1[Mass KG]*Table1[Rolling ressistance coefficient],0)</f>
        <v>28.746733500000001</v>
      </c>
      <c r="K1327" s="17" cm="1">
        <f t="array" ref="K1327">0.5*Table1[Frontal area m^2]*Table1[Drag coefficient]*1.2*F1327^2</f>
        <v>158.25304236122221</v>
      </c>
      <c r="L1327" s="17">
        <f t="shared" si="121"/>
        <v>179.09699808344433</v>
      </c>
      <c r="M1327" s="17">
        <f t="shared" si="122"/>
        <v>3646.6138776434636</v>
      </c>
      <c r="N1327" s="17">
        <f t="shared" si="125"/>
        <v>980.13050109712356</v>
      </c>
      <c r="O1327" s="17" cm="1">
        <f t="array" ref="O1327">(0.5*Table1[Mass KG]*E1327^2)+O1326</f>
        <v>380303663.73250008</v>
      </c>
      <c r="P1327" s="17">
        <v>3861.4587099087848</v>
      </c>
      <c r="AA1327">
        <f>IF(E1327&lt;1,1,0)</f>
        <v>0</v>
      </c>
      <c r="AB1327">
        <f>IF(AA1327=1,"",E1327)</f>
        <v>73.3</v>
      </c>
      <c r="AC1327">
        <f>E1327/3.6</f>
        <v>20.361111111111111</v>
      </c>
    </row>
    <row r="1328" spans="2:29" x14ac:dyDescent="0.3">
      <c r="B1328" s="6" t="s">
        <v>29</v>
      </c>
      <c r="C1328" s="6">
        <v>1320</v>
      </c>
      <c r="D1328" s="6">
        <v>298</v>
      </c>
      <c r="E1328" s="12">
        <v>73.5</v>
      </c>
      <c r="F1328" s="23">
        <f t="shared" si="120"/>
        <v>20.416666666666668</v>
      </c>
      <c r="G1328" s="17">
        <f t="shared" si="123"/>
        <v>9.7222222222222612E-2</v>
      </c>
      <c r="H1328" s="17">
        <f t="shared" si="124"/>
        <v>0.35000000000000142</v>
      </c>
      <c r="I1328" s="17" cm="1">
        <f t="array" ref="I1328">Table1[Mass KG]*G1328</f>
        <v>27.659722222222332</v>
      </c>
      <c r="J1328" s="17" cm="1">
        <f t="array" ref="J1328" xml:space="preserve"> IF(E1328&gt;0,9.81*Table1[Mass KG]*Table1[Rolling ressistance coefficient],0)</f>
        <v>28.746733500000001</v>
      </c>
      <c r="K1328" s="17" cm="1">
        <f t="array" ref="K1328">0.5*Table1[Frontal area m^2]*Table1[Drag coefficient]*1.2*F1328^2</f>
        <v>159.117811475</v>
      </c>
      <c r="L1328" s="17">
        <f t="shared" si="121"/>
        <v>215.52426719722234</v>
      </c>
      <c r="M1328" s="17">
        <f t="shared" si="122"/>
        <v>4400.28712194329</v>
      </c>
      <c r="N1328" s="17">
        <f t="shared" si="125"/>
        <v>980.57513176047587</v>
      </c>
      <c r="O1328" s="17" cm="1">
        <f t="array" ref="O1328">(0.5*Table1[Mass KG]*E1328^2)+O1327</f>
        <v>381072133.79500008</v>
      </c>
      <c r="P1328" s="17">
        <v>3896.5948590124385</v>
      </c>
      <c r="AA1328">
        <f>IF(E1328&lt;1,1,0)</f>
        <v>0</v>
      </c>
      <c r="AB1328">
        <f>IF(AA1328=1,"",E1328)</f>
        <v>73.5</v>
      </c>
      <c r="AC1328">
        <f>E1328/3.6</f>
        <v>20.416666666666668</v>
      </c>
    </row>
    <row r="1329" spans="2:29" x14ac:dyDescent="0.3">
      <c r="B1329" s="6" t="s">
        <v>29</v>
      </c>
      <c r="C1329" s="6">
        <v>1321</v>
      </c>
      <c r="D1329" s="6">
        <v>299</v>
      </c>
      <c r="E1329" s="12">
        <v>74</v>
      </c>
      <c r="F1329" s="23">
        <f t="shared" si="120"/>
        <v>20.555555555555557</v>
      </c>
      <c r="G1329" s="17">
        <f t="shared" si="123"/>
        <v>0.19444444444444522</v>
      </c>
      <c r="H1329" s="17">
        <f t="shared" si="124"/>
        <v>0.70000000000000284</v>
      </c>
      <c r="I1329" s="17" cm="1">
        <f t="array" ref="I1329">Table1[Mass KG]*G1329</f>
        <v>55.319444444444663</v>
      </c>
      <c r="J1329" s="17" cm="1">
        <f t="array" ref="J1329" xml:space="preserve"> IF(E1329&gt;0,9.81*Table1[Mass KG]*Table1[Rolling ressistance coefficient],0)</f>
        <v>28.746733500000001</v>
      </c>
      <c r="K1329" s="17" cm="1">
        <f t="array" ref="K1329">0.5*Table1[Frontal area m^2]*Table1[Drag coefficient]*1.2*F1329^2</f>
        <v>161.29004315555557</v>
      </c>
      <c r="L1329" s="17">
        <f t="shared" si="121"/>
        <v>245.35622110000023</v>
      </c>
      <c r="M1329" s="17">
        <f t="shared" si="122"/>
        <v>5043.4334337222263</v>
      </c>
      <c r="N1329" s="17">
        <f t="shared" si="125"/>
        <v>981.02244824609284</v>
      </c>
      <c r="O1329" s="17" cm="1">
        <f t="array" ref="O1329">(0.5*Table1[Mass KG]*E1329^2)+O1328</f>
        <v>381851094.79500008</v>
      </c>
      <c r="P1329" s="17">
        <v>3904.4032001462583</v>
      </c>
      <c r="AA1329">
        <f>IF(E1329&lt;1,1,0)</f>
        <v>0</v>
      </c>
      <c r="AB1329">
        <f>IF(AA1329=1,"",E1329)</f>
        <v>74</v>
      </c>
      <c r="AC1329">
        <f>E1329/3.6</f>
        <v>20.555555555555554</v>
      </c>
    </row>
    <row r="1330" spans="2:29" x14ac:dyDescent="0.3">
      <c r="B1330" s="6" t="s">
        <v>29</v>
      </c>
      <c r="C1330" s="6">
        <v>1322</v>
      </c>
      <c r="D1330" s="6">
        <v>300</v>
      </c>
      <c r="E1330" s="12">
        <v>74.900000000000006</v>
      </c>
      <c r="F1330" s="23">
        <f t="shared" si="120"/>
        <v>20.805555555555557</v>
      </c>
      <c r="G1330" s="17">
        <f t="shared" si="123"/>
        <v>0.29166666666666585</v>
      </c>
      <c r="H1330" s="17">
        <f t="shared" si="124"/>
        <v>1.0499999999999972</v>
      </c>
      <c r="I1330" s="17" cm="1">
        <f t="array" ref="I1330">Table1[Mass KG]*G1330</f>
        <v>82.97916666666643</v>
      </c>
      <c r="J1330" s="17" cm="1">
        <f t="array" ref="J1330" xml:space="preserve"> IF(E1330&gt;0,9.81*Table1[Mass KG]*Table1[Rolling ressistance coefficient],0)</f>
        <v>28.746733500000001</v>
      </c>
      <c r="K1330" s="17" cm="1">
        <f t="array" ref="K1330">0.5*Table1[Frontal area m^2]*Table1[Drag coefficient]*1.2*F1330^2</f>
        <v>165.23717220655556</v>
      </c>
      <c r="L1330" s="17">
        <f t="shared" si="121"/>
        <v>276.96307237322196</v>
      </c>
      <c r="M1330" s="17">
        <f t="shared" si="122"/>
        <v>5762.3705890984238</v>
      </c>
      <c r="N1330" s="17">
        <f t="shared" si="125"/>
        <v>981.47486258866093</v>
      </c>
      <c r="O1330" s="17" cm="1">
        <f t="array" ref="O1330">(0.5*Table1[Mass KG]*E1330^2)+O1329</f>
        <v>382649118.71750009</v>
      </c>
      <c r="P1330" s="17">
        <v>3916.9035971157055</v>
      </c>
      <c r="AA1330">
        <f>IF(E1330&lt;1,1,0)</f>
        <v>0</v>
      </c>
      <c r="AB1330">
        <f>IF(AA1330=1,"",E1330)</f>
        <v>74.900000000000006</v>
      </c>
      <c r="AC1330">
        <f>E1330/3.6</f>
        <v>20.805555555555557</v>
      </c>
    </row>
    <row r="1331" spans="2:29" x14ac:dyDescent="0.3">
      <c r="B1331" s="6" t="s">
        <v>29</v>
      </c>
      <c r="C1331" s="6">
        <v>1323</v>
      </c>
      <c r="D1331" s="6">
        <v>301</v>
      </c>
      <c r="E1331" s="12">
        <v>76.099999999999994</v>
      </c>
      <c r="F1331" s="23">
        <f t="shared" si="120"/>
        <v>21.138888888888889</v>
      </c>
      <c r="G1331" s="17">
        <f t="shared" si="123"/>
        <v>0.38888888888888851</v>
      </c>
      <c r="H1331" s="17">
        <f t="shared" si="124"/>
        <v>1.3999999999999986</v>
      </c>
      <c r="I1331" s="17" cm="1">
        <f t="array" ref="I1331">Table1[Mass KG]*G1331</f>
        <v>110.63888888888879</v>
      </c>
      <c r="J1331" s="17" cm="1">
        <f t="array" ref="J1331" xml:space="preserve"> IF(E1331&gt;0,9.81*Table1[Mass KG]*Table1[Rolling ressistance coefficient],0)</f>
        <v>28.746733500000001</v>
      </c>
      <c r="K1331" s="17" cm="1">
        <f t="array" ref="K1331">0.5*Table1[Frontal area m^2]*Table1[Drag coefficient]*1.2*F1331^2</f>
        <v>170.57423499322221</v>
      </c>
      <c r="L1331" s="17">
        <f t="shared" si="121"/>
        <v>309.95985738211101</v>
      </c>
      <c r="M1331" s="17">
        <f t="shared" si="122"/>
        <v>6552.2069852162904</v>
      </c>
      <c r="N1331" s="17">
        <f t="shared" si="125"/>
        <v>981.93417778546745</v>
      </c>
      <c r="O1331" s="17" cm="1">
        <f t="array" ref="O1331">(0.5*Table1[Mass KG]*E1331^2)+O1330</f>
        <v>383472918.34000009</v>
      </c>
      <c r="P1331" s="17">
        <v>3931.8543806111111</v>
      </c>
      <c r="AA1331">
        <f>IF(E1331&lt;1,1,0)</f>
        <v>0</v>
      </c>
      <c r="AB1331">
        <f>IF(AA1331=1,"",E1331)</f>
        <v>76.099999999999994</v>
      </c>
      <c r="AC1331">
        <f>E1331/3.6</f>
        <v>21.138888888888886</v>
      </c>
    </row>
    <row r="1332" spans="2:29" x14ac:dyDescent="0.3">
      <c r="B1332" s="6" t="s">
        <v>29</v>
      </c>
      <c r="C1332" s="6">
        <v>1324</v>
      </c>
      <c r="D1332" s="6">
        <v>302</v>
      </c>
      <c r="E1332" s="12">
        <v>77.7</v>
      </c>
      <c r="F1332" s="23">
        <f t="shared" si="120"/>
        <v>21.583333333333336</v>
      </c>
      <c r="G1332" s="17">
        <f t="shared" si="123"/>
        <v>0.43055555555555675</v>
      </c>
      <c r="H1332" s="17">
        <f t="shared" si="124"/>
        <v>1.5500000000000043</v>
      </c>
      <c r="I1332" s="17" cm="1">
        <f t="array" ref="I1332">Table1[Mass KG]*G1332</f>
        <v>122.4930555555559</v>
      </c>
      <c r="J1332" s="17" cm="1">
        <f t="array" ref="J1332" xml:space="preserve"> IF(E1332&gt;0,9.81*Table1[Mass KG]*Table1[Rolling ressistance coefficient],0)</f>
        <v>28.746733500000001</v>
      </c>
      <c r="K1332" s="17" cm="1">
        <f t="array" ref="K1332">0.5*Table1[Frontal area m^2]*Table1[Drag coefficient]*1.2*F1332^2</f>
        <v>177.82227257900001</v>
      </c>
      <c r="L1332" s="17">
        <f t="shared" si="121"/>
        <v>329.0620616345559</v>
      </c>
      <c r="M1332" s="17">
        <f t="shared" si="122"/>
        <v>7102.2561636124974</v>
      </c>
      <c r="N1332" s="17">
        <f t="shared" si="125"/>
        <v>982.40279586052407</v>
      </c>
      <c r="O1332" s="17" cm="1">
        <f t="array" ref="O1332">(0.5*Table1[Mass KG]*E1332^2)+O1331</f>
        <v>384331722.84250009</v>
      </c>
      <c r="P1332" s="17">
        <v>3937.9072939132011</v>
      </c>
      <c r="AA1332">
        <f>IF(E1332&lt;1,1,0)</f>
        <v>0</v>
      </c>
      <c r="AB1332">
        <f>IF(AA1332=1,"",E1332)</f>
        <v>77.7</v>
      </c>
      <c r="AC1332">
        <f>E1332/3.6</f>
        <v>21.583333333333332</v>
      </c>
    </row>
    <row r="1333" spans="2:29" x14ac:dyDescent="0.3">
      <c r="B1333" s="6" t="s">
        <v>29</v>
      </c>
      <c r="C1333" s="6">
        <v>1325</v>
      </c>
      <c r="D1333" s="6">
        <v>303</v>
      </c>
      <c r="E1333" s="12">
        <v>79.2</v>
      </c>
      <c r="F1333" s="23">
        <f t="shared" si="120"/>
        <v>22</v>
      </c>
      <c r="G1333" s="17">
        <f t="shared" si="123"/>
        <v>0.36111111111111033</v>
      </c>
      <c r="H1333" s="17">
        <f t="shared" si="124"/>
        <v>1.2999999999999972</v>
      </c>
      <c r="I1333" s="17" cm="1">
        <f t="array" ref="I1333">Table1[Mass KG]*G1333</f>
        <v>102.73611111111089</v>
      </c>
      <c r="J1333" s="17" cm="1">
        <f t="array" ref="J1333" xml:space="preserve"> IF(E1333&gt;0,9.81*Table1[Mass KG]*Table1[Rolling ressistance coefficient],0)</f>
        <v>28.746733500000001</v>
      </c>
      <c r="K1333" s="17" cm="1">
        <f t="array" ref="K1333">0.5*Table1[Frontal area m^2]*Table1[Drag coefficient]*1.2*F1333^2</f>
        <v>184.75426886399998</v>
      </c>
      <c r="L1333" s="17">
        <f t="shared" si="121"/>
        <v>316.23711347511085</v>
      </c>
      <c r="M1333" s="17">
        <f t="shared" si="122"/>
        <v>6957.2164964524382</v>
      </c>
      <c r="N1333" s="17">
        <f t="shared" si="125"/>
        <v>982.88010011486369</v>
      </c>
      <c r="O1333" s="17" cm="1">
        <f t="array" ref="O1333">(0.5*Table1[Mass KG]*E1333^2)+O1332</f>
        <v>385224005.88250011</v>
      </c>
      <c r="P1333" s="17">
        <v>3938.0065818348626</v>
      </c>
      <c r="AA1333">
        <f>IF(E1333&lt;1,1,0)</f>
        <v>0</v>
      </c>
      <c r="AB1333">
        <f>IF(AA1333=1,"",E1333)</f>
        <v>79.2</v>
      </c>
      <c r="AC1333">
        <f>E1333/3.6</f>
        <v>22</v>
      </c>
    </row>
    <row r="1334" spans="2:29" x14ac:dyDescent="0.3">
      <c r="B1334" s="6" t="s">
        <v>29</v>
      </c>
      <c r="C1334" s="6">
        <v>1326</v>
      </c>
      <c r="D1334" s="6">
        <v>304</v>
      </c>
      <c r="E1334" s="12">
        <v>80.3</v>
      </c>
      <c r="F1334" s="23">
        <f t="shared" si="120"/>
        <v>22.305555555555557</v>
      </c>
      <c r="G1334" s="17">
        <f t="shared" si="123"/>
        <v>0.22222222222222143</v>
      </c>
      <c r="H1334" s="17">
        <f t="shared" si="124"/>
        <v>0.79999999999999716</v>
      </c>
      <c r="I1334" s="17" cm="1">
        <f t="array" ref="I1334">Table1[Mass KG]*G1334</f>
        <v>63.222222222222001</v>
      </c>
      <c r="J1334" s="17" cm="1">
        <f t="array" ref="J1334" xml:space="preserve"> IF(E1334&gt;0,9.81*Table1[Mass KG]*Table1[Rolling ressistance coefficient],0)</f>
        <v>28.746733500000001</v>
      </c>
      <c r="K1334" s="17" cm="1">
        <f t="array" ref="K1334">0.5*Table1[Frontal area m^2]*Table1[Drag coefficient]*1.2*F1334^2</f>
        <v>189.92197121455555</v>
      </c>
      <c r="L1334" s="17">
        <f t="shared" si="121"/>
        <v>281.89092693677753</v>
      </c>
      <c r="M1334" s="17">
        <f t="shared" si="122"/>
        <v>6287.7337313953431</v>
      </c>
      <c r="N1334" s="17">
        <f t="shared" si="125"/>
        <v>983.36366863758235</v>
      </c>
      <c r="O1334" s="17" cm="1">
        <f t="array" ref="O1334">(0.5*Table1[Mass KG]*E1334^2)+O1333</f>
        <v>386141246.68500012</v>
      </c>
      <c r="P1334" s="17">
        <v>3943.1917043774797</v>
      </c>
      <c r="AA1334">
        <f>IF(E1334&lt;1,1,0)</f>
        <v>0</v>
      </c>
      <c r="AB1334">
        <f>IF(AA1334=1,"",E1334)</f>
        <v>80.3</v>
      </c>
      <c r="AC1334">
        <f>E1334/3.6</f>
        <v>22.305555555555554</v>
      </c>
    </row>
    <row r="1335" spans="2:29" x14ac:dyDescent="0.3">
      <c r="B1335" s="6" t="s">
        <v>29</v>
      </c>
      <c r="C1335" s="6">
        <v>1327</v>
      </c>
      <c r="D1335" s="6">
        <v>305</v>
      </c>
      <c r="E1335" s="12">
        <v>80.8</v>
      </c>
      <c r="F1335" s="23">
        <f t="shared" si="120"/>
        <v>22.444444444444446</v>
      </c>
      <c r="G1335" s="17">
        <f t="shared" si="123"/>
        <v>9.7222222222222612E-2</v>
      </c>
      <c r="H1335" s="17">
        <f t="shared" si="124"/>
        <v>0.35000000000000142</v>
      </c>
      <c r="I1335" s="17" cm="1">
        <f t="array" ref="I1335">Table1[Mass KG]*G1335</f>
        <v>27.659722222222332</v>
      </c>
      <c r="J1335" s="17" cm="1">
        <f t="array" ref="J1335" xml:space="preserve"> IF(E1335&gt;0,9.81*Table1[Mass KG]*Table1[Rolling ressistance coefficient],0)</f>
        <v>28.746733500000001</v>
      </c>
      <c r="K1335" s="17" cm="1">
        <f t="array" ref="K1335">0.5*Table1[Frontal area m^2]*Table1[Drag coefficient]*1.2*F1335^2</f>
        <v>192.29449001955555</v>
      </c>
      <c r="L1335" s="17">
        <f t="shared" si="121"/>
        <v>248.7009457417779</v>
      </c>
      <c r="M1335" s="17">
        <f t="shared" si="122"/>
        <v>5581.9545599821258</v>
      </c>
      <c r="N1335" s="17">
        <f t="shared" si="125"/>
        <v>983.84988149590936</v>
      </c>
      <c r="O1335" s="17" cm="1">
        <f t="array" ref="O1335">(0.5*Table1[Mass KG]*E1335^2)+O1334</f>
        <v>387069945.72500014</v>
      </c>
      <c r="P1335" s="17">
        <v>3943.6032272945308</v>
      </c>
      <c r="AA1335">
        <f>IF(E1335&lt;1,1,0)</f>
        <v>0</v>
      </c>
      <c r="AB1335">
        <f>IF(AA1335=1,"",E1335)</f>
        <v>80.8</v>
      </c>
      <c r="AC1335">
        <f>E1335/3.6</f>
        <v>22.444444444444443</v>
      </c>
    </row>
    <row r="1336" spans="2:29" x14ac:dyDescent="0.3">
      <c r="B1336" s="6" t="s">
        <v>29</v>
      </c>
      <c r="C1336" s="6">
        <v>1328</v>
      </c>
      <c r="D1336" s="6">
        <v>306</v>
      </c>
      <c r="E1336" s="12">
        <v>81</v>
      </c>
      <c r="F1336" s="23">
        <f t="shared" si="120"/>
        <v>22.5</v>
      </c>
      <c r="G1336" s="17">
        <f t="shared" si="123"/>
        <v>2.7777777777778172E-2</v>
      </c>
      <c r="H1336" s="17">
        <f t="shared" si="124"/>
        <v>0.10000000000000142</v>
      </c>
      <c r="I1336" s="17" cm="1">
        <f t="array" ref="I1336">Table1[Mass KG]*G1336</f>
        <v>7.9027777777778896</v>
      </c>
      <c r="J1336" s="17" cm="1">
        <f t="array" ref="J1336" xml:space="preserve"> IF(E1336&gt;0,9.81*Table1[Mass KG]*Table1[Rolling ressistance coefficient],0)</f>
        <v>28.746733500000001</v>
      </c>
      <c r="K1336" s="17" cm="1">
        <f t="array" ref="K1336">0.5*Table1[Frontal area m^2]*Table1[Drag coefficient]*1.2*F1336^2</f>
        <v>193.24762109999998</v>
      </c>
      <c r="L1336" s="17">
        <f t="shared" si="121"/>
        <v>229.89713237777787</v>
      </c>
      <c r="M1336" s="17">
        <f t="shared" si="122"/>
        <v>5172.6854785000023</v>
      </c>
      <c r="N1336" s="17">
        <f t="shared" si="125"/>
        <v>984.33693082102229</v>
      </c>
      <c r="O1336" s="17" cm="1">
        <f t="array" ref="O1336">(0.5*Table1[Mass KG]*E1336^2)+O1335</f>
        <v>388003247.97500014</v>
      </c>
      <c r="P1336" s="17">
        <v>3945.1386004415258</v>
      </c>
      <c r="AA1336">
        <f>IF(E1336&lt;1,1,0)</f>
        <v>0</v>
      </c>
      <c r="AB1336">
        <f>IF(AA1336=1,"",E1336)</f>
        <v>81</v>
      </c>
      <c r="AC1336">
        <f>E1336/3.6</f>
        <v>22.5</v>
      </c>
    </row>
    <row r="1337" spans="2:29" x14ac:dyDescent="0.3">
      <c r="B1337" s="6" t="s">
        <v>29</v>
      </c>
      <c r="C1337" s="6">
        <v>1329</v>
      </c>
      <c r="D1337" s="6">
        <v>307</v>
      </c>
      <c r="E1337" s="12">
        <v>81</v>
      </c>
      <c r="F1337" s="23">
        <f t="shared" si="120"/>
        <v>22.5</v>
      </c>
      <c r="G1337" s="17">
        <f t="shared" si="123"/>
        <v>0</v>
      </c>
      <c r="H1337" s="17">
        <f t="shared" si="124"/>
        <v>0</v>
      </c>
      <c r="I1337" s="17" cm="1">
        <f t="array" ref="I1337">Table1[Mass KG]*G1337</f>
        <v>0</v>
      </c>
      <c r="J1337" s="17" cm="1">
        <f t="array" ref="J1337" xml:space="preserve"> IF(E1337&gt;0,9.81*Table1[Mass KG]*Table1[Rolling ressistance coefficient],0)</f>
        <v>28.746733500000001</v>
      </c>
      <c r="K1337" s="17" cm="1">
        <f t="array" ref="K1337">0.5*Table1[Frontal area m^2]*Table1[Drag coefficient]*1.2*F1337^2</f>
        <v>193.24762109999998</v>
      </c>
      <c r="L1337" s="17">
        <f t="shared" si="121"/>
        <v>221.99435459999998</v>
      </c>
      <c r="M1337" s="17">
        <f t="shared" si="122"/>
        <v>4994.8729784999996</v>
      </c>
      <c r="N1337" s="17">
        <f t="shared" si="125"/>
        <v>984.82361366808777</v>
      </c>
      <c r="O1337" s="17" cm="1">
        <f t="array" ref="O1337">(0.5*Table1[Mass KG]*E1337^2)+O1336</f>
        <v>388936550.22500014</v>
      </c>
      <c r="P1337" s="17">
        <v>3947.4160036237549</v>
      </c>
      <c r="AA1337">
        <f>IF(E1337&lt;1,1,0)</f>
        <v>0</v>
      </c>
      <c r="AB1337">
        <f>IF(AA1337=1,"",E1337)</f>
        <v>81</v>
      </c>
      <c r="AC1337">
        <f>E1337/3.6</f>
        <v>22.5</v>
      </c>
    </row>
    <row r="1338" spans="2:29" x14ac:dyDescent="0.3">
      <c r="B1338" s="6" t="s">
        <v>29</v>
      </c>
      <c r="C1338" s="6">
        <v>1330</v>
      </c>
      <c r="D1338" s="6">
        <v>308</v>
      </c>
      <c r="E1338" s="12">
        <v>81</v>
      </c>
      <c r="F1338" s="23">
        <f t="shared" si="120"/>
        <v>22.5</v>
      </c>
      <c r="G1338" s="17">
        <f t="shared" si="123"/>
        <v>0</v>
      </c>
      <c r="H1338" s="17">
        <f t="shared" si="124"/>
        <v>0</v>
      </c>
      <c r="I1338" s="17" cm="1">
        <f t="array" ref="I1338">Table1[Mass KG]*G1338</f>
        <v>0</v>
      </c>
      <c r="J1338" s="17" cm="1">
        <f t="array" ref="J1338" xml:space="preserve"> IF(E1338&gt;0,9.81*Table1[Mass KG]*Table1[Rolling ressistance coefficient],0)</f>
        <v>28.746733500000001</v>
      </c>
      <c r="K1338" s="17" cm="1">
        <f t="array" ref="K1338">0.5*Table1[Frontal area m^2]*Table1[Drag coefficient]*1.2*F1338^2</f>
        <v>193.24762109999998</v>
      </c>
      <c r="L1338" s="17">
        <f t="shared" si="121"/>
        <v>221.99435459999998</v>
      </c>
      <c r="M1338" s="17">
        <f t="shared" si="122"/>
        <v>4994.8729784999996</v>
      </c>
      <c r="N1338" s="17">
        <f t="shared" si="125"/>
        <v>985.30993058820059</v>
      </c>
      <c r="O1338" s="17" cm="1">
        <f t="array" ref="O1338">(0.5*Table1[Mass KG]*E1338^2)+O1337</f>
        <v>389869852.47500014</v>
      </c>
      <c r="P1338" s="17">
        <v>3947.4160036237549</v>
      </c>
      <c r="AA1338">
        <f>IF(E1338&lt;1,1,0)</f>
        <v>0</v>
      </c>
      <c r="AB1338">
        <f>IF(AA1338=1,"",E1338)</f>
        <v>81</v>
      </c>
      <c r="AC1338">
        <f>E1338/3.6</f>
        <v>22.5</v>
      </c>
    </row>
    <row r="1339" spans="2:29" x14ac:dyDescent="0.3">
      <c r="B1339" s="6" t="s">
        <v>29</v>
      </c>
      <c r="C1339" s="6">
        <v>1331</v>
      </c>
      <c r="D1339" s="6">
        <v>309</v>
      </c>
      <c r="E1339" s="12">
        <v>81</v>
      </c>
      <c r="F1339" s="23">
        <f t="shared" si="120"/>
        <v>22.5</v>
      </c>
      <c r="G1339" s="17">
        <f t="shared" si="123"/>
        <v>0</v>
      </c>
      <c r="H1339" s="17">
        <f t="shared" si="124"/>
        <v>0</v>
      </c>
      <c r="I1339" s="17" cm="1">
        <f t="array" ref="I1339">Table1[Mass KG]*G1339</f>
        <v>0</v>
      </c>
      <c r="J1339" s="17" cm="1">
        <f t="array" ref="J1339" xml:space="preserve"> IF(E1339&gt;0,9.81*Table1[Mass KG]*Table1[Rolling ressistance coefficient],0)</f>
        <v>28.746733500000001</v>
      </c>
      <c r="K1339" s="17" cm="1">
        <f t="array" ref="K1339">0.5*Table1[Frontal area m^2]*Table1[Drag coefficient]*1.2*F1339^2</f>
        <v>193.24762109999998</v>
      </c>
      <c r="L1339" s="17">
        <f t="shared" si="121"/>
        <v>221.99435459999998</v>
      </c>
      <c r="M1339" s="17">
        <f t="shared" si="122"/>
        <v>4994.8729784999996</v>
      </c>
      <c r="N1339" s="17">
        <f t="shared" si="125"/>
        <v>985.79588213121338</v>
      </c>
      <c r="O1339" s="17" cm="1">
        <f t="array" ref="O1339">(0.5*Table1[Mass KG]*E1339^2)+O1338</f>
        <v>390803154.72500014</v>
      </c>
      <c r="P1339" s="17">
        <v>3949.1932825991144</v>
      </c>
      <c r="AA1339">
        <f>IF(E1339&lt;1,1,0)</f>
        <v>0</v>
      </c>
      <c r="AB1339">
        <f>IF(AA1339=1,"",E1339)</f>
        <v>81</v>
      </c>
      <c r="AC1339">
        <f>E1339/3.6</f>
        <v>22.5</v>
      </c>
    </row>
    <row r="1340" spans="2:29" x14ac:dyDescent="0.3">
      <c r="B1340" s="6" t="s">
        <v>29</v>
      </c>
      <c r="C1340" s="6">
        <v>1332</v>
      </c>
      <c r="D1340" s="6">
        <v>310</v>
      </c>
      <c r="E1340" s="12">
        <v>81</v>
      </c>
      <c r="F1340" s="23">
        <f t="shared" si="120"/>
        <v>22.5</v>
      </c>
      <c r="G1340" s="17">
        <f t="shared" si="123"/>
        <v>-1.3888888888888099E-2</v>
      </c>
      <c r="H1340" s="17">
        <f t="shared" si="124"/>
        <v>-4.9999999999997158E-2</v>
      </c>
      <c r="I1340" s="17" cm="1">
        <f t="array" ref="I1340">Table1[Mass KG]*G1340</f>
        <v>-3.9513888888886641</v>
      </c>
      <c r="J1340" s="17" cm="1">
        <f t="array" ref="J1340" xml:space="preserve"> IF(E1340&gt;0,9.81*Table1[Mass KG]*Table1[Rolling ressistance coefficient],0)</f>
        <v>28.746733500000001</v>
      </c>
      <c r="K1340" s="17" cm="1">
        <f t="array" ref="K1340">0.5*Table1[Frontal area m^2]*Table1[Drag coefficient]*1.2*F1340^2</f>
        <v>193.24762109999998</v>
      </c>
      <c r="L1340" s="17">
        <f t="shared" si="121"/>
        <v>218.04296571111132</v>
      </c>
      <c r="M1340" s="17">
        <f t="shared" si="122"/>
        <v>4905.966728500005</v>
      </c>
      <c r="N1340" s="17">
        <f t="shared" si="125"/>
        <v>986.28146884574039</v>
      </c>
      <c r="O1340" s="17" cm="1">
        <f t="array" ref="O1340">(0.5*Table1[Mass KG]*E1340^2)+O1339</f>
        <v>391736456.97500014</v>
      </c>
      <c r="P1340" s="17">
        <v>3955.8024742709008</v>
      </c>
      <c r="AA1340">
        <f>IF(E1340&lt;1,1,0)</f>
        <v>0</v>
      </c>
      <c r="AB1340">
        <f>IF(AA1340=1,"",E1340)</f>
        <v>81</v>
      </c>
      <c r="AC1340">
        <f>E1340/3.6</f>
        <v>22.5</v>
      </c>
    </row>
    <row r="1341" spans="2:29" x14ac:dyDescent="0.3">
      <c r="B1341" s="6" t="s">
        <v>29</v>
      </c>
      <c r="C1341" s="6">
        <v>1333</v>
      </c>
      <c r="D1341" s="6">
        <v>311</v>
      </c>
      <c r="E1341" s="12">
        <v>80.900000000000006</v>
      </c>
      <c r="F1341" s="23">
        <f t="shared" si="120"/>
        <v>22.472222222222225</v>
      </c>
      <c r="G1341" s="17">
        <f t="shared" si="123"/>
        <v>-5.5555555555556344E-2</v>
      </c>
      <c r="H1341" s="17">
        <f t="shared" si="124"/>
        <v>-0.20000000000000284</v>
      </c>
      <c r="I1341" s="17" cm="1">
        <f t="array" ref="I1341">Table1[Mass KG]*G1341</f>
        <v>-15.805555555555779</v>
      </c>
      <c r="J1341" s="17" cm="1">
        <f t="array" ref="J1341" xml:space="preserve"> IF(E1341&gt;0,9.81*Table1[Mass KG]*Table1[Rolling ressistance coefficient],0)</f>
        <v>28.746733500000001</v>
      </c>
      <c r="K1341" s="17" cm="1">
        <f t="array" ref="K1341">0.5*Table1[Frontal area m^2]*Table1[Drag coefficient]*1.2*F1341^2</f>
        <v>192.77076101988891</v>
      </c>
      <c r="L1341" s="17">
        <f t="shared" si="121"/>
        <v>205.71193896433314</v>
      </c>
      <c r="M1341" s="17">
        <f t="shared" si="122"/>
        <v>4622.8044061707096</v>
      </c>
      <c r="N1341" s="17">
        <f t="shared" si="125"/>
        <v>986.76609223911998</v>
      </c>
      <c r="O1341" s="17" cm="1">
        <f t="array" ref="O1341">(0.5*Table1[Mass KG]*E1341^2)+O1340</f>
        <v>392667456.19750017</v>
      </c>
      <c r="P1341" s="17">
        <v>3971.1233099338247</v>
      </c>
      <c r="AA1341">
        <f>IF(E1341&lt;1,1,0)</f>
        <v>0</v>
      </c>
      <c r="AB1341">
        <f>IF(AA1341=1,"",E1341)</f>
        <v>80.900000000000006</v>
      </c>
      <c r="AC1341">
        <f>E1341/3.6</f>
        <v>22.472222222222225</v>
      </c>
    </row>
    <row r="1342" spans="2:29" x14ac:dyDescent="0.3">
      <c r="B1342" s="6" t="s">
        <v>29</v>
      </c>
      <c r="C1342" s="6">
        <v>1334</v>
      </c>
      <c r="D1342" s="6">
        <v>312</v>
      </c>
      <c r="E1342" s="12">
        <v>80.599999999999994</v>
      </c>
      <c r="F1342" s="23">
        <f t="shared" si="120"/>
        <v>22.388888888888889</v>
      </c>
      <c r="G1342" s="17">
        <f t="shared" si="123"/>
        <v>-8.3333333333334522E-2</v>
      </c>
      <c r="H1342" s="17">
        <f t="shared" si="124"/>
        <v>-0.30000000000000426</v>
      </c>
      <c r="I1342" s="17" cm="1">
        <f t="array" ref="I1342">Table1[Mass KG]*G1342</f>
        <v>-23.708333333333673</v>
      </c>
      <c r="J1342" s="17" cm="1">
        <f t="array" ref="J1342" xml:space="preserve"> IF(E1342&gt;0,9.81*Table1[Mass KG]*Table1[Rolling ressistance coefficient],0)</f>
        <v>28.746733500000001</v>
      </c>
      <c r="K1342" s="17" cm="1">
        <f t="array" ref="K1342">0.5*Table1[Frontal area m^2]*Table1[Drag coefficient]*1.2*F1342^2</f>
        <v>191.3437152582222</v>
      </c>
      <c r="L1342" s="17">
        <f t="shared" si="121"/>
        <v>196.38211542488853</v>
      </c>
      <c r="M1342" s="17">
        <f t="shared" si="122"/>
        <v>4396.7773620127809</v>
      </c>
      <c r="N1342" s="17">
        <f t="shared" si="125"/>
        <v>987.24855657364026</v>
      </c>
      <c r="O1342" s="17" cm="1">
        <f t="array" ref="O1342">(0.5*Table1[Mass KG]*E1342^2)+O1341</f>
        <v>393591563.40750015</v>
      </c>
      <c r="P1342" s="17">
        <v>3981.473212001154</v>
      </c>
      <c r="AA1342">
        <f>IF(E1342&lt;1,1,0)</f>
        <v>0</v>
      </c>
      <c r="AB1342">
        <f>IF(AA1342=1,"",E1342)</f>
        <v>80.599999999999994</v>
      </c>
      <c r="AC1342">
        <f>E1342/3.6</f>
        <v>22.388888888888886</v>
      </c>
    </row>
    <row r="1343" spans="2:29" x14ac:dyDescent="0.3">
      <c r="B1343" s="6" t="s">
        <v>29</v>
      </c>
      <c r="C1343" s="6">
        <v>1335</v>
      </c>
      <c r="D1343" s="6">
        <v>313</v>
      </c>
      <c r="E1343" s="12">
        <v>80.3</v>
      </c>
      <c r="F1343" s="23">
        <f t="shared" si="120"/>
        <v>22.305555555555557</v>
      </c>
      <c r="G1343" s="17">
        <f t="shared" si="123"/>
        <v>-8.3333333333332538E-2</v>
      </c>
      <c r="H1343" s="17">
        <f t="shared" si="124"/>
        <v>-0.29999999999999716</v>
      </c>
      <c r="I1343" s="17" cm="1">
        <f t="array" ref="I1343">Table1[Mass KG]*G1343</f>
        <v>-23.708333333333108</v>
      </c>
      <c r="J1343" s="17" cm="1">
        <f t="array" ref="J1343" xml:space="preserve"> IF(E1343&gt;0,9.81*Table1[Mass KG]*Table1[Rolling ressistance coefficient],0)</f>
        <v>28.746733500000001</v>
      </c>
      <c r="K1343" s="17" cm="1">
        <f t="array" ref="K1343">0.5*Table1[Frontal area m^2]*Table1[Drag coefficient]*1.2*F1343^2</f>
        <v>189.92197121455555</v>
      </c>
      <c r="L1343" s="17">
        <f t="shared" si="121"/>
        <v>194.96037138122244</v>
      </c>
      <c r="M1343" s="17">
        <f t="shared" si="122"/>
        <v>4348.6993949756006</v>
      </c>
      <c r="N1343" s="17">
        <f t="shared" si="125"/>
        <v>987.72886508384624</v>
      </c>
      <c r="O1343" s="17" cm="1">
        <f t="array" ref="O1343">(0.5*Table1[Mass KG]*E1343^2)+O1342</f>
        <v>394508804.21000016</v>
      </c>
      <c r="P1343" s="17">
        <v>3995.8440380925949</v>
      </c>
      <c r="AA1343">
        <f>IF(E1343&lt;1,1,0)</f>
        <v>0</v>
      </c>
      <c r="AB1343">
        <f>IF(AA1343=1,"",E1343)</f>
        <v>80.3</v>
      </c>
      <c r="AC1343">
        <f>E1343/3.6</f>
        <v>22.305555555555554</v>
      </c>
    </row>
    <row r="1344" spans="2:29" x14ac:dyDescent="0.3">
      <c r="B1344" s="6" t="s">
        <v>29</v>
      </c>
      <c r="C1344" s="6">
        <v>1336</v>
      </c>
      <c r="D1344" s="6">
        <v>314</v>
      </c>
      <c r="E1344" s="12">
        <v>80</v>
      </c>
      <c r="F1344" s="23">
        <f t="shared" si="120"/>
        <v>22.222222222222221</v>
      </c>
      <c r="G1344" s="17">
        <f t="shared" si="123"/>
        <v>-5.5555555555554373E-2</v>
      </c>
      <c r="H1344" s="17">
        <f t="shared" si="124"/>
        <v>-0.19999999999999574</v>
      </c>
      <c r="I1344" s="17" cm="1">
        <f t="array" ref="I1344">Table1[Mass KG]*G1344</f>
        <v>-15.80555555555522</v>
      </c>
      <c r="J1344" s="17" cm="1">
        <f t="array" ref="J1344" xml:space="preserve"> IF(E1344&gt;0,9.81*Table1[Mass KG]*Table1[Rolling ressistance coefficient],0)</f>
        <v>28.746733500000001</v>
      </c>
      <c r="K1344" s="17" cm="1">
        <f t="array" ref="K1344">0.5*Table1[Frontal area m^2]*Table1[Drag coefficient]*1.2*F1344^2</f>
        <v>188.50552888888885</v>
      </c>
      <c r="L1344" s="17">
        <f t="shared" si="121"/>
        <v>201.44670683333362</v>
      </c>
      <c r="M1344" s="17">
        <f t="shared" si="122"/>
        <v>4476.5934851851916</v>
      </c>
      <c r="N1344" s="17">
        <f t="shared" si="125"/>
        <v>988.20702099701987</v>
      </c>
      <c r="O1344" s="17" cm="1">
        <f t="array" ref="O1344">(0.5*Table1[Mass KG]*E1344^2)+O1343</f>
        <v>395419204.21000016</v>
      </c>
      <c r="P1344" s="17">
        <v>4002.0447328171813</v>
      </c>
      <c r="AA1344">
        <f>IF(E1344&lt;1,1,0)</f>
        <v>0</v>
      </c>
      <c r="AB1344">
        <f>IF(AA1344=1,"",E1344)</f>
        <v>80</v>
      </c>
      <c r="AC1344">
        <f>E1344/3.6</f>
        <v>22.222222222222221</v>
      </c>
    </row>
    <row r="1345" spans="2:29" x14ac:dyDescent="0.3">
      <c r="B1345" s="6" t="s">
        <v>29</v>
      </c>
      <c r="C1345" s="6">
        <v>1337</v>
      </c>
      <c r="D1345" s="6">
        <v>315</v>
      </c>
      <c r="E1345" s="12">
        <v>79.900000000000006</v>
      </c>
      <c r="F1345" s="23">
        <f t="shared" si="120"/>
        <v>22.194444444444446</v>
      </c>
      <c r="G1345" s="17">
        <f t="shared" si="123"/>
        <v>-2.7777777777778172E-2</v>
      </c>
      <c r="H1345" s="17">
        <f t="shared" si="124"/>
        <v>-0.10000000000000142</v>
      </c>
      <c r="I1345" s="17" cm="1">
        <f t="array" ref="I1345">Table1[Mass KG]*G1345</f>
        <v>-7.9027777777778896</v>
      </c>
      <c r="J1345" s="17" cm="1">
        <f t="array" ref="J1345" xml:space="preserve"> IF(E1345&gt;0,9.81*Table1[Mass KG]*Table1[Rolling ressistance coefficient],0)</f>
        <v>28.746733500000001</v>
      </c>
      <c r="K1345" s="17" cm="1">
        <f t="array" ref="K1345">0.5*Table1[Frontal area m^2]*Table1[Drag coefficient]*1.2*F1345^2</f>
        <v>188.03455960655555</v>
      </c>
      <c r="L1345" s="17">
        <f t="shared" si="121"/>
        <v>208.87851532877767</v>
      </c>
      <c r="M1345" s="17">
        <f t="shared" si="122"/>
        <v>4635.9426041025936</v>
      </c>
      <c r="N1345" s="17">
        <f t="shared" si="125"/>
        <v>988.68422202890099</v>
      </c>
      <c r="O1345" s="17" cm="1">
        <f t="array" ref="O1345">(0.5*Table1[Mass KG]*E1345^2)+O1344</f>
        <v>396327329.63250017</v>
      </c>
      <c r="P1345" s="17">
        <v>4002.1551975240964</v>
      </c>
      <c r="AA1345">
        <f>IF(E1345&lt;1,1,0)</f>
        <v>0</v>
      </c>
      <c r="AB1345">
        <f>IF(AA1345=1,"",E1345)</f>
        <v>79.900000000000006</v>
      </c>
      <c r="AC1345">
        <f>E1345/3.6</f>
        <v>22.194444444444446</v>
      </c>
    </row>
    <row r="1346" spans="2:29" x14ac:dyDescent="0.3">
      <c r="B1346" s="6" t="s">
        <v>29</v>
      </c>
      <c r="C1346" s="6">
        <v>1338</v>
      </c>
      <c r="D1346" s="6">
        <v>316</v>
      </c>
      <c r="E1346" s="12">
        <v>79.8</v>
      </c>
      <c r="F1346" s="23">
        <f t="shared" si="120"/>
        <v>22.166666666666668</v>
      </c>
      <c r="G1346" s="17">
        <f t="shared" si="123"/>
        <v>-1.3888888888890073E-2</v>
      </c>
      <c r="H1346" s="17">
        <f t="shared" si="124"/>
        <v>-5.0000000000004263E-2</v>
      </c>
      <c r="I1346" s="17" cm="1">
        <f t="array" ref="I1346">Table1[Mass KG]*G1346</f>
        <v>-3.9513888888892259</v>
      </c>
      <c r="J1346" s="17" cm="1">
        <f t="array" ref="J1346" xml:space="preserve"> IF(E1346&gt;0,9.81*Table1[Mass KG]*Table1[Rolling ressistance coefficient],0)</f>
        <v>28.746733500000001</v>
      </c>
      <c r="K1346" s="17" cm="1">
        <f t="array" ref="K1346">0.5*Table1[Frontal area m^2]*Table1[Drag coefficient]*1.2*F1346^2</f>
        <v>187.56417940399999</v>
      </c>
      <c r="L1346" s="17">
        <f t="shared" si="121"/>
        <v>212.35952401511076</v>
      </c>
      <c r="M1346" s="17">
        <f t="shared" si="122"/>
        <v>4707.3027823349548</v>
      </c>
      <c r="N1346" s="17">
        <f t="shared" si="125"/>
        <v>989.16046960681581</v>
      </c>
      <c r="O1346" s="17" cm="1">
        <f t="array" ref="O1346">(0.5*Table1[Mass KG]*E1346^2)+O1345</f>
        <v>397233183.32250017</v>
      </c>
      <c r="P1346" s="17">
        <v>4022.0130539559063</v>
      </c>
      <c r="AA1346">
        <f>IF(E1346&lt;1,1,0)</f>
        <v>0</v>
      </c>
      <c r="AB1346">
        <f>IF(AA1346=1,"",E1346)</f>
        <v>79.8</v>
      </c>
      <c r="AC1346">
        <f>E1346/3.6</f>
        <v>22.166666666666664</v>
      </c>
    </row>
    <row r="1347" spans="2:29" x14ac:dyDescent="0.3">
      <c r="B1347" s="6" t="s">
        <v>29</v>
      </c>
      <c r="C1347" s="6">
        <v>1339</v>
      </c>
      <c r="D1347" s="6">
        <v>317</v>
      </c>
      <c r="E1347" s="12">
        <v>79.8</v>
      </c>
      <c r="F1347" s="23">
        <f t="shared" si="120"/>
        <v>22.166666666666668</v>
      </c>
      <c r="G1347" s="17">
        <f t="shared" si="123"/>
        <v>0</v>
      </c>
      <c r="H1347" s="17">
        <f t="shared" si="124"/>
        <v>0</v>
      </c>
      <c r="I1347" s="17" cm="1">
        <f t="array" ref="I1347">Table1[Mass KG]*G1347</f>
        <v>0</v>
      </c>
      <c r="J1347" s="17" cm="1">
        <f t="array" ref="J1347" xml:space="preserve"> IF(E1347&gt;0,9.81*Table1[Mass KG]*Table1[Rolling ressistance coefficient],0)</f>
        <v>28.746733500000001</v>
      </c>
      <c r="K1347" s="17" cm="1">
        <f t="array" ref="K1347">0.5*Table1[Frontal area m^2]*Table1[Drag coefficient]*1.2*F1347^2</f>
        <v>187.56417940399999</v>
      </c>
      <c r="L1347" s="17">
        <f t="shared" si="121"/>
        <v>216.31091290399999</v>
      </c>
      <c r="M1347" s="17">
        <f t="shared" si="122"/>
        <v>4794.8919027053325</v>
      </c>
      <c r="N1347" s="17">
        <f t="shared" si="125"/>
        <v>989.63636151066191</v>
      </c>
      <c r="O1347" s="17" cm="1">
        <f t="array" ref="O1347">(0.5*Table1[Mass KG]*E1347^2)+O1346</f>
        <v>398139037.01250017</v>
      </c>
      <c r="P1347" s="17">
        <v>4031.4188466770829</v>
      </c>
      <c r="AA1347">
        <f>IF(E1347&lt;1,1,0)</f>
        <v>0</v>
      </c>
      <c r="AB1347">
        <f>IF(AA1347=1,"",E1347)</f>
        <v>79.8</v>
      </c>
      <c r="AC1347">
        <f>E1347/3.6</f>
        <v>22.166666666666664</v>
      </c>
    </row>
    <row r="1348" spans="2:29" x14ac:dyDescent="0.3">
      <c r="B1348" s="6" t="s">
        <v>29</v>
      </c>
      <c r="C1348" s="6">
        <v>1340</v>
      </c>
      <c r="D1348" s="6">
        <v>318</v>
      </c>
      <c r="E1348" s="12">
        <v>79.8</v>
      </c>
      <c r="F1348" s="23">
        <f t="shared" si="120"/>
        <v>22.166666666666668</v>
      </c>
      <c r="G1348" s="17">
        <f t="shared" si="123"/>
        <v>1.3888888888890073E-2</v>
      </c>
      <c r="H1348" s="17">
        <f t="shared" si="124"/>
        <v>5.0000000000004263E-2</v>
      </c>
      <c r="I1348" s="17" cm="1">
        <f t="array" ref="I1348">Table1[Mass KG]*G1348</f>
        <v>3.9513888888892259</v>
      </c>
      <c r="J1348" s="17" cm="1">
        <f t="array" ref="J1348" xml:space="preserve"> IF(E1348&gt;0,9.81*Table1[Mass KG]*Table1[Rolling ressistance coefficient],0)</f>
        <v>28.746733500000001</v>
      </c>
      <c r="K1348" s="17" cm="1">
        <f t="array" ref="K1348">0.5*Table1[Frontal area m^2]*Table1[Drag coefficient]*1.2*F1348^2</f>
        <v>187.56417940399999</v>
      </c>
      <c r="L1348" s="17">
        <f t="shared" si="121"/>
        <v>220.26230179288922</v>
      </c>
      <c r="M1348" s="17">
        <f t="shared" si="122"/>
        <v>4882.4810230757103</v>
      </c>
      <c r="N1348" s="17">
        <f t="shared" si="125"/>
        <v>990.11189827129624</v>
      </c>
      <c r="O1348" s="17" cm="1">
        <f t="array" ref="O1348">(0.5*Table1[Mass KG]*E1348^2)+O1347</f>
        <v>399044890.70250016</v>
      </c>
      <c r="P1348" s="17">
        <v>4038.0724896856991</v>
      </c>
      <c r="AA1348">
        <f>IF(E1348&lt;1,1,0)</f>
        <v>0</v>
      </c>
      <c r="AB1348">
        <f>IF(AA1348=1,"",E1348)</f>
        <v>79.8</v>
      </c>
      <c r="AC1348">
        <f>E1348/3.6</f>
        <v>22.166666666666664</v>
      </c>
    </row>
    <row r="1349" spans="2:29" x14ac:dyDescent="0.3">
      <c r="B1349" s="6" t="s">
        <v>29</v>
      </c>
      <c r="C1349" s="6">
        <v>1341</v>
      </c>
      <c r="D1349" s="6">
        <v>319</v>
      </c>
      <c r="E1349" s="12">
        <v>79.900000000000006</v>
      </c>
      <c r="F1349" s="23">
        <f t="shared" si="120"/>
        <v>22.194444444444446</v>
      </c>
      <c r="G1349" s="17">
        <f t="shared" si="123"/>
        <v>2.7777777777778172E-2</v>
      </c>
      <c r="H1349" s="17">
        <f t="shared" si="124"/>
        <v>0.10000000000000142</v>
      </c>
      <c r="I1349" s="17" cm="1">
        <f t="array" ref="I1349">Table1[Mass KG]*G1349</f>
        <v>7.9027777777778896</v>
      </c>
      <c r="J1349" s="17" cm="1">
        <f t="array" ref="J1349" xml:space="preserve"> IF(E1349&gt;0,9.81*Table1[Mass KG]*Table1[Rolling ressistance coefficient],0)</f>
        <v>28.746733500000001</v>
      </c>
      <c r="K1349" s="17" cm="1">
        <f t="array" ref="K1349">0.5*Table1[Frontal area m^2]*Table1[Drag coefficient]*1.2*F1349^2</f>
        <v>188.03455960655555</v>
      </c>
      <c r="L1349" s="17">
        <f t="shared" si="121"/>
        <v>224.68407088433344</v>
      </c>
      <c r="M1349" s="17">
        <f t="shared" si="122"/>
        <v>4986.7381287939561</v>
      </c>
      <c r="N1349" s="17">
        <f t="shared" si="125"/>
        <v>990.58767588473768</v>
      </c>
      <c r="O1349" s="17" cm="1">
        <f t="array" ref="O1349">(0.5*Table1[Mass KG]*E1349^2)+O1348</f>
        <v>399953016.12500018</v>
      </c>
      <c r="P1349" s="17">
        <v>4057.7330885370343</v>
      </c>
      <c r="AA1349">
        <f>IF(E1349&lt;1,1,0)</f>
        <v>0</v>
      </c>
      <c r="AB1349">
        <f>IF(AA1349=1,"",E1349)</f>
        <v>79.900000000000006</v>
      </c>
      <c r="AC1349">
        <f>E1349/3.6</f>
        <v>22.194444444444446</v>
      </c>
    </row>
    <row r="1350" spans="2:29" x14ac:dyDescent="0.3">
      <c r="B1350" s="6" t="s">
        <v>29</v>
      </c>
      <c r="C1350" s="6">
        <v>1342</v>
      </c>
      <c r="D1350" s="6">
        <v>320</v>
      </c>
      <c r="E1350" s="12">
        <v>80</v>
      </c>
      <c r="F1350" s="23">
        <f t="shared" si="120"/>
        <v>22.222222222222221</v>
      </c>
      <c r="G1350" s="17">
        <f t="shared" si="123"/>
        <v>6.9444444444444448E-2</v>
      </c>
      <c r="H1350" s="17">
        <f t="shared" si="124"/>
        <v>0.25</v>
      </c>
      <c r="I1350" s="17" cm="1">
        <f t="array" ref="I1350">Table1[Mass KG]*G1350</f>
        <v>19.756944444444446</v>
      </c>
      <c r="J1350" s="17" cm="1">
        <f t="array" ref="J1350" xml:space="preserve"> IF(E1350&gt;0,9.81*Table1[Mass KG]*Table1[Rolling ressistance coefficient],0)</f>
        <v>28.746733500000001</v>
      </c>
      <c r="K1350" s="17" cm="1">
        <f t="array" ref="K1350">0.5*Table1[Frontal area m^2]*Table1[Drag coefficient]*1.2*F1350^2</f>
        <v>188.50552888888885</v>
      </c>
      <c r="L1350" s="17">
        <f t="shared" si="121"/>
        <v>237.00920683333331</v>
      </c>
      <c r="M1350" s="17">
        <f t="shared" si="122"/>
        <v>5266.8712629629626</v>
      </c>
      <c r="N1350" s="17">
        <f t="shared" si="125"/>
        <v>991.06369399204016</v>
      </c>
      <c r="O1350" s="17" cm="1">
        <f t="array" ref="O1350">(0.5*Table1[Mass KG]*E1350^2)+O1349</f>
        <v>400863416.12500018</v>
      </c>
      <c r="P1350" s="17">
        <v>4062.2398263854975</v>
      </c>
      <c r="AA1350">
        <f>IF(E1350&lt;1,1,0)</f>
        <v>0</v>
      </c>
      <c r="AB1350">
        <f>IF(AA1350=1,"",E1350)</f>
        <v>80</v>
      </c>
      <c r="AC1350">
        <f>E1350/3.6</f>
        <v>22.222222222222221</v>
      </c>
    </row>
    <row r="1351" spans="2:29" x14ac:dyDescent="0.3">
      <c r="B1351" s="6" t="s">
        <v>29</v>
      </c>
      <c r="C1351" s="6">
        <v>1343</v>
      </c>
      <c r="D1351" s="6">
        <v>321</v>
      </c>
      <c r="E1351" s="12">
        <v>80.400000000000006</v>
      </c>
      <c r="F1351" s="23">
        <f t="shared" si="120"/>
        <v>22.333333333333336</v>
      </c>
      <c r="G1351" s="17">
        <f t="shared" si="123"/>
        <v>0.11111111111111072</v>
      </c>
      <c r="H1351" s="17">
        <f t="shared" si="124"/>
        <v>0.39999999999999858</v>
      </c>
      <c r="I1351" s="17" cm="1">
        <f t="array" ref="I1351">Table1[Mass KG]*G1351</f>
        <v>31.611111111111001</v>
      </c>
      <c r="J1351" s="17" cm="1">
        <f t="array" ref="J1351" xml:space="preserve"> IF(E1351&gt;0,9.81*Table1[Mass KG]*Table1[Rolling ressistance coefficient],0)</f>
        <v>28.746733500000001</v>
      </c>
      <c r="K1351" s="17" cm="1">
        <f t="array" ref="K1351">0.5*Table1[Frontal area m^2]*Table1[Drag coefficient]*1.2*F1351^2</f>
        <v>190.39529681600001</v>
      </c>
      <c r="L1351" s="17">
        <f t="shared" si="121"/>
        <v>250.75314142711102</v>
      </c>
      <c r="M1351" s="17">
        <f t="shared" si="122"/>
        <v>5600.1534918721463</v>
      </c>
      <c r="N1351" s="17">
        <f t="shared" si="125"/>
        <v>991.54173597379747</v>
      </c>
      <c r="O1351" s="17" cm="1">
        <f t="array" ref="O1351">(0.5*Table1[Mass KG]*E1351^2)+O1350</f>
        <v>401782942.88500017</v>
      </c>
      <c r="P1351" s="17">
        <v>4077.403578203704</v>
      </c>
      <c r="AA1351">
        <f>IF(E1351&lt;1,1,0)</f>
        <v>0</v>
      </c>
      <c r="AB1351">
        <f>IF(AA1351=1,"",E1351)</f>
        <v>80.400000000000006</v>
      </c>
      <c r="AC1351">
        <f>E1351/3.6</f>
        <v>22.333333333333336</v>
      </c>
    </row>
    <row r="1352" spans="2:29" x14ac:dyDescent="0.3">
      <c r="B1352" s="6" t="s">
        <v>29</v>
      </c>
      <c r="C1352" s="6">
        <v>1344</v>
      </c>
      <c r="D1352" s="6">
        <v>322</v>
      </c>
      <c r="E1352" s="12">
        <v>80.8</v>
      </c>
      <c r="F1352" s="23">
        <f t="shared" si="120"/>
        <v>22.444444444444446</v>
      </c>
      <c r="G1352" s="17">
        <f t="shared" si="123"/>
        <v>0.11111111111111072</v>
      </c>
      <c r="H1352" s="17">
        <f t="shared" si="124"/>
        <v>0.39999999999999858</v>
      </c>
      <c r="I1352" s="17" cm="1">
        <f t="array" ref="I1352">Table1[Mass KG]*G1352</f>
        <v>31.611111111111001</v>
      </c>
      <c r="J1352" s="17" cm="1">
        <f t="array" ref="J1352" xml:space="preserve"> IF(E1352&gt;0,9.81*Table1[Mass KG]*Table1[Rolling ressistance coefficient],0)</f>
        <v>28.746733500000001</v>
      </c>
      <c r="K1352" s="17" cm="1">
        <f t="array" ref="K1352">0.5*Table1[Frontal area m^2]*Table1[Drag coefficient]*1.2*F1352^2</f>
        <v>192.29449001955555</v>
      </c>
      <c r="L1352" s="17">
        <f t="shared" si="121"/>
        <v>252.65233463066656</v>
      </c>
      <c r="M1352" s="17">
        <f t="shared" si="122"/>
        <v>5670.6412883771827</v>
      </c>
      <c r="N1352" s="17">
        <f t="shared" si="125"/>
        <v>992.02179881829147</v>
      </c>
      <c r="O1352" s="17" cm="1">
        <f t="array" ref="O1352">(0.5*Table1[Mass KG]*E1352^2)+O1351</f>
        <v>402711641.92500019</v>
      </c>
      <c r="P1352" s="17">
        <v>4083.2345581806776</v>
      </c>
      <c r="AA1352">
        <f>IF(E1352&lt;1,1,0)</f>
        <v>0</v>
      </c>
      <c r="AB1352">
        <f>IF(AA1352=1,"",E1352)</f>
        <v>80.8</v>
      </c>
      <c r="AC1352">
        <f>E1352/3.6</f>
        <v>22.444444444444443</v>
      </c>
    </row>
    <row r="1353" spans="2:29" x14ac:dyDescent="0.3">
      <c r="B1353" s="6" t="s">
        <v>29</v>
      </c>
      <c r="C1353" s="6">
        <v>1345</v>
      </c>
      <c r="D1353" s="6">
        <v>323</v>
      </c>
      <c r="E1353" s="12">
        <v>81.2</v>
      </c>
      <c r="F1353" s="23">
        <f t="shared" ref="F1353:F1416" si="126">E1353*(1000/60^2)</f>
        <v>22.555555555555557</v>
      </c>
      <c r="G1353" s="17">
        <f t="shared" si="123"/>
        <v>9.7222222222222612E-2</v>
      </c>
      <c r="H1353" s="17">
        <f t="shared" si="124"/>
        <v>0.35000000000000142</v>
      </c>
      <c r="I1353" s="17" cm="1">
        <f t="array" ref="I1353">Table1[Mass KG]*G1353</f>
        <v>27.659722222222332</v>
      </c>
      <c r="J1353" s="17" cm="1">
        <f t="array" ref="J1353" xml:space="preserve"> IF(E1353&gt;0,9.81*Table1[Mass KG]*Table1[Rolling ressistance coefficient],0)</f>
        <v>28.746733500000001</v>
      </c>
      <c r="K1353" s="17" cm="1">
        <f t="array" ref="K1353">0.5*Table1[Frontal area m^2]*Table1[Drag coefficient]*1.2*F1353^2</f>
        <v>194.20310849955555</v>
      </c>
      <c r="L1353" s="17">
        <f t="shared" ref="L1353:L1416" si="127">K1353+J1353+I1353</f>
        <v>250.6095642217779</v>
      </c>
      <c r="M1353" s="17">
        <f t="shared" ref="M1353:M1416" si="128">(L1353*AC1353)/1</f>
        <v>5652.63794855788</v>
      </c>
      <c r="N1353" s="17">
        <f t="shared" si="125"/>
        <v>992.50387952052199</v>
      </c>
      <c r="O1353" s="17" cm="1">
        <f t="array" ref="O1353">(0.5*Table1[Mass KG]*E1353^2)+O1352</f>
        <v>403649558.76500016</v>
      </c>
      <c r="P1353" s="17">
        <v>4100.1639267128367</v>
      </c>
      <c r="AA1353">
        <f>IF(E1353&lt;1,1,0)</f>
        <v>0</v>
      </c>
      <c r="AB1353">
        <f>IF(AA1353=1,"",E1353)</f>
        <v>81.2</v>
      </c>
      <c r="AC1353">
        <f>E1353/3.6</f>
        <v>22.555555555555557</v>
      </c>
    </row>
    <row r="1354" spans="2:29" x14ac:dyDescent="0.3">
      <c r="B1354" s="6" t="s">
        <v>29</v>
      </c>
      <c r="C1354" s="6">
        <v>1346</v>
      </c>
      <c r="D1354" s="6">
        <v>324</v>
      </c>
      <c r="E1354" s="12">
        <v>81.5</v>
      </c>
      <c r="F1354" s="23">
        <f t="shared" si="126"/>
        <v>22.638888888888889</v>
      </c>
      <c r="G1354" s="17">
        <f t="shared" ref="G1354:G1417" si="129">($E1355-$E1353)/2/3.6</f>
        <v>5.5555555555554373E-2</v>
      </c>
      <c r="H1354" s="17">
        <f t="shared" ref="H1354:H1417" si="130">($E1355-$E1353)/2</f>
        <v>0.19999999999999574</v>
      </c>
      <c r="I1354" s="17" cm="1">
        <f t="array" ref="I1354">Table1[Mass KG]*G1354</f>
        <v>15.80555555555522</v>
      </c>
      <c r="J1354" s="17" cm="1">
        <f t="array" ref="J1354" xml:space="preserve"> IF(E1354&gt;0,9.81*Table1[Mass KG]*Table1[Rolling ressistance coefficient],0)</f>
        <v>28.746733500000001</v>
      </c>
      <c r="K1354" s="17" cm="1">
        <f t="array" ref="K1354">0.5*Table1[Frontal area m^2]*Table1[Drag coefficient]*1.2*F1354^2</f>
        <v>195.6407576972222</v>
      </c>
      <c r="L1354" s="17">
        <f t="shared" si="127"/>
        <v>240.19304675277743</v>
      </c>
      <c r="M1354" s="17">
        <f t="shared" si="128"/>
        <v>5437.7036973198228</v>
      </c>
      <c r="N1354" s="17">
        <f t="shared" ref="N1354:N1417" si="131">((J1354*AC1354)/C1354)+N1353</f>
        <v>992.98738182782142</v>
      </c>
      <c r="O1354" s="17" cm="1">
        <f t="array" ref="O1354">(0.5*Table1[Mass KG]*E1354^2)+O1353</f>
        <v>404594418.82750016</v>
      </c>
      <c r="P1354" s="17">
        <v>4100.1639267128485</v>
      </c>
      <c r="AA1354">
        <f>IF(E1354&lt;1,1,0)</f>
        <v>0</v>
      </c>
      <c r="AB1354">
        <f>IF(AA1354=1,"",E1354)</f>
        <v>81.5</v>
      </c>
      <c r="AC1354">
        <f>E1354/3.6</f>
        <v>22.638888888888889</v>
      </c>
    </row>
    <row r="1355" spans="2:29" x14ac:dyDescent="0.3">
      <c r="B1355" s="6" t="s">
        <v>29</v>
      </c>
      <c r="C1355" s="6">
        <v>1347</v>
      </c>
      <c r="D1355" s="6">
        <v>325</v>
      </c>
      <c r="E1355" s="12">
        <v>81.599999999999994</v>
      </c>
      <c r="F1355" s="23">
        <f t="shared" si="126"/>
        <v>22.666666666666668</v>
      </c>
      <c r="G1355" s="17">
        <f t="shared" si="129"/>
        <v>1.3888888888888099E-2</v>
      </c>
      <c r="H1355" s="17">
        <f t="shared" si="130"/>
        <v>4.9999999999997158E-2</v>
      </c>
      <c r="I1355" s="17" cm="1">
        <f t="array" ref="I1355">Table1[Mass KG]*G1355</f>
        <v>3.9513888888886641</v>
      </c>
      <c r="J1355" s="17" cm="1">
        <f t="array" ref="J1355" xml:space="preserve"> IF(E1355&gt;0,9.81*Table1[Mass KG]*Table1[Rolling ressistance coefficient],0)</f>
        <v>28.746733500000001</v>
      </c>
      <c r="K1355" s="17" cm="1">
        <f t="array" ref="K1355">0.5*Table1[Frontal area m^2]*Table1[Drag coefficient]*1.2*F1355^2</f>
        <v>196.12115225599999</v>
      </c>
      <c r="L1355" s="17">
        <f t="shared" si="127"/>
        <v>228.81927464488865</v>
      </c>
      <c r="M1355" s="17">
        <f t="shared" si="128"/>
        <v>5186.570225284142</v>
      </c>
      <c r="N1355" s="17">
        <f t="shared" si="131"/>
        <v>993.47111800154084</v>
      </c>
      <c r="O1355" s="17" cm="1">
        <f t="array" ref="O1355">(0.5*Table1[Mass KG]*E1355^2)+O1354</f>
        <v>405541598.98750019</v>
      </c>
      <c r="P1355" s="17">
        <v>4103.9539947631665</v>
      </c>
      <c r="AA1355">
        <f>IF(E1355&lt;1,1,0)</f>
        <v>0</v>
      </c>
      <c r="AB1355">
        <f>IF(AA1355=1,"",E1355)</f>
        <v>81.599999999999994</v>
      </c>
      <c r="AC1355">
        <f>E1355/3.6</f>
        <v>22.666666666666664</v>
      </c>
    </row>
    <row r="1356" spans="2:29" x14ac:dyDescent="0.3">
      <c r="B1356" s="6" t="s">
        <v>29</v>
      </c>
      <c r="C1356" s="6">
        <v>1348</v>
      </c>
      <c r="D1356" s="6">
        <v>326</v>
      </c>
      <c r="E1356" s="12">
        <v>81.599999999999994</v>
      </c>
      <c r="F1356" s="23">
        <f t="shared" si="126"/>
        <v>22.666666666666668</v>
      </c>
      <c r="G1356" s="17">
        <f t="shared" si="129"/>
        <v>-2.7777777777776198E-2</v>
      </c>
      <c r="H1356" s="17">
        <f t="shared" si="130"/>
        <v>-9.9999999999994316E-2</v>
      </c>
      <c r="I1356" s="17" cm="1">
        <f t="array" ref="I1356">Table1[Mass KG]*G1356</f>
        <v>-7.9027777777773283</v>
      </c>
      <c r="J1356" s="17" cm="1">
        <f t="array" ref="J1356" xml:space="preserve"> IF(E1356&gt;0,9.81*Table1[Mass KG]*Table1[Rolling ressistance coefficient],0)</f>
        <v>28.746733500000001</v>
      </c>
      <c r="K1356" s="17" cm="1">
        <f t="array" ref="K1356">0.5*Table1[Frontal area m^2]*Table1[Drag coefficient]*1.2*F1356^2</f>
        <v>196.12115225599999</v>
      </c>
      <c r="L1356" s="17">
        <f t="shared" si="127"/>
        <v>216.96510797822268</v>
      </c>
      <c r="M1356" s="17">
        <f t="shared" si="128"/>
        <v>4917.8757808397131</v>
      </c>
      <c r="N1356" s="17">
        <f t="shared" si="131"/>
        <v>993.95449532053192</v>
      </c>
      <c r="O1356" s="17" cm="1">
        <f t="array" ref="O1356">(0.5*Table1[Mass KG]*E1356^2)+O1355</f>
        <v>406488779.14750022</v>
      </c>
      <c r="P1356" s="17">
        <v>4115.0112269259298</v>
      </c>
      <c r="AA1356">
        <f>IF(E1356&lt;1,1,0)</f>
        <v>0</v>
      </c>
      <c r="AB1356">
        <f>IF(AA1356=1,"",E1356)</f>
        <v>81.599999999999994</v>
      </c>
      <c r="AC1356">
        <f>E1356/3.6</f>
        <v>22.666666666666664</v>
      </c>
    </row>
    <row r="1357" spans="2:29" x14ac:dyDescent="0.3">
      <c r="B1357" s="6" t="s">
        <v>29</v>
      </c>
      <c r="C1357" s="6">
        <v>1349</v>
      </c>
      <c r="D1357" s="6">
        <v>327</v>
      </c>
      <c r="E1357" s="12">
        <v>81.400000000000006</v>
      </c>
      <c r="F1357" s="23">
        <f t="shared" si="126"/>
        <v>22.611111111111114</v>
      </c>
      <c r="G1357" s="17">
        <f t="shared" si="129"/>
        <v>-0.12499999999999881</v>
      </c>
      <c r="H1357" s="17">
        <f t="shared" si="130"/>
        <v>-0.44999999999999574</v>
      </c>
      <c r="I1357" s="17" cm="1">
        <f t="array" ref="I1357">Table1[Mass KG]*G1357</f>
        <v>-35.562499999999659</v>
      </c>
      <c r="J1357" s="17" cm="1">
        <f t="array" ref="J1357" xml:space="preserve"> IF(E1357&gt;0,9.81*Table1[Mass KG]*Table1[Rolling ressistance coefficient],0)</f>
        <v>28.746733500000001</v>
      </c>
      <c r="K1357" s="17" cm="1">
        <f t="array" ref="K1357">0.5*Table1[Frontal area m^2]*Table1[Drag coefficient]*1.2*F1357^2</f>
        <v>195.16095221822223</v>
      </c>
      <c r="L1357" s="17">
        <f t="shared" si="127"/>
        <v>188.34518571822258</v>
      </c>
      <c r="M1357" s="17">
        <f t="shared" si="128"/>
        <v>4258.693921517588</v>
      </c>
      <c r="N1357" s="17">
        <f t="shared" si="131"/>
        <v>994.43633044673652</v>
      </c>
      <c r="O1357" s="17" cm="1">
        <f t="array" ref="O1357">(0.5*Table1[Mass KG]*E1357^2)+O1356</f>
        <v>407431321.95750022</v>
      </c>
      <c r="P1357" s="17">
        <v>4133.985586612197</v>
      </c>
      <c r="AA1357">
        <f>IF(E1357&lt;1,1,0)</f>
        <v>0</v>
      </c>
      <c r="AB1357">
        <f>IF(AA1357=1,"",E1357)</f>
        <v>81.400000000000006</v>
      </c>
      <c r="AC1357">
        <f>E1357/3.6</f>
        <v>22.611111111111111</v>
      </c>
    </row>
    <row r="1358" spans="2:29" x14ac:dyDescent="0.3">
      <c r="B1358" s="6" t="s">
        <v>29</v>
      </c>
      <c r="C1358" s="6">
        <v>1350</v>
      </c>
      <c r="D1358" s="6">
        <v>328</v>
      </c>
      <c r="E1358" s="12">
        <v>80.7</v>
      </c>
      <c r="F1358" s="23">
        <f t="shared" si="126"/>
        <v>22.416666666666668</v>
      </c>
      <c r="G1358" s="17">
        <f t="shared" si="129"/>
        <v>-0.25000000000000155</v>
      </c>
      <c r="H1358" s="17">
        <f t="shared" si="130"/>
        <v>-0.90000000000000568</v>
      </c>
      <c r="I1358" s="17" cm="1">
        <f t="array" ref="I1358">Table1[Mass KG]*G1358</f>
        <v>-71.125000000000441</v>
      </c>
      <c r="J1358" s="17" cm="1">
        <f t="array" ref="J1358" xml:space="preserve"> IF(E1358&gt;0,9.81*Table1[Mass KG]*Table1[Rolling ressistance coefficient],0)</f>
        <v>28.746733500000001</v>
      </c>
      <c r="K1358" s="17" cm="1">
        <f t="array" ref="K1358">0.5*Table1[Frontal area m^2]*Table1[Drag coefficient]*1.2*F1358^2</f>
        <v>191.81880809899999</v>
      </c>
      <c r="L1358" s="17">
        <f t="shared" si="127"/>
        <v>149.44054159899957</v>
      </c>
      <c r="M1358" s="17">
        <f t="shared" si="128"/>
        <v>3349.9588075109073</v>
      </c>
      <c r="N1358" s="17">
        <f t="shared" si="131"/>
        <v>994.91366818201425</v>
      </c>
      <c r="O1358" s="17" cm="1">
        <f t="array" ref="O1358">(0.5*Table1[Mass KG]*E1358^2)+O1357</f>
        <v>408357723.66000021</v>
      </c>
      <c r="P1358" s="17">
        <v>4145.3059731107714</v>
      </c>
      <c r="AA1358">
        <f>IF(E1358&lt;1,1,0)</f>
        <v>0</v>
      </c>
      <c r="AB1358">
        <f>IF(AA1358=1,"",E1358)</f>
        <v>80.7</v>
      </c>
      <c r="AC1358">
        <f>E1358/3.6</f>
        <v>22.416666666666668</v>
      </c>
    </row>
    <row r="1359" spans="2:29" x14ac:dyDescent="0.3">
      <c r="B1359" s="6" t="s">
        <v>29</v>
      </c>
      <c r="C1359" s="6">
        <v>1351</v>
      </c>
      <c r="D1359" s="6">
        <v>329</v>
      </c>
      <c r="E1359" s="12">
        <v>79.599999999999994</v>
      </c>
      <c r="F1359" s="23">
        <f t="shared" si="126"/>
        <v>22.111111111111111</v>
      </c>
      <c r="G1359" s="17">
        <f t="shared" si="129"/>
        <v>-0.34722222222222221</v>
      </c>
      <c r="H1359" s="17">
        <f t="shared" si="130"/>
        <v>-1.25</v>
      </c>
      <c r="I1359" s="17" cm="1">
        <f t="array" ref="I1359">Table1[Mass KG]*G1359</f>
        <v>-98.784722222222214</v>
      </c>
      <c r="J1359" s="17" cm="1">
        <f t="array" ref="J1359" xml:space="preserve"> IF(E1359&gt;0,9.81*Table1[Mass KG]*Table1[Rolling ressistance coefficient],0)</f>
        <v>28.746733500000001</v>
      </c>
      <c r="K1359" s="17" cm="1">
        <f t="array" ref="K1359">0.5*Table1[Frontal area m^2]*Table1[Drag coefficient]*1.2*F1359^2</f>
        <v>186.6251862382222</v>
      </c>
      <c r="L1359" s="17">
        <f t="shared" si="127"/>
        <v>116.58719751599999</v>
      </c>
      <c r="M1359" s="17">
        <f t="shared" si="128"/>
        <v>2577.8724784093329</v>
      </c>
      <c r="N1359" s="17">
        <f t="shared" si="131"/>
        <v>995.38415094922368</v>
      </c>
      <c r="O1359" s="17" cm="1">
        <f t="array" ref="O1359">(0.5*Table1[Mass KG]*E1359^2)+O1358</f>
        <v>409259042.4200002</v>
      </c>
      <c r="P1359" s="17">
        <v>4154.2423349378832</v>
      </c>
      <c r="AA1359">
        <f>IF(E1359&lt;1,1,0)</f>
        <v>0</v>
      </c>
      <c r="AB1359">
        <f>IF(AA1359=1,"",E1359)</f>
        <v>79.599999999999994</v>
      </c>
      <c r="AC1359">
        <f>E1359/3.6</f>
        <v>22.111111111111111</v>
      </c>
    </row>
    <row r="1360" spans="2:29" x14ac:dyDescent="0.3">
      <c r="B1360" s="6" t="s">
        <v>29</v>
      </c>
      <c r="C1360" s="6">
        <v>1352</v>
      </c>
      <c r="D1360" s="6">
        <v>330</v>
      </c>
      <c r="E1360" s="12">
        <v>78.2</v>
      </c>
      <c r="F1360" s="23">
        <f t="shared" si="126"/>
        <v>21.722222222222225</v>
      </c>
      <c r="G1360" s="17">
        <f t="shared" si="129"/>
        <v>-0.38888888888888851</v>
      </c>
      <c r="H1360" s="17">
        <f t="shared" si="130"/>
        <v>-1.3999999999999986</v>
      </c>
      <c r="I1360" s="17" cm="1">
        <f t="array" ref="I1360">Table1[Mass KG]*G1360</f>
        <v>-110.63888888888879</v>
      </c>
      <c r="J1360" s="17" cm="1">
        <f t="array" ref="J1360" xml:space="preserve"> IF(E1360&gt;0,9.81*Table1[Mass KG]*Table1[Rolling ressistance coefficient],0)</f>
        <v>28.746733500000001</v>
      </c>
      <c r="K1360" s="17" cm="1">
        <f t="array" ref="K1360">0.5*Table1[Frontal area m^2]*Table1[Drag coefficient]*1.2*F1360^2</f>
        <v>180.11821101288891</v>
      </c>
      <c r="L1360" s="17">
        <f t="shared" si="127"/>
        <v>98.226055624000125</v>
      </c>
      <c r="M1360" s="17">
        <f t="shared" si="128"/>
        <v>2133.6882082768916</v>
      </c>
      <c r="N1360" s="17">
        <f t="shared" si="131"/>
        <v>995.84601702411271</v>
      </c>
      <c r="O1360" s="17" cm="1">
        <f t="array" ref="O1360">(0.5*Table1[Mass KG]*E1360^2)+O1359</f>
        <v>410128935.31000018</v>
      </c>
      <c r="P1360" s="17">
        <v>4178.6547641409152</v>
      </c>
      <c r="AA1360">
        <f>IF(E1360&lt;1,1,0)</f>
        <v>0</v>
      </c>
      <c r="AB1360">
        <f>IF(AA1360=1,"",E1360)</f>
        <v>78.2</v>
      </c>
      <c r="AC1360">
        <f>E1360/3.6</f>
        <v>21.722222222222221</v>
      </c>
    </row>
    <row r="1361" spans="2:29" x14ac:dyDescent="0.3">
      <c r="B1361" s="6" t="s">
        <v>29</v>
      </c>
      <c r="C1361" s="6">
        <v>1353</v>
      </c>
      <c r="D1361" s="6">
        <v>331</v>
      </c>
      <c r="E1361" s="12">
        <v>76.8</v>
      </c>
      <c r="F1361" s="23">
        <f t="shared" si="126"/>
        <v>21.333333333333332</v>
      </c>
      <c r="G1361" s="17">
        <f t="shared" si="129"/>
        <v>-0.40277777777777857</v>
      </c>
      <c r="H1361" s="17">
        <f t="shared" si="130"/>
        <v>-1.4500000000000028</v>
      </c>
      <c r="I1361" s="17" cm="1">
        <f t="array" ref="I1361">Table1[Mass KG]*G1361</f>
        <v>-114.590277777778</v>
      </c>
      <c r="J1361" s="17" cm="1">
        <f t="array" ref="J1361" xml:space="preserve"> IF(E1361&gt;0,9.81*Table1[Mass KG]*Table1[Rolling ressistance coefficient],0)</f>
        <v>28.746733500000001</v>
      </c>
      <c r="K1361" s="17" cm="1">
        <f t="array" ref="K1361">0.5*Table1[Frontal area m^2]*Table1[Drag coefficient]*1.2*F1361^2</f>
        <v>173.72669542399996</v>
      </c>
      <c r="L1361" s="17">
        <f t="shared" si="127"/>
        <v>87.883151146221962</v>
      </c>
      <c r="M1361" s="17">
        <f t="shared" si="128"/>
        <v>1874.8405577860685</v>
      </c>
      <c r="N1361" s="17">
        <f t="shared" si="131"/>
        <v>996.29927914384666</v>
      </c>
      <c r="O1361" s="17" cm="1">
        <f t="array" ref="O1361">(0.5*Table1[Mass KG]*E1361^2)+O1360</f>
        <v>410967959.95000017</v>
      </c>
      <c r="P1361" s="17">
        <v>4178.6547641409152</v>
      </c>
      <c r="AA1361">
        <f>IF(E1361&lt;1,1,0)</f>
        <v>0</v>
      </c>
      <c r="AB1361">
        <f>IF(AA1361=1,"",E1361)</f>
        <v>76.8</v>
      </c>
      <c r="AC1361">
        <f>E1361/3.6</f>
        <v>21.333333333333332</v>
      </c>
    </row>
    <row r="1362" spans="2:29" x14ac:dyDescent="0.3">
      <c r="B1362" s="6" t="s">
        <v>29</v>
      </c>
      <c r="C1362" s="6">
        <v>1354</v>
      </c>
      <c r="D1362" s="6">
        <v>332</v>
      </c>
      <c r="E1362" s="12">
        <v>75.3</v>
      </c>
      <c r="F1362" s="23">
        <f t="shared" si="126"/>
        <v>20.916666666666668</v>
      </c>
      <c r="G1362" s="17">
        <f t="shared" si="129"/>
        <v>-0.41666666666666663</v>
      </c>
      <c r="H1362" s="17">
        <f t="shared" si="130"/>
        <v>-1.5</v>
      </c>
      <c r="I1362" s="17" cm="1">
        <f t="array" ref="I1362">Table1[Mass KG]*G1362</f>
        <v>-118.54166666666666</v>
      </c>
      <c r="J1362" s="17" cm="1">
        <f t="array" ref="J1362" xml:space="preserve"> IF(E1362&gt;0,9.81*Table1[Mass KG]*Table1[Rolling ressistance coefficient],0)</f>
        <v>28.746733500000001</v>
      </c>
      <c r="K1362" s="17" cm="1">
        <f t="array" ref="K1362">0.5*Table1[Frontal area m^2]*Table1[Drag coefficient]*1.2*F1362^2</f>
        <v>167.00676785900001</v>
      </c>
      <c r="L1362" s="17">
        <f t="shared" si="127"/>
        <v>77.211834692333355</v>
      </c>
      <c r="M1362" s="17">
        <f t="shared" si="128"/>
        <v>1615.0142089813057</v>
      </c>
      <c r="N1362" s="17">
        <f t="shared" si="131"/>
        <v>996.74336026820038</v>
      </c>
      <c r="O1362" s="17" cm="1">
        <f t="array" ref="O1362">(0.5*Table1[Mass KG]*E1362^2)+O1361</f>
        <v>411774530.25250018</v>
      </c>
      <c r="P1362" s="17">
        <v>4182.486886599947</v>
      </c>
      <c r="AA1362">
        <f>IF(E1362&lt;1,1,0)</f>
        <v>0</v>
      </c>
      <c r="AB1362">
        <f>IF(AA1362=1,"",E1362)</f>
        <v>75.3</v>
      </c>
      <c r="AC1362">
        <f>E1362/3.6</f>
        <v>20.916666666666664</v>
      </c>
    </row>
    <row r="1363" spans="2:29" x14ac:dyDescent="0.3">
      <c r="B1363" s="6" t="s">
        <v>29</v>
      </c>
      <c r="C1363" s="6">
        <v>1355</v>
      </c>
      <c r="D1363" s="6">
        <v>333</v>
      </c>
      <c r="E1363" s="12">
        <v>73.8</v>
      </c>
      <c r="F1363" s="23">
        <f t="shared" si="126"/>
        <v>20.5</v>
      </c>
      <c r="G1363" s="17">
        <f t="shared" si="129"/>
        <v>-0.44444444444444481</v>
      </c>
      <c r="H1363" s="17">
        <f t="shared" si="130"/>
        <v>-1.6000000000000014</v>
      </c>
      <c r="I1363" s="17" cm="1">
        <f t="array" ref="I1363">Table1[Mass KG]*G1363</f>
        <v>-126.44444444444454</v>
      </c>
      <c r="J1363" s="17" cm="1">
        <f t="array" ref="J1363" xml:space="preserve"> IF(E1363&gt;0,9.81*Table1[Mass KG]*Table1[Rolling ressistance coefficient],0)</f>
        <v>28.746733500000001</v>
      </c>
      <c r="K1363" s="17" cm="1">
        <f t="array" ref="K1363">0.5*Table1[Frontal area m^2]*Table1[Drag coefficient]*1.2*F1363^2</f>
        <v>160.41938324399999</v>
      </c>
      <c r="L1363" s="17">
        <f t="shared" si="127"/>
        <v>62.721672299555451</v>
      </c>
      <c r="M1363" s="17">
        <f t="shared" si="128"/>
        <v>1285.7942821408867</v>
      </c>
      <c r="N1363" s="17">
        <f t="shared" si="131"/>
        <v>997.1782739484587</v>
      </c>
      <c r="O1363" s="17" cm="1">
        <f t="array" ref="O1363">(0.5*Table1[Mass KG]*E1363^2)+O1362</f>
        <v>412549286.34250015</v>
      </c>
      <c r="P1363" s="17">
        <v>4188.0079707213636</v>
      </c>
      <c r="AA1363">
        <f>IF(E1363&lt;1,1,0)</f>
        <v>0</v>
      </c>
      <c r="AB1363">
        <f>IF(AA1363=1,"",E1363)</f>
        <v>73.8</v>
      </c>
      <c r="AC1363">
        <f>E1363/3.6</f>
        <v>20.5</v>
      </c>
    </row>
    <row r="1364" spans="2:29" x14ac:dyDescent="0.3">
      <c r="B1364" s="6" t="s">
        <v>29</v>
      </c>
      <c r="C1364" s="6">
        <v>1356</v>
      </c>
      <c r="D1364" s="6">
        <v>334</v>
      </c>
      <c r="E1364" s="12">
        <v>72.099999999999994</v>
      </c>
      <c r="F1364" s="23">
        <f t="shared" si="126"/>
        <v>20.027777777777779</v>
      </c>
      <c r="G1364" s="17">
        <f t="shared" si="129"/>
        <v>-0.49999999999999922</v>
      </c>
      <c r="H1364" s="17">
        <f t="shared" si="130"/>
        <v>-1.7999999999999972</v>
      </c>
      <c r="I1364" s="17" cm="1">
        <f t="array" ref="I1364">Table1[Mass KG]*G1364</f>
        <v>-142.24999999999977</v>
      </c>
      <c r="J1364" s="17" cm="1">
        <f t="array" ref="J1364" xml:space="preserve"> IF(E1364&gt;0,9.81*Table1[Mass KG]*Table1[Rolling ressistance coefficient],0)</f>
        <v>28.746733500000001</v>
      </c>
      <c r="K1364" s="17" cm="1">
        <f t="array" ref="K1364">0.5*Table1[Frontal area m^2]*Table1[Drag coefficient]*1.2*F1364^2</f>
        <v>153.11391037988889</v>
      </c>
      <c r="L1364" s="17">
        <f t="shared" si="127"/>
        <v>39.610643879889125</v>
      </c>
      <c r="M1364" s="17">
        <f t="shared" si="128"/>
        <v>793.31317326111264</v>
      </c>
      <c r="N1364" s="17">
        <f t="shared" si="131"/>
        <v>997.60285594726031</v>
      </c>
      <c r="O1364" s="17" cm="1">
        <f t="array" ref="O1364">(0.5*Table1[Mass KG]*E1364^2)+O1363</f>
        <v>413288760.16500014</v>
      </c>
      <c r="P1364" s="17">
        <v>4193.6789490176252</v>
      </c>
      <c r="AA1364">
        <f>IF(E1364&lt;1,1,0)</f>
        <v>0</v>
      </c>
      <c r="AB1364">
        <f>IF(AA1364=1,"",E1364)</f>
        <v>72.099999999999994</v>
      </c>
      <c r="AC1364">
        <f>E1364/3.6</f>
        <v>20.027777777777775</v>
      </c>
    </row>
    <row r="1365" spans="2:29" x14ac:dyDescent="0.3">
      <c r="B1365" s="6" t="s">
        <v>29</v>
      </c>
      <c r="C1365" s="6">
        <v>1357</v>
      </c>
      <c r="D1365" s="6">
        <v>335</v>
      </c>
      <c r="E1365" s="12">
        <v>70.2</v>
      </c>
      <c r="F1365" s="23">
        <f t="shared" si="126"/>
        <v>19.5</v>
      </c>
      <c r="G1365" s="17">
        <f t="shared" si="129"/>
        <v>-0.54166666666666552</v>
      </c>
      <c r="H1365" s="17">
        <f t="shared" si="130"/>
        <v>-1.9499999999999957</v>
      </c>
      <c r="I1365" s="17" cm="1">
        <f t="array" ref="I1365">Table1[Mass KG]*G1365</f>
        <v>-154.10416666666634</v>
      </c>
      <c r="J1365" s="17" cm="1">
        <f t="array" ref="J1365" xml:space="preserve"> IF(E1365&gt;0,9.81*Table1[Mass KG]*Table1[Rolling ressistance coefficient],0)</f>
        <v>28.746733500000001</v>
      </c>
      <c r="K1365" s="17" cm="1">
        <f t="array" ref="K1365">0.5*Table1[Frontal area m^2]*Table1[Drag coefficient]*1.2*F1365^2</f>
        <v>145.15043540399998</v>
      </c>
      <c r="L1365" s="17">
        <f t="shared" si="127"/>
        <v>19.793002237333639</v>
      </c>
      <c r="M1365" s="17">
        <f t="shared" si="128"/>
        <v>385.96354362800594</v>
      </c>
      <c r="N1365" s="17">
        <f t="shared" si="131"/>
        <v>998.01594460109231</v>
      </c>
      <c r="O1365" s="17" cm="1">
        <f t="array" ref="O1365">(0.5*Table1[Mass KG]*E1365^2)+O1364</f>
        <v>413989773.85500014</v>
      </c>
      <c r="P1365" s="17">
        <v>4196.2497630707649</v>
      </c>
      <c r="AA1365">
        <f>IF(E1365&lt;1,1,0)</f>
        <v>0</v>
      </c>
      <c r="AB1365">
        <f>IF(AA1365=1,"",E1365)</f>
        <v>70.2</v>
      </c>
      <c r="AC1365">
        <f>E1365/3.6</f>
        <v>19.5</v>
      </c>
    </row>
    <row r="1366" spans="2:29" x14ac:dyDescent="0.3">
      <c r="B1366" s="6" t="s">
        <v>29</v>
      </c>
      <c r="C1366" s="6">
        <v>1358</v>
      </c>
      <c r="D1366" s="6">
        <v>336</v>
      </c>
      <c r="E1366" s="12">
        <v>68.2</v>
      </c>
      <c r="F1366" s="23">
        <f t="shared" si="126"/>
        <v>18.944444444444446</v>
      </c>
      <c r="G1366" s="17">
        <f t="shared" si="129"/>
        <v>-0.56944444444444564</v>
      </c>
      <c r="H1366" s="17">
        <f t="shared" si="130"/>
        <v>-2.0500000000000043</v>
      </c>
      <c r="I1366" s="17" cm="1">
        <f t="array" ref="I1366">Table1[Mass KG]*G1366</f>
        <v>-162.0069444444448</v>
      </c>
      <c r="J1366" s="17" cm="1">
        <f t="array" ref="J1366" xml:space="preserve"> IF(E1366&gt;0,9.81*Table1[Mass KG]*Table1[Rolling ressistance coefficient],0)</f>
        <v>28.746733500000001</v>
      </c>
      <c r="K1366" s="17" cm="1">
        <f t="array" ref="K1366">0.5*Table1[Frontal area m^2]*Table1[Drag coefficient]*1.2*F1366^2</f>
        <v>136.99757127955556</v>
      </c>
      <c r="L1366" s="17">
        <f t="shared" si="127"/>
        <v>3.7373603351107647</v>
      </c>
      <c r="M1366" s="17">
        <f t="shared" si="128"/>
        <v>70.80221523737616</v>
      </c>
      <c r="N1366" s="17">
        <f t="shared" si="131"/>
        <v>998.41696882476685</v>
      </c>
      <c r="O1366" s="17" cm="1">
        <f t="array" ref="O1366">(0.5*Table1[Mass KG]*E1366^2)+O1365</f>
        <v>414651412.74500012</v>
      </c>
      <c r="P1366" s="17">
        <v>4198.4294368024684</v>
      </c>
      <c r="AA1366">
        <f>IF(E1366&lt;1,1,0)</f>
        <v>0</v>
      </c>
      <c r="AB1366">
        <f>IF(AA1366=1,"",E1366)</f>
        <v>68.2</v>
      </c>
      <c r="AC1366">
        <f>E1366/3.6</f>
        <v>18.944444444444446</v>
      </c>
    </row>
    <row r="1367" spans="2:29" x14ac:dyDescent="0.3">
      <c r="B1367" s="6" t="s">
        <v>29</v>
      </c>
      <c r="C1367" s="6">
        <v>1359</v>
      </c>
      <c r="D1367" s="6">
        <v>337</v>
      </c>
      <c r="E1367" s="12">
        <v>66.099999999999994</v>
      </c>
      <c r="F1367" s="23">
        <f t="shared" si="126"/>
        <v>18.361111111111111</v>
      </c>
      <c r="G1367" s="17">
        <f t="shared" si="129"/>
        <v>-0.61111111111111194</v>
      </c>
      <c r="H1367" s="17">
        <f t="shared" si="130"/>
        <v>-2.2000000000000028</v>
      </c>
      <c r="I1367" s="17" cm="1">
        <f t="array" ref="I1367">Table1[Mass KG]*G1367</f>
        <v>-173.86111111111134</v>
      </c>
      <c r="J1367" s="17" cm="1">
        <f t="array" ref="J1367" xml:space="preserve"> IF(E1367&gt;0,9.81*Table1[Mass KG]*Table1[Rolling ressistance coefficient],0)</f>
        <v>28.746733500000001</v>
      </c>
      <c r="K1367" s="17" cm="1">
        <f t="array" ref="K1367">0.5*Table1[Frontal area m^2]*Table1[Drag coefficient]*1.2*F1367^2</f>
        <v>128.6906627932222</v>
      </c>
      <c r="L1367" s="17">
        <f t="shared" si="127"/>
        <v>-16.423714817889135</v>
      </c>
      <c r="M1367" s="17">
        <f t="shared" si="128"/>
        <v>-301.55765262846438</v>
      </c>
      <c r="N1367" s="17">
        <f t="shared" si="131"/>
        <v>998.80535879376976</v>
      </c>
      <c r="O1367" s="17" cm="1">
        <f t="array" ref="O1367">(0.5*Table1[Mass KG]*E1367^2)+O1366</f>
        <v>415272932.86750013</v>
      </c>
      <c r="P1367" s="17">
        <v>4208.5461967884421</v>
      </c>
      <c r="AA1367">
        <f>IF(E1367&lt;1,1,0)</f>
        <v>0</v>
      </c>
      <c r="AB1367">
        <f>IF(AA1367=1,"",E1367)</f>
        <v>66.099999999999994</v>
      </c>
      <c r="AC1367">
        <f>E1367/3.6</f>
        <v>18.361111111111111</v>
      </c>
    </row>
    <row r="1368" spans="2:29" x14ac:dyDescent="0.3">
      <c r="B1368" s="6" t="s">
        <v>29</v>
      </c>
      <c r="C1368" s="6">
        <v>1360</v>
      </c>
      <c r="D1368" s="6">
        <v>338</v>
      </c>
      <c r="E1368" s="12">
        <v>63.8</v>
      </c>
      <c r="F1368" s="23">
        <f t="shared" si="126"/>
        <v>17.722222222222221</v>
      </c>
      <c r="G1368" s="17">
        <f t="shared" si="129"/>
        <v>-0.624999999999999</v>
      </c>
      <c r="H1368" s="17">
        <f t="shared" si="130"/>
        <v>-2.2499999999999964</v>
      </c>
      <c r="I1368" s="17" cm="1">
        <f t="array" ref="I1368">Table1[Mass KG]*G1368</f>
        <v>-177.81249999999972</v>
      </c>
      <c r="J1368" s="17" cm="1">
        <f t="array" ref="J1368" xml:space="preserve"> IF(E1368&gt;0,9.81*Table1[Mass KG]*Table1[Rolling ressistance coefficient],0)</f>
        <v>28.746733500000001</v>
      </c>
      <c r="K1368" s="17" cm="1">
        <f t="array" ref="K1368">0.5*Table1[Frontal area m^2]*Table1[Drag coefficient]*1.2*F1368^2</f>
        <v>119.89069453288886</v>
      </c>
      <c r="L1368" s="17">
        <f t="shared" si="127"/>
        <v>-29.175071967110853</v>
      </c>
      <c r="M1368" s="17">
        <f t="shared" si="128"/>
        <v>-517.04710875046453</v>
      </c>
      <c r="N1368" s="17">
        <f t="shared" si="131"/>
        <v>999.17995879321825</v>
      </c>
      <c r="O1368" s="17" cm="1">
        <f t="array" ref="O1368">(0.5*Table1[Mass KG]*E1368^2)+O1367</f>
        <v>415851952.9575001</v>
      </c>
      <c r="P1368" s="17">
        <v>4231.3531215100329</v>
      </c>
      <c r="AA1368">
        <f>IF(E1368&lt;1,1,0)</f>
        <v>0</v>
      </c>
      <c r="AB1368">
        <f>IF(AA1368=1,"",E1368)</f>
        <v>63.8</v>
      </c>
      <c r="AC1368">
        <f>E1368/3.6</f>
        <v>17.722222222222221</v>
      </c>
    </row>
    <row r="1369" spans="2:29" x14ac:dyDescent="0.3">
      <c r="B1369" s="6" t="s">
        <v>29</v>
      </c>
      <c r="C1369" s="6">
        <v>1361</v>
      </c>
      <c r="D1369" s="6">
        <v>339</v>
      </c>
      <c r="E1369" s="12">
        <v>61.6</v>
      </c>
      <c r="F1369" s="23">
        <f t="shared" si="126"/>
        <v>17.111111111111111</v>
      </c>
      <c r="G1369" s="17">
        <f t="shared" si="129"/>
        <v>-0.49999999999999922</v>
      </c>
      <c r="H1369" s="17">
        <f t="shared" si="130"/>
        <v>-1.7999999999999972</v>
      </c>
      <c r="I1369" s="17" cm="1">
        <f t="array" ref="I1369">Table1[Mass KG]*G1369</f>
        <v>-142.24999999999977</v>
      </c>
      <c r="J1369" s="17" cm="1">
        <f t="array" ref="J1369" xml:space="preserve"> IF(E1369&gt;0,9.81*Table1[Mass KG]*Table1[Rolling ressistance coefficient],0)</f>
        <v>28.746733500000001</v>
      </c>
      <c r="K1369" s="17" cm="1">
        <f t="array" ref="K1369">0.5*Table1[Frontal area m^2]*Table1[Drag coefficient]*1.2*F1369^2</f>
        <v>111.76492807822221</v>
      </c>
      <c r="L1369" s="17">
        <f t="shared" si="127"/>
        <v>-1.7383384217775699</v>
      </c>
      <c r="M1369" s="17">
        <f t="shared" si="128"/>
        <v>-29.744901883749527</v>
      </c>
      <c r="N1369" s="17">
        <f t="shared" si="131"/>
        <v>999.54137580350482</v>
      </c>
      <c r="O1369" s="17" cm="1">
        <f t="array" ref="O1369">(0.5*Table1[Mass KG]*E1369^2)+O1368</f>
        <v>416391729.11750013</v>
      </c>
      <c r="P1369" s="17">
        <v>4235.7494991234535</v>
      </c>
      <c r="AA1369">
        <f>IF(E1369&lt;1,1,0)</f>
        <v>0</v>
      </c>
      <c r="AB1369">
        <f>IF(AA1369=1,"",E1369)</f>
        <v>61.6</v>
      </c>
      <c r="AC1369">
        <f>E1369/3.6</f>
        <v>17.111111111111111</v>
      </c>
    </row>
    <row r="1370" spans="2:29" x14ac:dyDescent="0.3">
      <c r="B1370" s="6" t="s">
        <v>29</v>
      </c>
      <c r="C1370" s="6">
        <v>1362</v>
      </c>
      <c r="D1370" s="6">
        <v>340</v>
      </c>
      <c r="E1370" s="12">
        <v>60.2</v>
      </c>
      <c r="F1370" s="23">
        <f t="shared" si="126"/>
        <v>16.722222222222225</v>
      </c>
      <c r="G1370" s="17">
        <f t="shared" si="129"/>
        <v>-0.25000000000000061</v>
      </c>
      <c r="H1370" s="17">
        <f t="shared" si="130"/>
        <v>-0.90000000000000213</v>
      </c>
      <c r="I1370" s="17" cm="1">
        <f t="array" ref="I1370">Table1[Mass KG]*G1370</f>
        <v>-71.125000000000171</v>
      </c>
      <c r="J1370" s="17" cm="1">
        <f t="array" ref="J1370" xml:space="preserve"> IF(E1370&gt;0,9.81*Table1[Mass KG]*Table1[Rolling ressistance coefficient],0)</f>
        <v>28.746733500000001</v>
      </c>
      <c r="K1370" s="17" cm="1">
        <f t="array" ref="K1370">0.5*Table1[Frontal area m^2]*Table1[Drag coefficient]*1.2*F1370^2</f>
        <v>106.7424338928889</v>
      </c>
      <c r="L1370" s="17">
        <f t="shared" si="127"/>
        <v>64.364167392888731</v>
      </c>
      <c r="M1370" s="17">
        <f t="shared" si="128"/>
        <v>1076.3119102921949</v>
      </c>
      <c r="N1370" s="17">
        <f t="shared" si="131"/>
        <v>999.89431946411423</v>
      </c>
      <c r="O1370" s="17" cm="1">
        <f t="array" ref="O1370">(0.5*Table1[Mass KG]*E1370^2)+O1369</f>
        <v>416907248.80750012</v>
      </c>
      <c r="P1370" s="17">
        <v>4237.288145965581</v>
      </c>
      <c r="AA1370">
        <f>IF(E1370&lt;1,1,0)</f>
        <v>0</v>
      </c>
      <c r="AB1370">
        <f>IF(AA1370=1,"",E1370)</f>
        <v>60.2</v>
      </c>
      <c r="AC1370">
        <f>E1370/3.6</f>
        <v>16.722222222222221</v>
      </c>
    </row>
    <row r="1371" spans="2:29" x14ac:dyDescent="0.3">
      <c r="B1371" s="6" t="s">
        <v>29</v>
      </c>
      <c r="C1371" s="6">
        <v>1363</v>
      </c>
      <c r="D1371" s="6">
        <v>341</v>
      </c>
      <c r="E1371" s="12">
        <v>59.8</v>
      </c>
      <c r="F1371" s="23">
        <f t="shared" si="126"/>
        <v>16.611111111111111</v>
      </c>
      <c r="G1371" s="17">
        <f t="shared" si="129"/>
        <v>2.7777777777777186E-2</v>
      </c>
      <c r="H1371" s="17">
        <f t="shared" si="130"/>
        <v>9.9999999999997868E-2</v>
      </c>
      <c r="I1371" s="17" cm="1">
        <f t="array" ref="I1371">Table1[Mass KG]*G1371</f>
        <v>7.9027777777776098</v>
      </c>
      <c r="J1371" s="17" cm="1">
        <f t="array" ref="J1371" xml:space="preserve"> IF(E1371&gt;0,9.81*Table1[Mass KG]*Table1[Rolling ressistance coefficient],0)</f>
        <v>28.746733500000001</v>
      </c>
      <c r="K1371" s="17" cm="1">
        <f t="array" ref="K1371">0.5*Table1[Frontal area m^2]*Table1[Drag coefficient]*1.2*F1371^2</f>
        <v>105.3286424262222</v>
      </c>
      <c r="L1371" s="17">
        <f t="shared" si="127"/>
        <v>141.97815370399979</v>
      </c>
      <c r="M1371" s="17">
        <f t="shared" si="128"/>
        <v>2358.414886527552</v>
      </c>
      <c r="N1371" s="17">
        <f t="shared" si="131"/>
        <v>1000.2446607585016</v>
      </c>
      <c r="O1371" s="17" cm="1">
        <f t="array" ref="O1371">(0.5*Table1[Mass KG]*E1371^2)+O1370</f>
        <v>417415940.49750012</v>
      </c>
      <c r="P1371" s="17">
        <v>4258.693921517588</v>
      </c>
      <c r="AA1371">
        <f>IF(E1371&lt;1,1,0)</f>
        <v>0</v>
      </c>
      <c r="AB1371">
        <f>IF(AA1371=1,"",E1371)</f>
        <v>59.8</v>
      </c>
      <c r="AC1371">
        <f>E1371/3.6</f>
        <v>16.611111111111111</v>
      </c>
    </row>
    <row r="1372" spans="2:29" x14ac:dyDescent="0.3">
      <c r="B1372" s="6" t="s">
        <v>29</v>
      </c>
      <c r="C1372" s="6">
        <v>1364</v>
      </c>
      <c r="D1372" s="6">
        <v>342</v>
      </c>
      <c r="E1372" s="12">
        <v>60.4</v>
      </c>
      <c r="F1372" s="23">
        <f t="shared" si="126"/>
        <v>16.777777777777779</v>
      </c>
      <c r="G1372" s="17">
        <f t="shared" si="129"/>
        <v>0.27777777777777779</v>
      </c>
      <c r="H1372" s="17">
        <f t="shared" si="130"/>
        <v>1</v>
      </c>
      <c r="I1372" s="17" cm="1">
        <f t="array" ref="I1372">Table1[Mass KG]*G1372</f>
        <v>79.027777777777786</v>
      </c>
      <c r="J1372" s="17" cm="1">
        <f t="array" ref="J1372" xml:space="preserve"> IF(E1372&gt;0,9.81*Table1[Mass KG]*Table1[Rolling ressistance coefficient],0)</f>
        <v>28.746733500000001</v>
      </c>
      <c r="K1372" s="17" cm="1">
        <f t="array" ref="K1372">0.5*Table1[Frontal area m^2]*Table1[Drag coefficient]*1.2*F1372^2</f>
        <v>107.45286410488889</v>
      </c>
      <c r="L1372" s="17">
        <f t="shared" si="127"/>
        <v>215.22737538266665</v>
      </c>
      <c r="M1372" s="17">
        <f t="shared" si="128"/>
        <v>3611.0370758647405</v>
      </c>
      <c r="N1372" s="17">
        <f t="shared" si="131"/>
        <v>1000.5982577574019</v>
      </c>
      <c r="O1372" s="17" cm="1">
        <f t="array" ref="O1372">(0.5*Table1[Mass KG]*E1372^2)+O1371</f>
        <v>417934891.25750011</v>
      </c>
      <c r="P1372" s="17">
        <v>4268.1643098333316</v>
      </c>
      <c r="AA1372">
        <f>IF(E1372&lt;1,1,0)</f>
        <v>0</v>
      </c>
      <c r="AB1372">
        <f>IF(AA1372=1,"",E1372)</f>
        <v>60.4</v>
      </c>
      <c r="AC1372">
        <f>E1372/3.6</f>
        <v>16.777777777777779</v>
      </c>
    </row>
    <row r="1373" spans="2:29" x14ac:dyDescent="0.3">
      <c r="B1373" s="6" t="s">
        <v>29</v>
      </c>
      <c r="C1373" s="6">
        <v>1365</v>
      </c>
      <c r="D1373" s="6">
        <v>343</v>
      </c>
      <c r="E1373" s="12">
        <v>61.8</v>
      </c>
      <c r="F1373" s="23">
        <f t="shared" si="126"/>
        <v>17.166666666666668</v>
      </c>
      <c r="G1373" s="17">
        <f t="shared" si="129"/>
        <v>0.30555555555555597</v>
      </c>
      <c r="H1373" s="17">
        <f t="shared" si="130"/>
        <v>1.1000000000000014</v>
      </c>
      <c r="I1373" s="17" cm="1">
        <f t="array" ref="I1373">Table1[Mass KG]*G1373</f>
        <v>86.930555555555671</v>
      </c>
      <c r="J1373" s="17" cm="1">
        <f t="array" ref="J1373" xml:space="preserve"> IF(E1373&gt;0,9.81*Table1[Mass KG]*Table1[Rolling ressistance coefficient],0)</f>
        <v>28.746733500000001</v>
      </c>
      <c r="K1373" s="17" cm="1">
        <f t="array" ref="K1373">0.5*Table1[Frontal area m^2]*Table1[Drag coefficient]*1.2*F1373^2</f>
        <v>112.491852524</v>
      </c>
      <c r="L1373" s="17">
        <f t="shared" si="127"/>
        <v>228.16914157955568</v>
      </c>
      <c r="M1373" s="17">
        <f t="shared" si="128"/>
        <v>3916.9035971157055</v>
      </c>
      <c r="N1373" s="17">
        <f t="shared" si="131"/>
        <v>1000.9597856634459</v>
      </c>
      <c r="O1373" s="17" cm="1">
        <f t="array" ref="O1373">(0.5*Table1[Mass KG]*E1373^2)+O1372</f>
        <v>418478178.1475001</v>
      </c>
      <c r="P1373" s="17">
        <v>4271.1542543620271</v>
      </c>
      <c r="AA1373">
        <f>IF(E1373&lt;1,1,0)</f>
        <v>0</v>
      </c>
      <c r="AB1373">
        <f>IF(AA1373=1,"",E1373)</f>
        <v>61.8</v>
      </c>
      <c r="AC1373">
        <f>E1373/3.6</f>
        <v>17.166666666666664</v>
      </c>
    </row>
    <row r="1374" spans="2:29" x14ac:dyDescent="0.3">
      <c r="B1374" s="6" t="s">
        <v>29</v>
      </c>
      <c r="C1374" s="6">
        <v>1366</v>
      </c>
      <c r="D1374" s="6">
        <v>344</v>
      </c>
      <c r="E1374" s="12">
        <v>62.6</v>
      </c>
      <c r="F1374" s="23">
        <f t="shared" si="126"/>
        <v>17.388888888888889</v>
      </c>
      <c r="G1374" s="17">
        <f t="shared" si="129"/>
        <v>0.12500000000000078</v>
      </c>
      <c r="H1374" s="17">
        <f t="shared" si="130"/>
        <v>0.45000000000000284</v>
      </c>
      <c r="I1374" s="17" cm="1">
        <f t="array" ref="I1374">Table1[Mass KG]*G1374</f>
        <v>35.56250000000022</v>
      </c>
      <c r="J1374" s="17" cm="1">
        <f t="array" ref="J1374" xml:space="preserve"> IF(E1374&gt;0,9.81*Table1[Mass KG]*Table1[Rolling ressistance coefficient],0)</f>
        <v>28.746733500000001</v>
      </c>
      <c r="K1374" s="17" cm="1">
        <f t="array" ref="K1374">0.5*Table1[Frontal area m^2]*Table1[Drag coefficient]*1.2*F1374^2</f>
        <v>115.42311349822222</v>
      </c>
      <c r="L1374" s="17">
        <f t="shared" si="127"/>
        <v>179.73234699822245</v>
      </c>
      <c r="M1374" s="17">
        <f t="shared" si="128"/>
        <v>3125.3458116913125</v>
      </c>
      <c r="N1374" s="17">
        <f t="shared" si="131"/>
        <v>1001.3257254546246</v>
      </c>
      <c r="O1374" s="17" cm="1">
        <f t="array" ref="O1374">(0.5*Table1[Mass KG]*E1374^2)+O1373</f>
        <v>419035621.75750011</v>
      </c>
      <c r="P1374" s="17">
        <v>4279.4738921585649</v>
      </c>
      <c r="AA1374">
        <f>IF(E1374&lt;1,1,0)</f>
        <v>0</v>
      </c>
      <c r="AB1374">
        <f>IF(AA1374=1,"",E1374)</f>
        <v>62.6</v>
      </c>
      <c r="AC1374">
        <f>E1374/3.6</f>
        <v>17.388888888888889</v>
      </c>
    </row>
    <row r="1375" spans="2:29" x14ac:dyDescent="0.3">
      <c r="B1375" s="6" t="s">
        <v>29</v>
      </c>
      <c r="C1375" s="6">
        <v>1367</v>
      </c>
      <c r="D1375" s="6">
        <v>345</v>
      </c>
      <c r="E1375" s="12">
        <v>62.7</v>
      </c>
      <c r="F1375" s="23">
        <f t="shared" si="126"/>
        <v>17.416666666666668</v>
      </c>
      <c r="G1375" s="17">
        <f t="shared" si="129"/>
        <v>-9.7222222222222612E-2</v>
      </c>
      <c r="H1375" s="17">
        <f t="shared" si="130"/>
        <v>-0.35000000000000142</v>
      </c>
      <c r="I1375" s="17" cm="1">
        <f t="array" ref="I1375">Table1[Mass KG]*G1375</f>
        <v>-27.659722222222332</v>
      </c>
      <c r="J1375" s="17" cm="1">
        <f t="array" ref="J1375" xml:space="preserve"> IF(E1375&gt;0,9.81*Table1[Mass KG]*Table1[Rolling ressistance coefficient],0)</f>
        <v>28.746733500000001</v>
      </c>
      <c r="K1375" s="17" cm="1">
        <f t="array" ref="K1375">0.5*Table1[Frontal area m^2]*Table1[Drag coefficient]*1.2*F1375^2</f>
        <v>115.792171979</v>
      </c>
      <c r="L1375" s="17">
        <f t="shared" si="127"/>
        <v>116.87918325677767</v>
      </c>
      <c r="M1375" s="17">
        <f t="shared" si="128"/>
        <v>2035.6457750555444</v>
      </c>
      <c r="N1375" s="17">
        <f t="shared" si="131"/>
        <v>1001.6919816909999</v>
      </c>
      <c r="O1375" s="17" cm="1">
        <f t="array" ref="O1375">(0.5*Table1[Mass KG]*E1375^2)+O1374</f>
        <v>419594847.76000011</v>
      </c>
      <c r="P1375" s="17">
        <v>4280.5856167719485</v>
      </c>
      <c r="AA1375">
        <f>IF(E1375&lt;1,1,0)</f>
        <v>0</v>
      </c>
      <c r="AB1375">
        <f>IF(AA1375=1,"",E1375)</f>
        <v>62.7</v>
      </c>
      <c r="AC1375">
        <f>E1375/3.6</f>
        <v>17.416666666666668</v>
      </c>
    </row>
    <row r="1376" spans="2:29" x14ac:dyDescent="0.3">
      <c r="B1376" s="6" t="s">
        <v>29</v>
      </c>
      <c r="C1376" s="6">
        <v>1368</v>
      </c>
      <c r="D1376" s="6">
        <v>346</v>
      </c>
      <c r="E1376" s="12">
        <v>61.9</v>
      </c>
      <c r="F1376" s="23">
        <f t="shared" si="126"/>
        <v>17.194444444444446</v>
      </c>
      <c r="G1376" s="17">
        <f t="shared" si="129"/>
        <v>-0.37500000000000039</v>
      </c>
      <c r="H1376" s="17">
        <f t="shared" si="130"/>
        <v>-1.3500000000000014</v>
      </c>
      <c r="I1376" s="17" cm="1">
        <f t="array" ref="I1376">Table1[Mass KG]*G1376</f>
        <v>-106.68750000000011</v>
      </c>
      <c r="J1376" s="17" cm="1">
        <f t="array" ref="J1376" xml:space="preserve"> IF(E1376&gt;0,9.81*Table1[Mass KG]*Table1[Rolling ressistance coefficient],0)</f>
        <v>28.746733500000001</v>
      </c>
      <c r="K1376" s="17" cm="1">
        <f t="array" ref="K1376">0.5*Table1[Frontal area m^2]*Table1[Drag coefficient]*1.2*F1376^2</f>
        <v>112.85619836655556</v>
      </c>
      <c r="L1376" s="17">
        <f t="shared" si="127"/>
        <v>34.915431866555451</v>
      </c>
      <c r="M1376" s="17">
        <f t="shared" si="128"/>
        <v>600.35145348327285</v>
      </c>
      <c r="N1376" s="17">
        <f t="shared" si="131"/>
        <v>1002.0533004864129</v>
      </c>
      <c r="O1376" s="17" cm="1">
        <f t="array" ref="O1376">(0.5*Table1[Mass KG]*E1376^2)+O1375</f>
        <v>420139894.28250009</v>
      </c>
      <c r="P1376" s="17">
        <v>4281.8476466790062</v>
      </c>
      <c r="AA1376">
        <f>IF(E1376&lt;1,1,0)</f>
        <v>0</v>
      </c>
      <c r="AB1376">
        <f>IF(AA1376=1,"",E1376)</f>
        <v>61.9</v>
      </c>
      <c r="AC1376">
        <f>E1376/3.6</f>
        <v>17.194444444444443</v>
      </c>
    </row>
    <row r="1377" spans="2:29" x14ac:dyDescent="0.3">
      <c r="B1377" s="6" t="s">
        <v>29</v>
      </c>
      <c r="C1377" s="6">
        <v>1369</v>
      </c>
      <c r="D1377" s="6">
        <v>347</v>
      </c>
      <c r="E1377" s="12">
        <v>60</v>
      </c>
      <c r="F1377" s="23">
        <f t="shared" si="126"/>
        <v>16.666666666666668</v>
      </c>
      <c r="G1377" s="17">
        <f t="shared" si="129"/>
        <v>-0.4861111111111111</v>
      </c>
      <c r="H1377" s="17">
        <f t="shared" si="130"/>
        <v>-1.75</v>
      </c>
      <c r="I1377" s="17" cm="1">
        <f t="array" ref="I1377">Table1[Mass KG]*G1377</f>
        <v>-138.29861111111111</v>
      </c>
      <c r="J1377" s="17" cm="1">
        <f t="array" ref="J1377" xml:space="preserve"> IF(E1377&gt;0,9.81*Table1[Mass KG]*Table1[Rolling ressistance coefficient],0)</f>
        <v>28.746733500000001</v>
      </c>
      <c r="K1377" s="17" cm="1">
        <f t="array" ref="K1377">0.5*Table1[Frontal area m^2]*Table1[Drag coefficient]*1.2*F1377^2</f>
        <v>106.03436000000001</v>
      </c>
      <c r="L1377" s="17">
        <f t="shared" si="127"/>
        <v>-3.517517611111117</v>
      </c>
      <c r="M1377" s="17">
        <f t="shared" si="128"/>
        <v>-58.625293518518625</v>
      </c>
      <c r="N1377" s="17">
        <f t="shared" si="131"/>
        <v>1002.4032728932792</v>
      </c>
      <c r="O1377" s="17" cm="1">
        <f t="array" ref="O1377">(0.5*Table1[Mass KG]*E1377^2)+O1376</f>
        <v>420651994.28250009</v>
      </c>
      <c r="P1377" s="17">
        <v>4287.8794275013779</v>
      </c>
      <c r="AA1377">
        <f>IF(E1377&lt;1,1,0)</f>
        <v>0</v>
      </c>
      <c r="AB1377">
        <f>IF(AA1377=1,"",E1377)</f>
        <v>60</v>
      </c>
      <c r="AC1377">
        <f>E1377/3.6</f>
        <v>16.666666666666668</v>
      </c>
    </row>
    <row r="1378" spans="2:29" x14ac:dyDescent="0.3">
      <c r="B1378" s="6" t="s">
        <v>29</v>
      </c>
      <c r="C1378" s="6">
        <v>1370</v>
      </c>
      <c r="D1378" s="6">
        <v>348</v>
      </c>
      <c r="E1378" s="12">
        <v>58.4</v>
      </c>
      <c r="F1378" s="23">
        <f t="shared" si="126"/>
        <v>16.222222222222221</v>
      </c>
      <c r="G1378" s="17">
        <f t="shared" si="129"/>
        <v>-0.30555555555555597</v>
      </c>
      <c r="H1378" s="17">
        <f t="shared" si="130"/>
        <v>-1.1000000000000014</v>
      </c>
      <c r="I1378" s="17" cm="1">
        <f t="array" ref="I1378">Table1[Mass KG]*G1378</f>
        <v>-86.930555555555671</v>
      </c>
      <c r="J1378" s="17" cm="1">
        <f t="array" ref="J1378" xml:space="preserve"> IF(E1378&gt;0,9.81*Table1[Mass KG]*Table1[Rolling ressistance coefficient],0)</f>
        <v>28.746733500000001</v>
      </c>
      <c r="K1378" s="17" cm="1">
        <f t="array" ref="K1378">0.5*Table1[Frontal area m^2]*Table1[Drag coefficient]*1.2*F1378^2</f>
        <v>100.45459634488886</v>
      </c>
      <c r="L1378" s="17">
        <f t="shared" si="127"/>
        <v>42.270774289333175</v>
      </c>
      <c r="M1378" s="17">
        <f t="shared" si="128"/>
        <v>685.72589402696042</v>
      </c>
      <c r="N1378" s="17">
        <f t="shared" si="131"/>
        <v>1002.7436640604325</v>
      </c>
      <c r="O1378" s="17" cm="1">
        <f t="array" ref="O1378">(0.5*Table1[Mass KG]*E1378^2)+O1377</f>
        <v>421137146.44250011</v>
      </c>
      <c r="P1378" s="17">
        <v>4300.5381797154905</v>
      </c>
      <c r="AA1378">
        <f>IF(E1378&lt;1,1,0)</f>
        <v>0</v>
      </c>
      <c r="AB1378">
        <f>IF(AA1378=1,"",E1378)</f>
        <v>58.4</v>
      </c>
      <c r="AC1378">
        <f>E1378/3.6</f>
        <v>16.222222222222221</v>
      </c>
    </row>
    <row r="1379" spans="2:29" x14ac:dyDescent="0.3">
      <c r="B1379" s="6" t="s">
        <v>29</v>
      </c>
      <c r="C1379" s="6">
        <v>1371</v>
      </c>
      <c r="D1379" s="6">
        <v>349</v>
      </c>
      <c r="E1379" s="12">
        <v>57.8</v>
      </c>
      <c r="F1379" s="23">
        <f t="shared" si="126"/>
        <v>16.055555555555557</v>
      </c>
      <c r="G1379" s="17">
        <f t="shared" si="129"/>
        <v>-8.3333333333333523E-2</v>
      </c>
      <c r="H1379" s="17">
        <f t="shared" si="130"/>
        <v>-0.30000000000000071</v>
      </c>
      <c r="I1379" s="17" cm="1">
        <f t="array" ref="I1379">Table1[Mass KG]*G1379</f>
        <v>-23.708333333333389</v>
      </c>
      <c r="J1379" s="17" cm="1">
        <f t="array" ref="J1379" xml:space="preserve"> IF(E1379&gt;0,9.81*Table1[Mass KG]*Table1[Rolling ressistance coefficient],0)</f>
        <v>28.746733500000001</v>
      </c>
      <c r="K1379" s="17" cm="1">
        <f t="array" ref="K1379">0.5*Table1[Frontal area m^2]*Table1[Drag coefficient]*1.2*F1379^2</f>
        <v>98.401064239555552</v>
      </c>
      <c r="L1379" s="17">
        <f t="shared" si="127"/>
        <v>103.43946440622217</v>
      </c>
      <c r="M1379" s="17">
        <f t="shared" si="128"/>
        <v>1660.7780674110113</v>
      </c>
      <c r="N1379" s="17">
        <f t="shared" si="131"/>
        <v>1003.0803123293967</v>
      </c>
      <c r="O1379" s="17" cm="1">
        <f t="array" ref="O1379">(0.5*Table1[Mass KG]*E1379^2)+O1378</f>
        <v>421612380.93250012</v>
      </c>
      <c r="P1379" s="17">
        <v>4325.2644537179749</v>
      </c>
      <c r="AA1379">
        <f>IF(E1379&lt;1,1,0)</f>
        <v>0</v>
      </c>
      <c r="AB1379">
        <f>IF(AA1379=1,"",E1379)</f>
        <v>57.8</v>
      </c>
      <c r="AC1379">
        <f>E1379/3.6</f>
        <v>16.055555555555554</v>
      </c>
    </row>
    <row r="1380" spans="2:29" x14ac:dyDescent="0.3">
      <c r="B1380" s="6" t="s">
        <v>29</v>
      </c>
      <c r="C1380" s="6">
        <v>1372</v>
      </c>
      <c r="D1380" s="6">
        <v>350</v>
      </c>
      <c r="E1380" s="12">
        <v>57.8</v>
      </c>
      <c r="F1380" s="23">
        <f t="shared" si="126"/>
        <v>16.055555555555557</v>
      </c>
      <c r="G1380" s="17">
        <f t="shared" si="129"/>
        <v>0</v>
      </c>
      <c r="H1380" s="17">
        <f t="shared" si="130"/>
        <v>0</v>
      </c>
      <c r="I1380" s="17" cm="1">
        <f t="array" ref="I1380">Table1[Mass KG]*G1380</f>
        <v>0</v>
      </c>
      <c r="J1380" s="17" cm="1">
        <f t="array" ref="J1380" xml:space="preserve"> IF(E1380&gt;0,9.81*Table1[Mass KG]*Table1[Rolling ressistance coefficient],0)</f>
        <v>28.746733500000001</v>
      </c>
      <c r="K1380" s="17" cm="1">
        <f t="array" ref="K1380">0.5*Table1[Frontal area m^2]*Table1[Drag coefficient]*1.2*F1380^2</f>
        <v>98.401064239555552</v>
      </c>
      <c r="L1380" s="17">
        <f t="shared" si="127"/>
        <v>127.14779773955556</v>
      </c>
      <c r="M1380" s="17">
        <f t="shared" si="128"/>
        <v>2041.428530373975</v>
      </c>
      <c r="N1380" s="17">
        <f t="shared" si="131"/>
        <v>1003.4167152279026</v>
      </c>
      <c r="O1380" s="17" cm="1">
        <f t="array" ref="O1380">(0.5*Table1[Mass KG]*E1380^2)+O1379</f>
        <v>422087615.42250013</v>
      </c>
      <c r="P1380" s="17">
        <v>4330.1856978152118</v>
      </c>
      <c r="AA1380">
        <f>IF(E1380&lt;1,1,0)</f>
        <v>0</v>
      </c>
      <c r="AB1380">
        <f>IF(AA1380=1,"",E1380)</f>
        <v>57.8</v>
      </c>
      <c r="AC1380">
        <f>E1380/3.6</f>
        <v>16.055555555555554</v>
      </c>
    </row>
    <row r="1381" spans="2:29" x14ac:dyDescent="0.3">
      <c r="B1381" s="6" t="s">
        <v>29</v>
      </c>
      <c r="C1381" s="6">
        <v>1373</v>
      </c>
      <c r="D1381" s="6">
        <v>351</v>
      </c>
      <c r="E1381" s="12">
        <v>57.8</v>
      </c>
      <c r="F1381" s="23">
        <f t="shared" si="126"/>
        <v>16.055555555555557</v>
      </c>
      <c r="G1381" s="17">
        <f t="shared" si="129"/>
        <v>-6.9444444444444448E-2</v>
      </c>
      <c r="H1381" s="17">
        <f t="shared" si="130"/>
        <v>-0.25</v>
      </c>
      <c r="I1381" s="17" cm="1">
        <f t="array" ref="I1381">Table1[Mass KG]*G1381</f>
        <v>-19.756944444444446</v>
      </c>
      <c r="J1381" s="17" cm="1">
        <f t="array" ref="J1381" xml:space="preserve"> IF(E1381&gt;0,9.81*Table1[Mass KG]*Table1[Rolling ressistance coefficient],0)</f>
        <v>28.746733500000001</v>
      </c>
      <c r="K1381" s="17" cm="1">
        <f t="array" ref="K1381">0.5*Table1[Frontal area m^2]*Table1[Drag coefficient]*1.2*F1381^2</f>
        <v>98.401064239555552</v>
      </c>
      <c r="L1381" s="17">
        <f t="shared" si="127"/>
        <v>107.39085329511111</v>
      </c>
      <c r="M1381" s="17">
        <f t="shared" si="128"/>
        <v>1724.2198112381727</v>
      </c>
      <c r="N1381" s="17">
        <f t="shared" si="131"/>
        <v>1003.7528731133724</v>
      </c>
      <c r="O1381" s="17" cm="1">
        <f t="array" ref="O1381">(0.5*Table1[Mass KG]*E1381^2)+O1380</f>
        <v>422562849.91250014</v>
      </c>
      <c r="P1381" s="17">
        <v>4338.7830476817117</v>
      </c>
      <c r="AA1381">
        <f>IF(E1381&lt;1,1,0)</f>
        <v>0</v>
      </c>
      <c r="AB1381">
        <f>IF(AA1381=1,"",E1381)</f>
        <v>57.8</v>
      </c>
      <c r="AC1381">
        <f>E1381/3.6</f>
        <v>16.055555555555554</v>
      </c>
    </row>
    <row r="1382" spans="2:29" x14ac:dyDescent="0.3">
      <c r="B1382" s="6" t="s">
        <v>29</v>
      </c>
      <c r="C1382" s="6">
        <v>1374</v>
      </c>
      <c r="D1382" s="6">
        <v>352</v>
      </c>
      <c r="E1382" s="12">
        <v>57.3</v>
      </c>
      <c r="F1382" s="23">
        <f t="shared" si="126"/>
        <v>15.916666666666666</v>
      </c>
      <c r="G1382" s="17">
        <f t="shared" si="129"/>
        <v>-0.22222222222222143</v>
      </c>
      <c r="H1382" s="17">
        <f t="shared" si="130"/>
        <v>-0.79999999999999716</v>
      </c>
      <c r="I1382" s="17" cm="1">
        <f t="array" ref="I1382">Table1[Mass KG]*G1382</f>
        <v>-63.222222222222001</v>
      </c>
      <c r="J1382" s="17" cm="1">
        <f t="array" ref="J1382" xml:space="preserve"> IF(E1382&gt;0,9.81*Table1[Mass KG]*Table1[Rolling ressistance coefficient],0)</f>
        <v>28.746733500000001</v>
      </c>
      <c r="K1382" s="17" cm="1">
        <f t="array" ref="K1382">0.5*Table1[Frontal area m^2]*Table1[Drag coefficient]*1.2*F1382^2</f>
        <v>96.70598717899999</v>
      </c>
      <c r="L1382" s="17">
        <f t="shared" si="127"/>
        <v>62.230498456777994</v>
      </c>
      <c r="M1382" s="17">
        <f t="shared" si="128"/>
        <v>990.50210043704965</v>
      </c>
      <c r="N1382" s="17">
        <f t="shared" si="131"/>
        <v>1004.0858805186672</v>
      </c>
      <c r="O1382" s="17" cm="1">
        <f t="array" ref="O1382">(0.5*Table1[Mass KG]*E1382^2)+O1381</f>
        <v>423029897.91500014</v>
      </c>
      <c r="P1382" s="17">
        <v>4348.6993949756006</v>
      </c>
      <c r="AA1382">
        <f>IF(E1382&lt;1,1,0)</f>
        <v>0</v>
      </c>
      <c r="AB1382">
        <f>IF(AA1382=1,"",E1382)</f>
        <v>57.3</v>
      </c>
      <c r="AC1382">
        <f>E1382/3.6</f>
        <v>15.916666666666666</v>
      </c>
    </row>
    <row r="1383" spans="2:29" x14ac:dyDescent="0.3">
      <c r="B1383" s="6" t="s">
        <v>29</v>
      </c>
      <c r="C1383" s="6">
        <v>1375</v>
      </c>
      <c r="D1383" s="6">
        <v>353</v>
      </c>
      <c r="E1383" s="12">
        <v>56.2</v>
      </c>
      <c r="F1383" s="23">
        <f t="shared" si="126"/>
        <v>15.611111111111112</v>
      </c>
      <c r="G1383" s="17">
        <f t="shared" si="129"/>
        <v>-0.41666666666666663</v>
      </c>
      <c r="H1383" s="17">
        <f t="shared" si="130"/>
        <v>-1.5</v>
      </c>
      <c r="I1383" s="17" cm="1">
        <f t="array" ref="I1383">Table1[Mass KG]*G1383</f>
        <v>-118.54166666666666</v>
      </c>
      <c r="J1383" s="17" cm="1">
        <f t="array" ref="J1383" xml:space="preserve"> IF(E1383&gt;0,9.81*Table1[Mass KG]*Table1[Rolling ressistance coefficient],0)</f>
        <v>28.746733500000001</v>
      </c>
      <c r="K1383" s="17" cm="1">
        <f t="array" ref="K1383">0.5*Table1[Frontal area m^2]*Table1[Drag coefficient]*1.2*F1383^2</f>
        <v>93.028656666222233</v>
      </c>
      <c r="L1383" s="17">
        <f t="shared" si="127"/>
        <v>3.2337234995555804</v>
      </c>
      <c r="M1383" s="17">
        <f t="shared" si="128"/>
        <v>50.482016854173224</v>
      </c>
      <c r="N1383" s="17">
        <f t="shared" si="131"/>
        <v>1004.4122575737581</v>
      </c>
      <c r="O1383" s="17" cm="1">
        <f t="array" ref="O1383">(0.5*Table1[Mass KG]*E1383^2)+O1382</f>
        <v>423479186.00500011</v>
      </c>
      <c r="P1383" s="17">
        <v>4350.0892739350684</v>
      </c>
      <c r="AA1383">
        <f>IF(E1383&lt;1,1,0)</f>
        <v>0</v>
      </c>
      <c r="AB1383">
        <f>IF(AA1383=1,"",E1383)</f>
        <v>56.2</v>
      </c>
      <c r="AC1383">
        <f>E1383/3.6</f>
        <v>15.611111111111111</v>
      </c>
    </row>
    <row r="1384" spans="2:29" x14ac:dyDescent="0.3">
      <c r="B1384" s="6" t="s">
        <v>29</v>
      </c>
      <c r="C1384" s="6">
        <v>1376</v>
      </c>
      <c r="D1384" s="6">
        <v>354</v>
      </c>
      <c r="E1384" s="12">
        <v>54.3</v>
      </c>
      <c r="F1384" s="23">
        <f t="shared" si="126"/>
        <v>15.083333333333334</v>
      </c>
      <c r="G1384" s="17">
        <f t="shared" si="129"/>
        <v>-0.75000000000000078</v>
      </c>
      <c r="H1384" s="17">
        <f t="shared" si="130"/>
        <v>-2.7000000000000028</v>
      </c>
      <c r="I1384" s="17" cm="1">
        <f t="array" ref="I1384">Table1[Mass KG]*G1384</f>
        <v>-213.37500000000023</v>
      </c>
      <c r="J1384" s="17" cm="1">
        <f t="array" ref="J1384" xml:space="preserve"> IF(E1384&gt;0,9.81*Table1[Mass KG]*Table1[Rolling ressistance coefficient],0)</f>
        <v>28.746733500000001</v>
      </c>
      <c r="K1384" s="17" cm="1">
        <f t="array" ref="K1384">0.5*Table1[Frontal area m^2]*Table1[Drag coefficient]*1.2*F1384^2</f>
        <v>86.844791698999998</v>
      </c>
      <c r="L1384" s="17">
        <f t="shared" si="127"/>
        <v>-97.783474801000224</v>
      </c>
      <c r="M1384" s="17">
        <f t="shared" si="128"/>
        <v>-1474.9007449150865</v>
      </c>
      <c r="N1384" s="17">
        <f t="shared" si="131"/>
        <v>1004.7273713554623</v>
      </c>
      <c r="O1384" s="17" cm="1">
        <f t="array" ref="O1384">(0.5*Table1[Mass KG]*E1384^2)+O1383</f>
        <v>423898608.7075001</v>
      </c>
      <c r="P1384" s="17">
        <v>4357.3882182520929</v>
      </c>
      <c r="AA1384">
        <f>IF(E1384&lt;1,1,0)</f>
        <v>0</v>
      </c>
      <c r="AB1384">
        <f>IF(AA1384=1,"",E1384)</f>
        <v>54.3</v>
      </c>
      <c r="AC1384">
        <f>E1384/3.6</f>
        <v>15.083333333333332</v>
      </c>
    </row>
    <row r="1385" spans="2:29" x14ac:dyDescent="0.3">
      <c r="B1385" s="6" t="s">
        <v>29</v>
      </c>
      <c r="C1385" s="6">
        <v>1377</v>
      </c>
      <c r="D1385" s="6">
        <v>355</v>
      </c>
      <c r="E1385" s="12">
        <v>50.8</v>
      </c>
      <c r="F1385" s="23">
        <f t="shared" si="126"/>
        <v>14.111111111111111</v>
      </c>
      <c r="G1385" s="17">
        <f t="shared" si="129"/>
        <v>-1.2222222222222219</v>
      </c>
      <c r="H1385" s="17">
        <f t="shared" si="130"/>
        <v>-4.3999999999999986</v>
      </c>
      <c r="I1385" s="17" cm="1">
        <f t="array" ref="I1385">Table1[Mass KG]*G1385</f>
        <v>-347.72222222222211</v>
      </c>
      <c r="J1385" s="17" cm="1">
        <f t="array" ref="J1385" xml:space="preserve"> IF(E1385&gt;0,9.81*Table1[Mass KG]*Table1[Rolling ressistance coefficient],0)</f>
        <v>28.746733500000001</v>
      </c>
      <c r="K1385" s="17" cm="1">
        <f t="array" ref="K1385">0.5*Table1[Frontal area m^2]*Table1[Drag coefficient]*1.2*F1385^2</f>
        <v>76.0101418862222</v>
      </c>
      <c r="L1385" s="17">
        <f t="shared" si="127"/>
        <v>-242.96534683599992</v>
      </c>
      <c r="M1385" s="17">
        <f t="shared" si="128"/>
        <v>-3428.5110053524431</v>
      </c>
      <c r="N1385" s="17">
        <f t="shared" si="131"/>
        <v>1005.0219598452953</v>
      </c>
      <c r="O1385" s="17" cm="1">
        <f t="array" ref="O1385">(0.5*Table1[Mass KG]*E1385^2)+O1384</f>
        <v>424265704.74750012</v>
      </c>
      <c r="P1385" s="17">
        <v>4378.3880845295262</v>
      </c>
      <c r="AA1385">
        <f>IF(E1385&lt;1,1,0)</f>
        <v>0</v>
      </c>
      <c r="AB1385">
        <f>IF(AA1385=1,"",E1385)</f>
        <v>50.8</v>
      </c>
      <c r="AC1385">
        <f>E1385/3.6</f>
        <v>14.111111111111111</v>
      </c>
    </row>
    <row r="1386" spans="2:29" x14ac:dyDescent="0.3">
      <c r="B1386" s="6" t="s">
        <v>29</v>
      </c>
      <c r="C1386" s="6">
        <v>1378</v>
      </c>
      <c r="D1386" s="6">
        <v>356</v>
      </c>
      <c r="E1386" s="12">
        <v>45.5</v>
      </c>
      <c r="F1386" s="23">
        <f t="shared" si="126"/>
        <v>12.638888888888889</v>
      </c>
      <c r="G1386" s="17">
        <f t="shared" si="129"/>
        <v>-1.4722222222222214</v>
      </c>
      <c r="H1386" s="17">
        <f t="shared" si="130"/>
        <v>-5.2999999999999972</v>
      </c>
      <c r="I1386" s="17" cm="1">
        <f t="array" ref="I1386">Table1[Mass KG]*G1386</f>
        <v>-418.847222222222</v>
      </c>
      <c r="J1386" s="17" cm="1">
        <f t="array" ref="J1386" xml:space="preserve"> IF(E1386&gt;0,9.81*Table1[Mass KG]*Table1[Rolling ressistance coefficient],0)</f>
        <v>28.746733500000001</v>
      </c>
      <c r="K1386" s="17" cm="1">
        <f t="array" ref="K1386">0.5*Table1[Frontal area m^2]*Table1[Drag coefficient]*1.2*F1386^2</f>
        <v>60.977120497222216</v>
      </c>
      <c r="L1386" s="17">
        <f t="shared" si="127"/>
        <v>-329.12336822499981</v>
      </c>
      <c r="M1386" s="17">
        <f t="shared" si="128"/>
        <v>-4159.7536817326363</v>
      </c>
      <c r="N1386" s="17">
        <f t="shared" si="131"/>
        <v>1005.2856222332671</v>
      </c>
      <c r="O1386" s="17" cm="1">
        <f t="array" ref="O1386">(0.5*Table1[Mass KG]*E1386^2)+O1385</f>
        <v>424560197.81000012</v>
      </c>
      <c r="P1386" s="17">
        <v>4380.1546900692802</v>
      </c>
      <c r="AA1386">
        <f>IF(E1386&lt;1,1,0)</f>
        <v>0</v>
      </c>
      <c r="AB1386">
        <f>IF(AA1386=1,"",E1386)</f>
        <v>45.5</v>
      </c>
      <c r="AC1386">
        <f>E1386/3.6</f>
        <v>12.638888888888889</v>
      </c>
    </row>
    <row r="1387" spans="2:29" x14ac:dyDescent="0.3">
      <c r="B1387" s="6" t="s">
        <v>29</v>
      </c>
      <c r="C1387" s="6">
        <v>1379</v>
      </c>
      <c r="D1387" s="6">
        <v>357</v>
      </c>
      <c r="E1387" s="12">
        <v>40.200000000000003</v>
      </c>
      <c r="F1387" s="23">
        <f t="shared" si="126"/>
        <v>11.166666666666668</v>
      </c>
      <c r="G1387" s="17">
        <f t="shared" si="129"/>
        <v>-1.4722222222222223</v>
      </c>
      <c r="H1387" s="17">
        <f t="shared" si="130"/>
        <v>-5.3000000000000007</v>
      </c>
      <c r="I1387" s="17" cm="1">
        <f t="array" ref="I1387">Table1[Mass KG]*G1387</f>
        <v>-418.84722222222223</v>
      </c>
      <c r="J1387" s="17" cm="1">
        <f t="array" ref="J1387" xml:space="preserve"> IF(E1387&gt;0,9.81*Table1[Mass KG]*Table1[Rolling ressistance coefficient],0)</f>
        <v>28.746733500000001</v>
      </c>
      <c r="K1387" s="17" cm="1">
        <f t="array" ref="K1387">0.5*Table1[Frontal area m^2]*Table1[Drag coefficient]*1.2*F1387^2</f>
        <v>47.598824204000003</v>
      </c>
      <c r="L1387" s="17">
        <f t="shared" si="127"/>
        <v>-342.50166451822224</v>
      </c>
      <c r="M1387" s="17">
        <f t="shared" si="128"/>
        <v>-3824.6019204534823</v>
      </c>
      <c r="N1387" s="17">
        <f t="shared" si="131"/>
        <v>1005.5184033723172</v>
      </c>
      <c r="O1387" s="17" cm="1">
        <f t="array" ref="O1387">(0.5*Table1[Mass KG]*E1387^2)+O1386</f>
        <v>424790079.50000012</v>
      </c>
      <c r="P1387" s="17">
        <v>4381.4271289857188</v>
      </c>
      <c r="AA1387">
        <f>IF(E1387&lt;1,1,0)</f>
        <v>0</v>
      </c>
      <c r="AB1387">
        <f>IF(AA1387=1,"",E1387)</f>
        <v>40.200000000000003</v>
      </c>
      <c r="AC1387">
        <f>E1387/3.6</f>
        <v>11.166666666666668</v>
      </c>
    </row>
    <row r="1388" spans="2:29" x14ac:dyDescent="0.3">
      <c r="B1388" s="6" t="s">
        <v>29</v>
      </c>
      <c r="C1388" s="6">
        <v>1380</v>
      </c>
      <c r="D1388" s="6">
        <v>358</v>
      </c>
      <c r="E1388" s="12">
        <v>34.9</v>
      </c>
      <c r="F1388" s="23">
        <f t="shared" si="126"/>
        <v>9.6944444444444446</v>
      </c>
      <c r="G1388" s="17">
        <f t="shared" si="129"/>
        <v>-1.4722222222222223</v>
      </c>
      <c r="H1388" s="17">
        <f t="shared" si="130"/>
        <v>-5.3000000000000007</v>
      </c>
      <c r="I1388" s="17" cm="1">
        <f t="array" ref="I1388">Table1[Mass KG]*G1388</f>
        <v>-418.84722222222223</v>
      </c>
      <c r="J1388" s="17" cm="1">
        <f t="array" ref="J1388" xml:space="preserve"> IF(E1388&gt;0,9.81*Table1[Mass KG]*Table1[Rolling ressistance coefficient],0)</f>
        <v>28.746733500000001</v>
      </c>
      <c r="K1388" s="17" cm="1">
        <f t="array" ref="K1388">0.5*Table1[Frontal area m^2]*Table1[Drag coefficient]*1.2*F1388^2</f>
        <v>35.875253006555553</v>
      </c>
      <c r="L1388" s="17">
        <f t="shared" si="127"/>
        <v>-354.22523571566666</v>
      </c>
      <c r="M1388" s="17">
        <f t="shared" si="128"/>
        <v>-3434.0168684657683</v>
      </c>
      <c r="N1388" s="17">
        <f t="shared" si="131"/>
        <v>1005.7203480178788</v>
      </c>
      <c r="O1388" s="17" cm="1">
        <f t="array" ref="O1388">(0.5*Table1[Mass KG]*E1388^2)+O1387</f>
        <v>424963341.42250013</v>
      </c>
      <c r="P1388" s="17">
        <v>4394.8745493753295</v>
      </c>
      <c r="AA1388">
        <f>IF(E1388&lt;1,1,0)</f>
        <v>0</v>
      </c>
      <c r="AB1388">
        <f>IF(AA1388=1,"",E1388)</f>
        <v>34.9</v>
      </c>
      <c r="AC1388">
        <f>E1388/3.6</f>
        <v>9.6944444444444446</v>
      </c>
    </row>
    <row r="1389" spans="2:29" x14ac:dyDescent="0.3">
      <c r="B1389" s="6" t="s">
        <v>29</v>
      </c>
      <c r="C1389" s="6">
        <v>1381</v>
      </c>
      <c r="D1389" s="6">
        <v>359</v>
      </c>
      <c r="E1389" s="12">
        <v>29.6</v>
      </c>
      <c r="F1389" s="23">
        <f t="shared" si="126"/>
        <v>8.2222222222222232</v>
      </c>
      <c r="G1389" s="17">
        <f t="shared" si="129"/>
        <v>-1.0555555555555551</v>
      </c>
      <c r="H1389" s="17">
        <f t="shared" si="130"/>
        <v>-3.7999999999999989</v>
      </c>
      <c r="I1389" s="17" cm="1">
        <f t="array" ref="I1389">Table1[Mass KG]*G1389</f>
        <v>-300.30555555555543</v>
      </c>
      <c r="J1389" s="17" cm="1">
        <f t="array" ref="J1389" xml:space="preserve"> IF(E1389&gt;0,9.81*Table1[Mass KG]*Table1[Rolling ressistance coefficient],0)</f>
        <v>28.746733500000001</v>
      </c>
      <c r="K1389" s="17" cm="1">
        <f t="array" ref="K1389">0.5*Table1[Frontal area m^2]*Table1[Drag coefficient]*1.2*F1389^2</f>
        <v>25.806406904888888</v>
      </c>
      <c r="L1389" s="17">
        <f t="shared" si="127"/>
        <v>-245.75241515066654</v>
      </c>
      <c r="M1389" s="17">
        <f t="shared" si="128"/>
        <v>-2020.6309690165917</v>
      </c>
      <c r="N1389" s="17">
        <f t="shared" si="131"/>
        <v>1005.8915008281612</v>
      </c>
      <c r="O1389" s="17" cm="1">
        <f t="array" ref="O1389">(0.5*Table1[Mass KG]*E1389^2)+O1388</f>
        <v>425087975.18250012</v>
      </c>
      <c r="P1389" s="17">
        <v>4396.5993856393061</v>
      </c>
      <c r="AA1389">
        <f>IF(E1389&lt;1,1,0)</f>
        <v>0</v>
      </c>
      <c r="AB1389">
        <f>IF(AA1389=1,"",E1389)</f>
        <v>29.6</v>
      </c>
      <c r="AC1389">
        <f>E1389/3.6</f>
        <v>8.2222222222222232</v>
      </c>
    </row>
    <row r="1390" spans="2:29" x14ac:dyDescent="0.3">
      <c r="B1390" s="6" t="s">
        <v>29</v>
      </c>
      <c r="C1390" s="6">
        <v>1382</v>
      </c>
      <c r="D1390" s="6">
        <v>360</v>
      </c>
      <c r="E1390" s="12">
        <v>27.3</v>
      </c>
      <c r="F1390" s="23">
        <f t="shared" si="126"/>
        <v>7.5833333333333339</v>
      </c>
      <c r="G1390" s="17">
        <f t="shared" si="129"/>
        <v>-4.1666666666666761E-2</v>
      </c>
      <c r="H1390" s="17">
        <f t="shared" si="130"/>
        <v>-0.15000000000000036</v>
      </c>
      <c r="I1390" s="17" cm="1">
        <f t="array" ref="I1390">Table1[Mass KG]*G1390</f>
        <v>-11.854166666666694</v>
      </c>
      <c r="J1390" s="17" cm="1">
        <f t="array" ref="J1390" xml:space="preserve"> IF(E1390&gt;0,9.81*Table1[Mass KG]*Table1[Rolling ressistance coefficient],0)</f>
        <v>28.746733500000001</v>
      </c>
      <c r="K1390" s="17" cm="1">
        <f t="array" ref="K1390">0.5*Table1[Frontal area m^2]*Table1[Drag coefficient]*1.2*F1390^2</f>
        <v>21.951763378999999</v>
      </c>
      <c r="L1390" s="17">
        <f t="shared" si="127"/>
        <v>38.844330212333311</v>
      </c>
      <c r="M1390" s="17">
        <f t="shared" si="128"/>
        <v>294.56950411019426</v>
      </c>
      <c r="N1390" s="17">
        <f t="shared" si="131"/>
        <v>1006.0492403812545</v>
      </c>
      <c r="O1390" s="17" cm="1">
        <f t="array" ref="O1390">(0.5*Table1[Mass KG]*E1390^2)+O1389</f>
        <v>425193992.68500012</v>
      </c>
      <c r="P1390" s="17">
        <v>4396.7773620127809</v>
      </c>
      <c r="AA1390">
        <f>IF(E1390&lt;1,1,0)</f>
        <v>0</v>
      </c>
      <c r="AB1390">
        <f>IF(AA1390=1,"",E1390)</f>
        <v>27.3</v>
      </c>
      <c r="AC1390">
        <f>E1390/3.6</f>
        <v>7.583333333333333</v>
      </c>
    </row>
    <row r="1391" spans="2:29" x14ac:dyDescent="0.3">
      <c r="B1391" s="6" t="s">
        <v>29</v>
      </c>
      <c r="C1391" s="6">
        <v>1383</v>
      </c>
      <c r="D1391" s="6">
        <v>361</v>
      </c>
      <c r="E1391" s="12">
        <v>29.3</v>
      </c>
      <c r="F1391" s="23">
        <f t="shared" si="126"/>
        <v>8.1388888888888893</v>
      </c>
      <c r="G1391" s="17">
        <f t="shared" si="129"/>
        <v>0.77777777777777746</v>
      </c>
      <c r="H1391" s="17">
        <f t="shared" si="130"/>
        <v>2.7999999999999989</v>
      </c>
      <c r="I1391" s="17" cm="1">
        <f t="array" ref="I1391">Table1[Mass KG]*G1391</f>
        <v>221.27777777777769</v>
      </c>
      <c r="J1391" s="17" cm="1">
        <f t="array" ref="J1391" xml:space="preserve"> IF(E1391&gt;0,9.81*Table1[Mass KG]*Table1[Rolling ressistance coefficient],0)</f>
        <v>28.746733500000001</v>
      </c>
      <c r="K1391" s="17" cm="1">
        <f t="array" ref="K1391">0.5*Table1[Frontal area m^2]*Table1[Drag coefficient]*1.2*F1391^2</f>
        <v>25.285954921222217</v>
      </c>
      <c r="L1391" s="17">
        <f t="shared" si="127"/>
        <v>275.3104661989999</v>
      </c>
      <c r="M1391" s="17">
        <f t="shared" si="128"/>
        <v>2240.7212943418604</v>
      </c>
      <c r="N1391" s="17">
        <f t="shared" si="131"/>
        <v>1006.218413533731</v>
      </c>
      <c r="O1391" s="17" cm="1">
        <f t="array" ref="O1391">(0.5*Table1[Mass KG]*E1391^2)+O1390</f>
        <v>425316112.88750011</v>
      </c>
      <c r="P1391" s="17">
        <v>4400.28712194329</v>
      </c>
      <c r="AA1391">
        <f>IF(E1391&lt;1,1,0)</f>
        <v>0</v>
      </c>
      <c r="AB1391">
        <f>IF(AA1391=1,"",E1391)</f>
        <v>29.3</v>
      </c>
      <c r="AC1391">
        <f>E1391/3.6</f>
        <v>8.1388888888888893</v>
      </c>
    </row>
    <row r="1392" spans="2:29" x14ac:dyDescent="0.3">
      <c r="B1392" s="6" t="s">
        <v>29</v>
      </c>
      <c r="C1392" s="6">
        <v>1384</v>
      </c>
      <c r="D1392" s="6">
        <v>362</v>
      </c>
      <c r="E1392" s="12">
        <v>32.9</v>
      </c>
      <c r="F1392" s="23">
        <f t="shared" si="126"/>
        <v>9.1388888888888893</v>
      </c>
      <c r="G1392" s="17">
        <f t="shared" si="129"/>
        <v>0.87500000000000011</v>
      </c>
      <c r="H1392" s="17">
        <f t="shared" si="130"/>
        <v>3.1500000000000004</v>
      </c>
      <c r="I1392" s="17" cm="1">
        <f t="array" ref="I1392">Table1[Mass KG]*G1392</f>
        <v>248.93750000000003</v>
      </c>
      <c r="J1392" s="17" cm="1">
        <f t="array" ref="J1392" xml:space="preserve"> IF(E1392&gt;0,9.81*Table1[Mass KG]*Table1[Rolling ressistance coefficient],0)</f>
        <v>28.746733500000001</v>
      </c>
      <c r="K1392" s="17" cm="1">
        <f t="array" ref="K1392">0.5*Table1[Frontal area m^2]*Table1[Drag coefficient]*1.2*F1392^2</f>
        <v>31.881292113222219</v>
      </c>
      <c r="L1392" s="17">
        <f t="shared" si="127"/>
        <v>309.56552561322223</v>
      </c>
      <c r="M1392" s="17">
        <f t="shared" si="128"/>
        <v>2829.084942409725</v>
      </c>
      <c r="N1392" s="17">
        <f t="shared" si="131"/>
        <v>1006.4082352124701</v>
      </c>
      <c r="O1392" s="17" cm="1">
        <f t="array" ref="O1392">(0.5*Table1[Mass KG]*E1392^2)+O1391</f>
        <v>425470085.7100001</v>
      </c>
      <c r="P1392" s="17">
        <v>4401.8111029722959</v>
      </c>
      <c r="AA1392">
        <f>IF(E1392&lt;1,1,0)</f>
        <v>0</v>
      </c>
      <c r="AB1392">
        <f>IF(AA1392=1,"",E1392)</f>
        <v>32.9</v>
      </c>
      <c r="AC1392">
        <f>E1392/3.6</f>
        <v>9.1388888888888875</v>
      </c>
    </row>
    <row r="1393" spans="2:29" x14ac:dyDescent="0.3">
      <c r="B1393" s="6" t="s">
        <v>29</v>
      </c>
      <c r="C1393" s="6">
        <v>1385</v>
      </c>
      <c r="D1393" s="6">
        <v>363</v>
      </c>
      <c r="E1393" s="12">
        <v>35.6</v>
      </c>
      <c r="F1393" s="23">
        <f t="shared" si="126"/>
        <v>9.8888888888888893</v>
      </c>
      <c r="G1393" s="17">
        <f t="shared" si="129"/>
        <v>0.52777777777777835</v>
      </c>
      <c r="H1393" s="17">
        <f t="shared" si="130"/>
        <v>1.9000000000000021</v>
      </c>
      <c r="I1393" s="17" cm="1">
        <f t="array" ref="I1393">Table1[Mass KG]*G1393</f>
        <v>150.15277777777794</v>
      </c>
      <c r="J1393" s="17" cm="1">
        <f t="array" ref="J1393" xml:space="preserve"> IF(E1393&gt;0,9.81*Table1[Mass KG]*Table1[Rolling ressistance coefficient],0)</f>
        <v>28.746733500000001</v>
      </c>
      <c r="K1393" s="17" cm="1">
        <f t="array" ref="K1393">0.5*Table1[Frontal area m^2]*Table1[Drag coefficient]*1.2*F1393^2</f>
        <v>37.328807358222221</v>
      </c>
      <c r="L1393" s="17">
        <f t="shared" si="127"/>
        <v>216.22831863600015</v>
      </c>
      <c r="M1393" s="17">
        <f t="shared" si="128"/>
        <v>2138.2578176226684</v>
      </c>
      <c r="N1393" s="17">
        <f t="shared" si="131"/>
        <v>1006.6134866590405</v>
      </c>
      <c r="O1393" s="17" cm="1">
        <f t="array" ref="O1393">(0.5*Table1[Mass KG]*E1393^2)+O1392</f>
        <v>425650367.67000008</v>
      </c>
      <c r="P1393" s="17">
        <v>4425.1102737961246</v>
      </c>
      <c r="AA1393">
        <f>IF(E1393&lt;1,1,0)</f>
        <v>0</v>
      </c>
      <c r="AB1393">
        <f>IF(AA1393=1,"",E1393)</f>
        <v>35.6</v>
      </c>
      <c r="AC1393">
        <f>E1393/3.6</f>
        <v>9.8888888888888893</v>
      </c>
    </row>
    <row r="1394" spans="2:29" x14ac:dyDescent="0.3">
      <c r="B1394" s="6" t="s">
        <v>29</v>
      </c>
      <c r="C1394" s="6">
        <v>1386</v>
      </c>
      <c r="D1394" s="6">
        <v>364</v>
      </c>
      <c r="E1394" s="12">
        <v>36.700000000000003</v>
      </c>
      <c r="F1394" s="23">
        <f t="shared" si="126"/>
        <v>10.194444444444446</v>
      </c>
      <c r="G1394" s="17">
        <f t="shared" si="129"/>
        <v>0.27777777777777779</v>
      </c>
      <c r="H1394" s="17">
        <f t="shared" si="130"/>
        <v>1</v>
      </c>
      <c r="I1394" s="17" cm="1">
        <f t="array" ref="I1394">Table1[Mass KG]*G1394</f>
        <v>79.027777777777786</v>
      </c>
      <c r="J1394" s="17" cm="1">
        <f t="array" ref="J1394" xml:space="preserve"> IF(E1394&gt;0,9.81*Table1[Mass KG]*Table1[Rolling ressistance coefficient],0)</f>
        <v>28.746733500000001</v>
      </c>
      <c r="K1394" s="17" cm="1">
        <f t="array" ref="K1394">0.5*Table1[Frontal area m^2]*Table1[Drag coefficient]*1.2*F1394^2</f>
        <v>39.671283094555562</v>
      </c>
      <c r="L1394" s="17">
        <f t="shared" si="127"/>
        <v>147.44579437233335</v>
      </c>
      <c r="M1394" s="17">
        <f t="shared" si="128"/>
        <v>1503.1279592957317</v>
      </c>
      <c r="N1394" s="17">
        <f t="shared" si="131"/>
        <v>1006.8249274798378</v>
      </c>
      <c r="O1394" s="17" cm="1">
        <f t="array" ref="O1394">(0.5*Table1[Mass KG]*E1394^2)+O1393</f>
        <v>425841962.7725001</v>
      </c>
      <c r="P1394" s="17">
        <v>4430.4939189636971</v>
      </c>
      <c r="AA1394">
        <f>IF(E1394&lt;1,1,0)</f>
        <v>0</v>
      </c>
      <c r="AB1394">
        <f>IF(AA1394=1,"",E1394)</f>
        <v>36.700000000000003</v>
      </c>
      <c r="AC1394">
        <f>E1394/3.6</f>
        <v>10.194444444444445</v>
      </c>
    </row>
    <row r="1395" spans="2:29" x14ac:dyDescent="0.3">
      <c r="B1395" s="6" t="s">
        <v>29</v>
      </c>
      <c r="C1395" s="6">
        <v>1387</v>
      </c>
      <c r="D1395" s="6">
        <v>365</v>
      </c>
      <c r="E1395" s="12">
        <v>37.6</v>
      </c>
      <c r="F1395" s="23">
        <f t="shared" si="126"/>
        <v>10.444444444444445</v>
      </c>
      <c r="G1395" s="17">
        <f t="shared" si="129"/>
        <v>0.37499999999999939</v>
      </c>
      <c r="H1395" s="17">
        <f t="shared" si="130"/>
        <v>1.3499999999999979</v>
      </c>
      <c r="I1395" s="17" cm="1">
        <f t="array" ref="I1395">Table1[Mass KG]*G1395</f>
        <v>106.68749999999983</v>
      </c>
      <c r="J1395" s="17" cm="1">
        <f t="array" ref="J1395" xml:space="preserve"> IF(E1395&gt;0,9.81*Table1[Mass KG]*Table1[Rolling ressistance coefficient],0)</f>
        <v>28.746733500000001</v>
      </c>
      <c r="K1395" s="17" cm="1">
        <f t="array" ref="K1395">0.5*Table1[Frontal area m^2]*Table1[Drag coefficient]*1.2*F1395^2</f>
        <v>41.640871331555552</v>
      </c>
      <c r="L1395" s="17">
        <f t="shared" si="127"/>
        <v>177.07510483155539</v>
      </c>
      <c r="M1395" s="17">
        <f t="shared" si="128"/>
        <v>1849.4510949073563</v>
      </c>
      <c r="N1395" s="17">
        <f t="shared" si="131"/>
        <v>1007.0413973147332</v>
      </c>
      <c r="O1395" s="17" cm="1">
        <f t="array" ref="O1395">(0.5*Table1[Mass KG]*E1395^2)+O1394</f>
        <v>426043070.13250011</v>
      </c>
      <c r="P1395" s="17">
        <v>4438.8295407183414</v>
      </c>
      <c r="AA1395">
        <f>IF(E1395&lt;1,1,0)</f>
        <v>0</v>
      </c>
      <c r="AB1395">
        <f>IF(AA1395=1,"",E1395)</f>
        <v>37.6</v>
      </c>
      <c r="AC1395">
        <f>E1395/3.6</f>
        <v>10.444444444444445</v>
      </c>
    </row>
    <row r="1396" spans="2:29" x14ac:dyDescent="0.3">
      <c r="B1396" s="6" t="s">
        <v>29</v>
      </c>
      <c r="C1396" s="6">
        <v>1388</v>
      </c>
      <c r="D1396" s="6">
        <v>366</v>
      </c>
      <c r="E1396" s="12">
        <v>39.4</v>
      </c>
      <c r="F1396" s="23">
        <f t="shared" si="126"/>
        <v>10.944444444444445</v>
      </c>
      <c r="G1396" s="17">
        <f t="shared" si="129"/>
        <v>0.68055555555555536</v>
      </c>
      <c r="H1396" s="17">
        <f t="shared" si="130"/>
        <v>2.4499999999999993</v>
      </c>
      <c r="I1396" s="17" cm="1">
        <f t="array" ref="I1396">Table1[Mass KG]*G1396</f>
        <v>193.61805555555549</v>
      </c>
      <c r="J1396" s="17" cm="1">
        <f t="array" ref="J1396" xml:space="preserve"> IF(E1396&gt;0,9.81*Table1[Mass KG]*Table1[Rolling ressistance coefficient],0)</f>
        <v>28.746733500000001</v>
      </c>
      <c r="K1396" s="17" cm="1">
        <f t="array" ref="K1396">0.5*Table1[Frontal area m^2]*Table1[Drag coefficient]*1.2*F1396^2</f>
        <v>45.72319419155555</v>
      </c>
      <c r="L1396" s="17">
        <f t="shared" si="127"/>
        <v>268.08798324711103</v>
      </c>
      <c r="M1396" s="17">
        <f t="shared" si="128"/>
        <v>2934.0740388711597</v>
      </c>
      <c r="N1396" s="17">
        <f t="shared" si="131"/>
        <v>1007.2680666430833</v>
      </c>
      <c r="O1396" s="17" cm="1">
        <f t="array" ref="O1396">(0.5*Table1[Mass KG]*E1396^2)+O1395</f>
        <v>426263893.34250009</v>
      </c>
      <c r="P1396" s="17">
        <v>4444.9296988075466</v>
      </c>
      <c r="AA1396">
        <f>IF(E1396&lt;1,1,0)</f>
        <v>0</v>
      </c>
      <c r="AB1396">
        <f>IF(AA1396=1,"",E1396)</f>
        <v>39.4</v>
      </c>
      <c r="AC1396">
        <f>E1396/3.6</f>
        <v>10.944444444444445</v>
      </c>
    </row>
    <row r="1397" spans="2:29" x14ac:dyDescent="0.3">
      <c r="B1397" s="6" t="s">
        <v>29</v>
      </c>
      <c r="C1397" s="6">
        <v>1389</v>
      </c>
      <c r="D1397" s="6">
        <v>367</v>
      </c>
      <c r="E1397" s="12">
        <v>42.5</v>
      </c>
      <c r="F1397" s="23">
        <f t="shared" si="126"/>
        <v>11.805555555555555</v>
      </c>
      <c r="G1397" s="17">
        <f t="shared" si="129"/>
        <v>0.98611111111111127</v>
      </c>
      <c r="H1397" s="17">
        <f t="shared" si="130"/>
        <v>3.5500000000000007</v>
      </c>
      <c r="I1397" s="17" cm="1">
        <f t="array" ref="I1397">Table1[Mass KG]*G1397</f>
        <v>280.54861111111114</v>
      </c>
      <c r="J1397" s="17" cm="1">
        <f t="array" ref="J1397" xml:space="preserve"> IF(E1397&gt;0,9.81*Table1[Mass KG]*Table1[Rolling ressistance coefficient],0)</f>
        <v>28.746733500000001</v>
      </c>
      <c r="K1397" s="17" cm="1">
        <f t="array" ref="K1397">0.5*Table1[Frontal area m^2]*Table1[Drag coefficient]*1.2*F1397^2</f>
        <v>53.201267430555546</v>
      </c>
      <c r="L1397" s="17">
        <f t="shared" si="127"/>
        <v>362.49661204166671</v>
      </c>
      <c r="M1397" s="17">
        <f t="shared" si="128"/>
        <v>4279.4738921585649</v>
      </c>
      <c r="N1397" s="17">
        <f t="shared" si="131"/>
        <v>1007.5123943316182</v>
      </c>
      <c r="O1397" s="17" cm="1">
        <f t="array" ref="O1397">(0.5*Table1[Mass KG]*E1397^2)+O1396</f>
        <v>426520832.40500009</v>
      </c>
      <c r="P1397" s="17">
        <v>4446.9971323083064</v>
      </c>
      <c r="AA1397">
        <f>IF(E1397&lt;1,1,0)</f>
        <v>0</v>
      </c>
      <c r="AB1397">
        <f>IF(AA1397=1,"",E1397)</f>
        <v>42.5</v>
      </c>
      <c r="AC1397">
        <f>E1397/3.6</f>
        <v>11.805555555555555</v>
      </c>
    </row>
    <row r="1398" spans="2:29" x14ac:dyDescent="0.3">
      <c r="B1398" s="6" t="s">
        <v>29</v>
      </c>
      <c r="C1398" s="6">
        <v>1390</v>
      </c>
      <c r="D1398" s="6">
        <v>368</v>
      </c>
      <c r="E1398" s="12">
        <v>46.5</v>
      </c>
      <c r="F1398" s="23">
        <f t="shared" si="126"/>
        <v>12.916666666666668</v>
      </c>
      <c r="G1398" s="17">
        <f t="shared" si="129"/>
        <v>1.0694444444444449</v>
      </c>
      <c r="H1398" s="17">
        <f t="shared" si="130"/>
        <v>3.8500000000000014</v>
      </c>
      <c r="I1398" s="17" cm="1">
        <f t="array" ref="I1398">Table1[Mass KG]*G1398</f>
        <v>304.25694444444457</v>
      </c>
      <c r="J1398" s="17" cm="1">
        <f t="array" ref="J1398" xml:space="preserve"> IF(E1398&gt;0,9.81*Table1[Mass KG]*Table1[Rolling ressistance coefficient],0)</f>
        <v>28.746733500000001</v>
      </c>
      <c r="K1398" s="17" cm="1">
        <f t="array" ref="K1398">0.5*Table1[Frontal area m^2]*Table1[Drag coefficient]*1.2*F1398^2</f>
        <v>63.686887474999999</v>
      </c>
      <c r="L1398" s="17">
        <f t="shared" si="127"/>
        <v>396.69056541944457</v>
      </c>
      <c r="M1398" s="17">
        <f t="shared" si="128"/>
        <v>5123.9198033344919</v>
      </c>
      <c r="N1398" s="17">
        <f t="shared" si="131"/>
        <v>1007.7795252484348</v>
      </c>
      <c r="O1398" s="17" cm="1">
        <f t="array" ref="O1398">(0.5*Table1[Mass KG]*E1398^2)+O1397</f>
        <v>426828412.46750009</v>
      </c>
      <c r="P1398" s="17">
        <v>4473.2415284753115</v>
      </c>
      <c r="AA1398">
        <f>IF(E1398&lt;1,1,0)</f>
        <v>0</v>
      </c>
      <c r="AB1398">
        <f>IF(AA1398=1,"",E1398)</f>
        <v>46.5</v>
      </c>
      <c r="AC1398">
        <f>E1398/3.6</f>
        <v>12.916666666666666</v>
      </c>
    </row>
    <row r="1399" spans="2:29" x14ac:dyDescent="0.3">
      <c r="B1399" s="6" t="s">
        <v>29</v>
      </c>
      <c r="C1399" s="6">
        <v>1391</v>
      </c>
      <c r="D1399" s="6">
        <v>369</v>
      </c>
      <c r="E1399" s="12">
        <v>50.2</v>
      </c>
      <c r="F1399" s="23">
        <f t="shared" si="126"/>
        <v>13.944444444444446</v>
      </c>
      <c r="G1399" s="17">
        <f t="shared" si="129"/>
        <v>0.87499999999999956</v>
      </c>
      <c r="H1399" s="17">
        <f t="shared" si="130"/>
        <v>3.1499999999999986</v>
      </c>
      <c r="I1399" s="17" cm="1">
        <f t="array" ref="I1399">Table1[Mass KG]*G1399</f>
        <v>248.93749999999989</v>
      </c>
      <c r="J1399" s="17" cm="1">
        <f t="array" ref="J1399" xml:space="preserve"> IF(E1399&gt;0,9.81*Table1[Mass KG]*Table1[Rolling ressistance coefficient],0)</f>
        <v>28.746733500000001</v>
      </c>
      <c r="K1399" s="17" cm="1">
        <f t="array" ref="K1399">0.5*Table1[Frontal area m^2]*Table1[Drag coefficient]*1.2*F1399^2</f>
        <v>74.225230159555565</v>
      </c>
      <c r="L1399" s="17">
        <f t="shared" si="127"/>
        <v>351.90946365955546</v>
      </c>
      <c r="M1399" s="17">
        <f t="shared" si="128"/>
        <v>4907.1819654749124</v>
      </c>
      <c r="N1399" s="17">
        <f t="shared" si="131"/>
        <v>1008.0677044204333</v>
      </c>
      <c r="O1399" s="17" cm="1">
        <f t="array" ref="O1399">(0.5*Table1[Mass KG]*E1399^2)+O1398</f>
        <v>427186888.15750009</v>
      </c>
      <c r="P1399" s="17">
        <v>4476.5934851851916</v>
      </c>
      <c r="AA1399">
        <f>IF(E1399&lt;1,1,0)</f>
        <v>0</v>
      </c>
      <c r="AB1399">
        <f>IF(AA1399=1,"",E1399)</f>
        <v>50.2</v>
      </c>
      <c r="AC1399">
        <f>E1399/3.6</f>
        <v>13.944444444444445</v>
      </c>
    </row>
    <row r="1400" spans="2:29" x14ac:dyDescent="0.3">
      <c r="B1400" s="6" t="s">
        <v>29</v>
      </c>
      <c r="C1400" s="6">
        <v>1392</v>
      </c>
      <c r="D1400" s="6">
        <v>370</v>
      </c>
      <c r="E1400" s="12">
        <v>52.8</v>
      </c>
      <c r="F1400" s="23">
        <f t="shared" si="126"/>
        <v>14.666666666666666</v>
      </c>
      <c r="G1400" s="17">
        <f t="shared" si="129"/>
        <v>0.56944444444444364</v>
      </c>
      <c r="H1400" s="17">
        <f t="shared" si="130"/>
        <v>2.0499999999999972</v>
      </c>
      <c r="I1400" s="17" cm="1">
        <f t="array" ref="I1400">Table1[Mass KG]*G1400</f>
        <v>162.00694444444423</v>
      </c>
      <c r="J1400" s="17" cm="1">
        <f t="array" ref="J1400" xml:space="preserve"> IF(E1400&gt;0,9.81*Table1[Mass KG]*Table1[Rolling ressistance coefficient],0)</f>
        <v>28.746733500000001</v>
      </c>
      <c r="K1400" s="17" cm="1">
        <f t="array" ref="K1400">0.5*Table1[Frontal area m^2]*Table1[Drag coefficient]*1.2*F1400^2</f>
        <v>82.113008383999983</v>
      </c>
      <c r="L1400" s="17">
        <f t="shared" si="127"/>
        <v>272.86668632844419</v>
      </c>
      <c r="M1400" s="17">
        <f t="shared" si="128"/>
        <v>4002.0447328171813</v>
      </c>
      <c r="N1400" s="17">
        <f t="shared" si="131"/>
        <v>1008.3705914592264</v>
      </c>
      <c r="O1400" s="17" cm="1">
        <f t="array" ref="O1400">(0.5*Table1[Mass KG]*E1400^2)+O1399</f>
        <v>427583458.3975001</v>
      </c>
      <c r="P1400" s="17">
        <v>4481.204709927948</v>
      </c>
      <c r="AA1400">
        <f>IF(E1400&lt;1,1,0)</f>
        <v>0</v>
      </c>
      <c r="AB1400">
        <f>IF(AA1400=1,"",E1400)</f>
        <v>52.8</v>
      </c>
      <c r="AC1400">
        <f>E1400/3.6</f>
        <v>14.666666666666666</v>
      </c>
    </row>
    <row r="1401" spans="2:29" x14ac:dyDescent="0.3">
      <c r="B1401" s="6" t="s">
        <v>29</v>
      </c>
      <c r="C1401" s="6">
        <v>1393</v>
      </c>
      <c r="D1401" s="6">
        <v>371</v>
      </c>
      <c r="E1401" s="12">
        <v>54.3</v>
      </c>
      <c r="F1401" s="23">
        <f t="shared" si="126"/>
        <v>15.083333333333334</v>
      </c>
      <c r="G1401" s="17">
        <f t="shared" si="129"/>
        <v>0.29166666666666685</v>
      </c>
      <c r="H1401" s="17">
        <f t="shared" si="130"/>
        <v>1.0500000000000007</v>
      </c>
      <c r="I1401" s="17" cm="1">
        <f t="array" ref="I1401">Table1[Mass KG]*G1401</f>
        <v>82.979166666666714</v>
      </c>
      <c r="J1401" s="17" cm="1">
        <f t="array" ref="J1401" xml:space="preserve"> IF(E1401&gt;0,9.81*Table1[Mass KG]*Table1[Rolling ressistance coefficient],0)</f>
        <v>28.746733500000001</v>
      </c>
      <c r="K1401" s="17" cm="1">
        <f t="array" ref="K1401">0.5*Table1[Frontal area m^2]*Table1[Drag coefficient]*1.2*F1401^2</f>
        <v>86.844791698999998</v>
      </c>
      <c r="L1401" s="17">
        <f t="shared" si="127"/>
        <v>198.57069186566673</v>
      </c>
      <c r="M1401" s="17">
        <f t="shared" si="128"/>
        <v>2995.107935640473</v>
      </c>
      <c r="N1401" s="17">
        <f t="shared" si="131"/>
        <v>1008.6818596312472</v>
      </c>
      <c r="O1401" s="17" cm="1">
        <f t="array" ref="O1401">(0.5*Table1[Mass KG]*E1401^2)+O1400</f>
        <v>428002881.10000008</v>
      </c>
      <c r="P1401" s="17">
        <v>4501.3473271537323</v>
      </c>
      <c r="AA1401">
        <f>IF(E1401&lt;1,1,0)</f>
        <v>0</v>
      </c>
      <c r="AB1401">
        <f>IF(AA1401=1,"",E1401)</f>
        <v>54.3</v>
      </c>
      <c r="AC1401">
        <f>E1401/3.6</f>
        <v>15.083333333333332</v>
      </c>
    </row>
    <row r="1402" spans="2:29" x14ac:dyDescent="0.3">
      <c r="B1402" s="6" t="s">
        <v>29</v>
      </c>
      <c r="C1402" s="6">
        <v>1394</v>
      </c>
      <c r="D1402" s="6">
        <v>372</v>
      </c>
      <c r="E1402" s="12">
        <v>54.9</v>
      </c>
      <c r="F1402" s="23">
        <f t="shared" si="126"/>
        <v>15.25</v>
      </c>
      <c r="G1402" s="17">
        <f t="shared" si="129"/>
        <v>8.3333333333333523E-2</v>
      </c>
      <c r="H1402" s="17">
        <f t="shared" si="130"/>
        <v>0.30000000000000071</v>
      </c>
      <c r="I1402" s="17" cm="1">
        <f t="array" ref="I1402">Table1[Mass KG]*G1402</f>
        <v>23.708333333333389</v>
      </c>
      <c r="J1402" s="17" cm="1">
        <f t="array" ref="J1402" xml:space="preserve"> IF(E1402&gt;0,9.81*Table1[Mass KG]*Table1[Rolling ressistance coefficient],0)</f>
        <v>28.746733500000001</v>
      </c>
      <c r="K1402" s="17" cm="1">
        <f t="array" ref="K1402">0.5*Table1[Frontal area m^2]*Table1[Drag coefficient]*1.2*F1402^2</f>
        <v>88.774617050999993</v>
      </c>
      <c r="L1402" s="17">
        <f t="shared" si="127"/>
        <v>141.22968388433338</v>
      </c>
      <c r="M1402" s="17">
        <f t="shared" si="128"/>
        <v>2153.7526792360841</v>
      </c>
      <c r="N1402" s="17">
        <f t="shared" si="131"/>
        <v>1008.9963414719036</v>
      </c>
      <c r="O1402" s="17" cm="1">
        <f t="array" ref="O1402">(0.5*Table1[Mass KG]*E1402^2)+O1401</f>
        <v>428431624.0225001</v>
      </c>
      <c r="P1402" s="17">
        <v>4517.4230813734785</v>
      </c>
      <c r="AA1402">
        <f>IF(E1402&lt;1,1,0)</f>
        <v>0</v>
      </c>
      <c r="AB1402">
        <f>IF(AA1402=1,"",E1402)</f>
        <v>54.9</v>
      </c>
      <c r="AC1402">
        <f>E1402/3.6</f>
        <v>15.25</v>
      </c>
    </row>
    <row r="1403" spans="2:29" x14ac:dyDescent="0.3">
      <c r="B1403" s="6" t="s">
        <v>29</v>
      </c>
      <c r="C1403" s="6">
        <v>1395</v>
      </c>
      <c r="D1403" s="6">
        <v>373</v>
      </c>
      <c r="E1403" s="12">
        <v>54.9</v>
      </c>
      <c r="F1403" s="23">
        <f t="shared" si="126"/>
        <v>15.25</v>
      </c>
      <c r="G1403" s="17">
        <f t="shared" si="129"/>
        <v>-2.7777777777777186E-2</v>
      </c>
      <c r="H1403" s="17">
        <f t="shared" si="130"/>
        <v>-9.9999999999997868E-2</v>
      </c>
      <c r="I1403" s="17" cm="1">
        <f t="array" ref="I1403">Table1[Mass KG]*G1403</f>
        <v>-7.9027777777776098</v>
      </c>
      <c r="J1403" s="17" cm="1">
        <f t="array" ref="J1403" xml:space="preserve"> IF(E1403&gt;0,9.81*Table1[Mass KG]*Table1[Rolling ressistance coefficient],0)</f>
        <v>28.746733500000001</v>
      </c>
      <c r="K1403" s="17" cm="1">
        <f t="array" ref="K1403">0.5*Table1[Frontal area m^2]*Table1[Drag coefficient]*1.2*F1403^2</f>
        <v>88.774617050999993</v>
      </c>
      <c r="L1403" s="17">
        <f t="shared" si="127"/>
        <v>109.61857277322238</v>
      </c>
      <c r="M1403" s="17">
        <f t="shared" si="128"/>
        <v>1671.6832347916413</v>
      </c>
      <c r="N1403" s="17">
        <f t="shared" si="131"/>
        <v>1009.3105978775488</v>
      </c>
      <c r="O1403" s="17" cm="1">
        <f t="array" ref="O1403">(0.5*Table1[Mass KG]*E1403^2)+O1402</f>
        <v>428860366.94500011</v>
      </c>
      <c r="P1403" s="17">
        <v>4522.8566647210391</v>
      </c>
      <c r="AA1403">
        <f>IF(E1403&lt;1,1,0)</f>
        <v>0</v>
      </c>
      <c r="AB1403">
        <f>IF(AA1403=1,"",E1403)</f>
        <v>54.9</v>
      </c>
      <c r="AC1403">
        <f>E1403/3.6</f>
        <v>15.25</v>
      </c>
    </row>
    <row r="1404" spans="2:29" x14ac:dyDescent="0.3">
      <c r="B1404" s="6" t="s">
        <v>29</v>
      </c>
      <c r="C1404" s="6">
        <v>1396</v>
      </c>
      <c r="D1404" s="6">
        <v>374</v>
      </c>
      <c r="E1404" s="12">
        <v>54.7</v>
      </c>
      <c r="F1404" s="23">
        <f t="shared" si="126"/>
        <v>15.194444444444446</v>
      </c>
      <c r="G1404" s="17">
        <f t="shared" si="129"/>
        <v>-0.11111111111111072</v>
      </c>
      <c r="H1404" s="17">
        <f t="shared" si="130"/>
        <v>-0.39999999999999858</v>
      </c>
      <c r="I1404" s="17" cm="1">
        <f t="array" ref="I1404">Table1[Mass KG]*G1404</f>
        <v>-31.611111111111001</v>
      </c>
      <c r="J1404" s="17" cm="1">
        <f t="array" ref="J1404" xml:space="preserve"> IF(E1404&gt;0,9.81*Table1[Mass KG]*Table1[Rolling ressistance coefficient],0)</f>
        <v>28.746733500000001</v>
      </c>
      <c r="K1404" s="17" cm="1">
        <f t="array" ref="K1404">0.5*Table1[Frontal area m^2]*Table1[Drag coefficient]*1.2*F1404^2</f>
        <v>88.12898561455556</v>
      </c>
      <c r="L1404" s="17">
        <f t="shared" si="127"/>
        <v>85.264608003444565</v>
      </c>
      <c r="M1404" s="17">
        <f t="shared" si="128"/>
        <v>1295.5483493856716</v>
      </c>
      <c r="N1404" s="17">
        <f t="shared" si="131"/>
        <v>1009.623485159157</v>
      </c>
      <c r="O1404" s="17" cm="1">
        <f t="array" ref="O1404">(0.5*Table1[Mass KG]*E1404^2)+O1403</f>
        <v>429285991.74750012</v>
      </c>
      <c r="P1404" s="17">
        <v>4532.288388391531</v>
      </c>
      <c r="AA1404">
        <f>IF(E1404&lt;1,1,0)</f>
        <v>0</v>
      </c>
      <c r="AB1404">
        <f>IF(AA1404=1,"",E1404)</f>
        <v>54.7</v>
      </c>
      <c r="AC1404">
        <f>E1404/3.6</f>
        <v>15.194444444444445</v>
      </c>
    </row>
    <row r="1405" spans="2:29" x14ac:dyDescent="0.3">
      <c r="B1405" s="6" t="s">
        <v>29</v>
      </c>
      <c r="C1405" s="6">
        <v>1397</v>
      </c>
      <c r="D1405" s="6">
        <v>375</v>
      </c>
      <c r="E1405" s="12">
        <v>54.1</v>
      </c>
      <c r="F1405" s="23">
        <f t="shared" si="126"/>
        <v>15.027777777777779</v>
      </c>
      <c r="G1405" s="17">
        <f t="shared" si="129"/>
        <v>-0.20833333333333331</v>
      </c>
      <c r="H1405" s="17">
        <f t="shared" si="130"/>
        <v>-0.75</v>
      </c>
      <c r="I1405" s="17" cm="1">
        <f t="array" ref="I1405">Table1[Mass KG]*G1405</f>
        <v>-59.270833333333329</v>
      </c>
      <c r="J1405" s="17" cm="1">
        <f t="array" ref="J1405" xml:space="preserve"> IF(E1405&gt;0,9.81*Table1[Mass KG]*Table1[Rolling ressistance coefficient],0)</f>
        <v>28.746733500000001</v>
      </c>
      <c r="K1405" s="17" cm="1">
        <f t="array" ref="K1405">0.5*Table1[Frontal area m^2]*Table1[Drag coefficient]*1.2*F1405^2</f>
        <v>86.206229219888883</v>
      </c>
      <c r="L1405" s="17">
        <f t="shared" si="127"/>
        <v>55.682129386555559</v>
      </c>
      <c r="M1405" s="17">
        <f t="shared" si="128"/>
        <v>836.77866661462667</v>
      </c>
      <c r="N1405" s="17">
        <f t="shared" si="131"/>
        <v>1009.9327188906351</v>
      </c>
      <c r="O1405" s="17" cm="1">
        <f t="array" ref="O1405">(0.5*Table1[Mass KG]*E1405^2)+O1404</f>
        <v>429702330.47000015</v>
      </c>
      <c r="P1405" s="17">
        <v>4535.4533908703706</v>
      </c>
      <c r="AA1405">
        <f>IF(E1405&lt;1,1,0)</f>
        <v>0</v>
      </c>
      <c r="AB1405">
        <f>IF(AA1405=1,"",E1405)</f>
        <v>54.1</v>
      </c>
      <c r="AC1405">
        <f>E1405/3.6</f>
        <v>15.027777777777779</v>
      </c>
    </row>
    <row r="1406" spans="2:29" x14ac:dyDescent="0.3">
      <c r="B1406" s="6" t="s">
        <v>29</v>
      </c>
      <c r="C1406" s="6">
        <v>1398</v>
      </c>
      <c r="D1406" s="6">
        <v>376</v>
      </c>
      <c r="E1406" s="12">
        <v>53.2</v>
      </c>
      <c r="F1406" s="23">
        <f t="shared" si="126"/>
        <v>14.777777777777779</v>
      </c>
      <c r="G1406" s="17">
        <f t="shared" si="129"/>
        <v>-0.27777777777777779</v>
      </c>
      <c r="H1406" s="17">
        <f t="shared" si="130"/>
        <v>-1</v>
      </c>
      <c r="I1406" s="17" cm="1">
        <f t="array" ref="I1406">Table1[Mass KG]*G1406</f>
        <v>-79.027777777777786</v>
      </c>
      <c r="J1406" s="17" cm="1">
        <f t="array" ref="J1406" xml:space="preserve"> IF(E1406&gt;0,9.81*Table1[Mass KG]*Table1[Rolling ressistance coefficient],0)</f>
        <v>28.746733500000001</v>
      </c>
      <c r="K1406" s="17" cm="1">
        <f t="array" ref="K1406">0.5*Table1[Frontal area m^2]*Table1[Drag coefficient]*1.2*F1406^2</f>
        <v>83.361857512888889</v>
      </c>
      <c r="L1406" s="17">
        <f t="shared" si="127"/>
        <v>33.080813235111108</v>
      </c>
      <c r="M1406" s="17">
        <f t="shared" si="128"/>
        <v>488.86090669664196</v>
      </c>
      <c r="N1406" s="17">
        <f t="shared" si="131"/>
        <v>1010.236590735771</v>
      </c>
      <c r="O1406" s="17" cm="1">
        <f t="array" ref="O1406">(0.5*Table1[Mass KG]*E1406^2)+O1405</f>
        <v>430104932.11000013</v>
      </c>
      <c r="P1406" s="17">
        <v>4538.3632631053233</v>
      </c>
      <c r="AA1406">
        <f>IF(E1406&lt;1,1,0)</f>
        <v>0</v>
      </c>
      <c r="AB1406">
        <f>IF(AA1406=1,"",E1406)</f>
        <v>53.2</v>
      </c>
      <c r="AC1406">
        <f>E1406/3.6</f>
        <v>14.777777777777779</v>
      </c>
    </row>
    <row r="1407" spans="2:29" x14ac:dyDescent="0.3">
      <c r="B1407" s="6" t="s">
        <v>29</v>
      </c>
      <c r="C1407" s="6">
        <v>1399</v>
      </c>
      <c r="D1407" s="6">
        <v>377</v>
      </c>
      <c r="E1407" s="12">
        <v>52.1</v>
      </c>
      <c r="F1407" s="23">
        <f t="shared" si="126"/>
        <v>14.472222222222223</v>
      </c>
      <c r="G1407" s="17">
        <f t="shared" si="129"/>
        <v>-0.34722222222222221</v>
      </c>
      <c r="H1407" s="17">
        <f t="shared" si="130"/>
        <v>-1.25</v>
      </c>
      <c r="I1407" s="17" cm="1">
        <f t="array" ref="I1407">Table1[Mass KG]*G1407</f>
        <v>-98.784722222222214</v>
      </c>
      <c r="J1407" s="17" cm="1">
        <f t="array" ref="J1407" xml:space="preserve"> IF(E1407&gt;0,9.81*Table1[Mass KG]*Table1[Rolling ressistance coefficient],0)</f>
        <v>28.746733500000001</v>
      </c>
      <c r="K1407" s="17" cm="1">
        <f t="array" ref="K1407">0.5*Table1[Frontal area m^2]*Table1[Drag coefficient]*1.2*F1407^2</f>
        <v>79.950201979888888</v>
      </c>
      <c r="L1407" s="17">
        <f t="shared" si="127"/>
        <v>9.9122132576666786</v>
      </c>
      <c r="M1407" s="17">
        <f t="shared" si="128"/>
        <v>143.45175297900943</v>
      </c>
      <c r="N1407" s="17">
        <f t="shared" si="131"/>
        <v>1010.5339668010855</v>
      </c>
      <c r="O1407" s="17" cm="1">
        <f t="array" ref="O1407">(0.5*Table1[Mass KG]*E1407^2)+O1406</f>
        <v>430491056.93250012</v>
      </c>
      <c r="P1407" s="17">
        <v>4541.9537450285297</v>
      </c>
      <c r="AA1407">
        <f>IF(E1407&lt;1,1,0)</f>
        <v>0</v>
      </c>
      <c r="AB1407">
        <f>IF(AA1407=1,"",E1407)</f>
        <v>52.1</v>
      </c>
      <c r="AC1407">
        <f>E1407/3.6</f>
        <v>14.472222222222221</v>
      </c>
    </row>
    <row r="1408" spans="2:29" x14ac:dyDescent="0.3">
      <c r="B1408" s="6" t="s">
        <v>29</v>
      </c>
      <c r="C1408" s="6">
        <v>1400</v>
      </c>
      <c r="D1408" s="6">
        <v>378</v>
      </c>
      <c r="E1408" s="12">
        <v>50.7</v>
      </c>
      <c r="F1408" s="23">
        <f t="shared" si="126"/>
        <v>14.083333333333334</v>
      </c>
      <c r="G1408" s="17">
        <f t="shared" si="129"/>
        <v>-0.41666666666666663</v>
      </c>
      <c r="H1408" s="17">
        <f t="shared" si="130"/>
        <v>-1.5</v>
      </c>
      <c r="I1408" s="17" cm="1">
        <f t="array" ref="I1408">Table1[Mass KG]*G1408</f>
        <v>-118.54166666666666</v>
      </c>
      <c r="J1408" s="17" cm="1">
        <f t="array" ref="J1408" xml:space="preserve"> IF(E1408&gt;0,9.81*Table1[Mass KG]*Table1[Rolling ressistance coefficient],0)</f>
        <v>28.746733500000001</v>
      </c>
      <c r="K1408" s="17" cm="1">
        <f t="array" ref="K1408">0.5*Table1[Frontal area m^2]*Table1[Drag coefficient]*1.2*F1408^2</f>
        <v>75.711183898999991</v>
      </c>
      <c r="L1408" s="17">
        <f t="shared" si="127"/>
        <v>-14.083749267666661</v>
      </c>
      <c r="M1408" s="17">
        <f t="shared" si="128"/>
        <v>-198.34613551963884</v>
      </c>
      <c r="N1408" s="17">
        <f t="shared" si="131"/>
        <v>1010.8231452511748</v>
      </c>
      <c r="O1408" s="17" cm="1">
        <f t="array" ref="O1408">(0.5*Table1[Mass KG]*E1408^2)+O1407</f>
        <v>430856709.13500011</v>
      </c>
      <c r="P1408" s="17">
        <v>4543.7318580569299</v>
      </c>
      <c r="AA1408">
        <f>IF(E1408&lt;1,1,0)</f>
        <v>0</v>
      </c>
      <c r="AB1408">
        <f>IF(AA1408=1,"",E1408)</f>
        <v>50.7</v>
      </c>
      <c r="AC1408">
        <f>E1408/3.6</f>
        <v>14.083333333333334</v>
      </c>
    </row>
    <row r="1409" spans="2:29" x14ac:dyDescent="0.3">
      <c r="B1409" s="6" t="s">
        <v>29</v>
      </c>
      <c r="C1409" s="6">
        <v>1401</v>
      </c>
      <c r="D1409" s="6">
        <v>379</v>
      </c>
      <c r="E1409" s="12">
        <v>49.1</v>
      </c>
      <c r="F1409" s="23">
        <f t="shared" si="126"/>
        <v>13.638888888888889</v>
      </c>
      <c r="G1409" s="17">
        <f t="shared" si="129"/>
        <v>-0.45833333333333393</v>
      </c>
      <c r="H1409" s="17">
        <f t="shared" si="130"/>
        <v>-1.6500000000000021</v>
      </c>
      <c r="I1409" s="17" cm="1">
        <f t="array" ref="I1409">Table1[Mass KG]*G1409</f>
        <v>-130.39583333333351</v>
      </c>
      <c r="J1409" s="17" cm="1">
        <f t="array" ref="J1409" xml:space="preserve"> IF(E1409&gt;0,9.81*Table1[Mass KG]*Table1[Rolling ressistance coefficient],0)</f>
        <v>28.746733500000001</v>
      </c>
      <c r="K1409" s="17" cm="1">
        <f t="array" ref="K1409">0.5*Table1[Frontal area m^2]*Table1[Drag coefficient]*1.2*F1409^2</f>
        <v>71.007970953222227</v>
      </c>
      <c r="L1409" s="17">
        <f t="shared" si="127"/>
        <v>-30.641128880111282</v>
      </c>
      <c r="M1409" s="17">
        <f t="shared" si="128"/>
        <v>-417.91095222596221</v>
      </c>
      <c r="N1409" s="17">
        <f t="shared" si="131"/>
        <v>1011.1029978594011</v>
      </c>
      <c r="O1409" s="17" cm="1">
        <f t="array" ref="O1409">(0.5*Table1[Mass KG]*E1409^2)+O1408</f>
        <v>431199646.85750014</v>
      </c>
      <c r="P1409" s="17">
        <v>4567.1781482297874</v>
      </c>
      <c r="AA1409">
        <f>IF(E1409&lt;1,1,0)</f>
        <v>0</v>
      </c>
      <c r="AB1409">
        <f>IF(AA1409=1,"",E1409)</f>
        <v>49.1</v>
      </c>
      <c r="AC1409">
        <f>E1409/3.6</f>
        <v>13.638888888888889</v>
      </c>
    </row>
    <row r="1410" spans="2:29" x14ac:dyDescent="0.3">
      <c r="B1410" s="6" t="s">
        <v>29</v>
      </c>
      <c r="C1410" s="6">
        <v>1402</v>
      </c>
      <c r="D1410" s="6">
        <v>380</v>
      </c>
      <c r="E1410" s="12">
        <v>47.4</v>
      </c>
      <c r="F1410" s="23">
        <f t="shared" si="126"/>
        <v>13.166666666666666</v>
      </c>
      <c r="G1410" s="17">
        <f t="shared" si="129"/>
        <v>-0.54166666666666641</v>
      </c>
      <c r="H1410" s="17">
        <f t="shared" si="130"/>
        <v>-1.9499999999999993</v>
      </c>
      <c r="I1410" s="17" cm="1">
        <f t="array" ref="I1410">Table1[Mass KG]*G1410</f>
        <v>-154.1041666666666</v>
      </c>
      <c r="J1410" s="17" cm="1">
        <f t="array" ref="J1410" xml:space="preserve"> IF(E1410&gt;0,9.81*Table1[Mass KG]*Table1[Rolling ressistance coefficient],0)</f>
        <v>28.746733500000001</v>
      </c>
      <c r="K1410" s="17" cm="1">
        <f t="array" ref="K1410">0.5*Table1[Frontal area m^2]*Table1[Drag coefficient]*1.2*F1410^2</f>
        <v>66.176044075999982</v>
      </c>
      <c r="L1410" s="17">
        <f t="shared" si="127"/>
        <v>-59.181389090666613</v>
      </c>
      <c r="M1410" s="17">
        <f t="shared" si="128"/>
        <v>-779.22162302711035</v>
      </c>
      <c r="N1410" s="17">
        <f t="shared" si="131"/>
        <v>1011.3729683713483</v>
      </c>
      <c r="O1410" s="17" cm="1">
        <f t="array" ref="O1410">(0.5*Table1[Mass KG]*E1410^2)+O1409</f>
        <v>431519248.46750015</v>
      </c>
      <c r="P1410" s="17">
        <v>4568.7043239109134</v>
      </c>
      <c r="AA1410">
        <f>IF(E1410&lt;1,1,0)</f>
        <v>0</v>
      </c>
      <c r="AB1410">
        <f>IF(AA1410=1,"",E1410)</f>
        <v>47.4</v>
      </c>
      <c r="AC1410">
        <f>E1410/3.6</f>
        <v>13.166666666666666</v>
      </c>
    </row>
    <row r="1411" spans="2:29" x14ac:dyDescent="0.3">
      <c r="B1411" s="6" t="s">
        <v>29</v>
      </c>
      <c r="C1411" s="6">
        <v>1403</v>
      </c>
      <c r="D1411" s="6">
        <v>381</v>
      </c>
      <c r="E1411" s="12">
        <v>45.2</v>
      </c>
      <c r="F1411" s="23">
        <f t="shared" si="126"/>
        <v>12.555555555555557</v>
      </c>
      <c r="G1411" s="17">
        <f t="shared" si="129"/>
        <v>-0.7777777777777779</v>
      </c>
      <c r="H1411" s="17">
        <f t="shared" si="130"/>
        <v>-2.8000000000000007</v>
      </c>
      <c r="I1411" s="17" cm="1">
        <f t="array" ref="I1411">Table1[Mass KG]*G1411</f>
        <v>-221.2777777777778</v>
      </c>
      <c r="J1411" s="17" cm="1">
        <f t="array" ref="J1411" xml:space="preserve"> IF(E1411&gt;0,9.81*Table1[Mass KG]*Table1[Rolling ressistance coefficient],0)</f>
        <v>28.746733500000001</v>
      </c>
      <c r="K1411" s="17" cm="1">
        <f t="array" ref="K1411">0.5*Table1[Frontal area m^2]*Table1[Drag coefficient]*1.2*F1411^2</f>
        <v>60.175677459555558</v>
      </c>
      <c r="L1411" s="17">
        <f t="shared" si="127"/>
        <v>-132.35536681822225</v>
      </c>
      <c r="M1411" s="17">
        <f t="shared" si="128"/>
        <v>-1661.7951611621238</v>
      </c>
      <c r="N1411" s="17">
        <f t="shared" si="131"/>
        <v>1011.6302251136862</v>
      </c>
      <c r="O1411" s="17" cm="1">
        <f t="array" ref="O1411">(0.5*Table1[Mass KG]*E1411^2)+O1410</f>
        <v>431809870.90750015</v>
      </c>
      <c r="P1411" s="17">
        <v>4569.2036709691301</v>
      </c>
      <c r="AA1411">
        <f>IF(E1411&lt;1,1,0)</f>
        <v>0</v>
      </c>
      <c r="AB1411">
        <f>IF(AA1411=1,"",E1411)</f>
        <v>45.2</v>
      </c>
      <c r="AC1411">
        <f>E1411/3.6</f>
        <v>12.555555555555555</v>
      </c>
    </row>
    <row r="1412" spans="2:29" x14ac:dyDescent="0.3">
      <c r="B1412" s="6" t="s">
        <v>29</v>
      </c>
      <c r="C1412" s="6">
        <v>1404</v>
      </c>
      <c r="D1412" s="6">
        <v>382</v>
      </c>
      <c r="E1412" s="12">
        <v>41.8</v>
      </c>
      <c r="F1412" s="23">
        <f t="shared" si="126"/>
        <v>11.611111111111111</v>
      </c>
      <c r="G1412" s="17">
        <f t="shared" si="129"/>
        <v>-1.2083333333333337</v>
      </c>
      <c r="H1412" s="17">
        <f t="shared" si="130"/>
        <v>-4.3500000000000014</v>
      </c>
      <c r="I1412" s="17" cm="1">
        <f t="array" ref="I1412">Table1[Mass KG]*G1412</f>
        <v>-343.77083333333343</v>
      </c>
      <c r="J1412" s="17" cm="1">
        <f t="array" ref="J1412" xml:space="preserve"> IF(E1412&gt;0,9.81*Table1[Mass KG]*Table1[Rolling ressistance coefficient],0)</f>
        <v>28.746733500000001</v>
      </c>
      <c r="K1412" s="17" cm="1">
        <f t="array" ref="K1412">0.5*Table1[Frontal area m^2]*Table1[Drag coefficient]*1.2*F1412^2</f>
        <v>51.463187546222215</v>
      </c>
      <c r="L1412" s="17">
        <f t="shared" si="127"/>
        <v>-263.56091228711119</v>
      </c>
      <c r="M1412" s="17">
        <f t="shared" si="128"/>
        <v>-3060.2350371114576</v>
      </c>
      <c r="N1412" s="17">
        <f t="shared" si="131"/>
        <v>1011.8679612367274</v>
      </c>
      <c r="O1412" s="17" cm="1">
        <f t="array" ref="O1412">(0.5*Table1[Mass KG]*E1412^2)+O1411</f>
        <v>432058415.79750013</v>
      </c>
      <c r="P1412" s="17">
        <v>4578.3400738724449</v>
      </c>
      <c r="AA1412">
        <f>IF(E1412&lt;1,1,0)</f>
        <v>0</v>
      </c>
      <c r="AB1412">
        <f>IF(AA1412=1,"",E1412)</f>
        <v>41.8</v>
      </c>
      <c r="AC1412">
        <f>E1412/3.6</f>
        <v>11.611111111111111</v>
      </c>
    </row>
    <row r="1413" spans="2:29" x14ac:dyDescent="0.3">
      <c r="B1413" s="6" t="s">
        <v>29</v>
      </c>
      <c r="C1413" s="6">
        <v>1405</v>
      </c>
      <c r="D1413" s="6">
        <v>383</v>
      </c>
      <c r="E1413" s="12">
        <v>36.5</v>
      </c>
      <c r="F1413" s="23">
        <f t="shared" si="126"/>
        <v>10.138888888888889</v>
      </c>
      <c r="G1413" s="17">
        <f t="shared" si="129"/>
        <v>-1.4722222222222219</v>
      </c>
      <c r="H1413" s="17">
        <f t="shared" si="130"/>
        <v>-5.2999999999999989</v>
      </c>
      <c r="I1413" s="17" cm="1">
        <f t="array" ref="I1413">Table1[Mass KG]*G1413</f>
        <v>-418.84722222222211</v>
      </c>
      <c r="J1413" s="17" cm="1">
        <f t="array" ref="J1413" xml:space="preserve"> IF(E1413&gt;0,9.81*Table1[Mass KG]*Table1[Rolling ressistance coefficient],0)</f>
        <v>28.746733500000001</v>
      </c>
      <c r="K1413" s="17" cm="1">
        <f t="array" ref="K1413">0.5*Table1[Frontal area m^2]*Table1[Drag coefficient]*1.2*F1413^2</f>
        <v>39.240076697222214</v>
      </c>
      <c r="L1413" s="17">
        <f t="shared" si="127"/>
        <v>-350.8604120249999</v>
      </c>
      <c r="M1413" s="17">
        <f t="shared" si="128"/>
        <v>-3557.334733031249</v>
      </c>
      <c r="N1413" s="17">
        <f t="shared" si="131"/>
        <v>1012.0754060316563</v>
      </c>
      <c r="O1413" s="17" cm="1">
        <f t="array" ref="O1413">(0.5*Table1[Mass KG]*E1413^2)+O1412</f>
        <v>432247928.36000013</v>
      </c>
      <c r="P1413" s="17">
        <v>4583.8961895551129</v>
      </c>
      <c r="AA1413">
        <f>IF(E1413&lt;1,1,0)</f>
        <v>0</v>
      </c>
      <c r="AB1413">
        <f>IF(AA1413=1,"",E1413)</f>
        <v>36.5</v>
      </c>
      <c r="AC1413">
        <f>E1413/3.6</f>
        <v>10.138888888888889</v>
      </c>
    </row>
    <row r="1414" spans="2:29" x14ac:dyDescent="0.3">
      <c r="B1414" s="6" t="s">
        <v>29</v>
      </c>
      <c r="C1414" s="6">
        <v>1406</v>
      </c>
      <c r="D1414" s="6">
        <v>384</v>
      </c>
      <c r="E1414" s="12">
        <v>31.2</v>
      </c>
      <c r="F1414" s="23">
        <f t="shared" si="126"/>
        <v>8.6666666666666661</v>
      </c>
      <c r="G1414" s="17">
        <f t="shared" si="129"/>
        <v>-1.2361111111111109</v>
      </c>
      <c r="H1414" s="17">
        <f t="shared" si="130"/>
        <v>-4.4499999999999993</v>
      </c>
      <c r="I1414" s="17" cm="1">
        <f t="array" ref="I1414">Table1[Mass KG]*G1414</f>
        <v>-351.67361111111109</v>
      </c>
      <c r="J1414" s="17" cm="1">
        <f t="array" ref="J1414" xml:space="preserve"> IF(E1414&gt;0,9.81*Table1[Mass KG]*Table1[Rolling ressistance coefficient],0)</f>
        <v>28.746733500000001</v>
      </c>
      <c r="K1414" s="17" cm="1">
        <f t="array" ref="K1414">0.5*Table1[Frontal area m^2]*Table1[Drag coefficient]*1.2*F1414^2</f>
        <v>28.671690943999991</v>
      </c>
      <c r="L1414" s="17">
        <f t="shared" si="127"/>
        <v>-294.2551866671111</v>
      </c>
      <c r="M1414" s="17">
        <f t="shared" si="128"/>
        <v>-2550.2116177816292</v>
      </c>
      <c r="N1414" s="17">
        <f t="shared" si="131"/>
        <v>1012.2526025871327</v>
      </c>
      <c r="O1414" s="17" cm="1">
        <f t="array" ref="O1414">(0.5*Table1[Mass KG]*E1414^2)+O1413</f>
        <v>432386400.20000011</v>
      </c>
      <c r="P1414" s="17">
        <v>4592.8697997010022</v>
      </c>
      <c r="AA1414">
        <f>IF(E1414&lt;1,1,0)</f>
        <v>0</v>
      </c>
      <c r="AB1414">
        <f>IF(AA1414=1,"",E1414)</f>
        <v>31.2</v>
      </c>
      <c r="AC1414">
        <f>E1414/3.6</f>
        <v>8.6666666666666661</v>
      </c>
    </row>
    <row r="1415" spans="2:29" x14ac:dyDescent="0.3">
      <c r="B1415" s="6" t="s">
        <v>29</v>
      </c>
      <c r="C1415" s="6">
        <v>1407</v>
      </c>
      <c r="D1415" s="6">
        <v>385</v>
      </c>
      <c r="E1415" s="12">
        <v>27.6</v>
      </c>
      <c r="F1415" s="23">
        <f t="shared" si="126"/>
        <v>7.666666666666667</v>
      </c>
      <c r="G1415" s="17">
        <f t="shared" si="129"/>
        <v>-0.59722222222222232</v>
      </c>
      <c r="H1415" s="17">
        <f t="shared" si="130"/>
        <v>-2.1500000000000004</v>
      </c>
      <c r="I1415" s="17" cm="1">
        <f t="array" ref="I1415">Table1[Mass KG]*G1415</f>
        <v>-169.90972222222226</v>
      </c>
      <c r="J1415" s="17" cm="1">
        <f t="array" ref="J1415" xml:space="preserve"> IF(E1415&gt;0,9.81*Table1[Mass KG]*Table1[Rolling ressistance coefficient],0)</f>
        <v>28.746733500000001</v>
      </c>
      <c r="K1415" s="17" cm="1">
        <f t="array" ref="K1415">0.5*Table1[Frontal area m^2]*Table1[Drag coefficient]*1.2*F1415^2</f>
        <v>22.436870576</v>
      </c>
      <c r="L1415" s="17">
        <f t="shared" si="127"/>
        <v>-118.72611814622226</v>
      </c>
      <c r="M1415" s="17">
        <f t="shared" si="128"/>
        <v>-910.23357245437069</v>
      </c>
      <c r="N1415" s="17">
        <f t="shared" si="131"/>
        <v>1012.4092419783907</v>
      </c>
      <c r="O1415" s="17" cm="1">
        <f t="array" ref="O1415">(0.5*Table1[Mass KG]*E1415^2)+O1414</f>
        <v>432494760.56000012</v>
      </c>
      <c r="P1415" s="17">
        <v>4608.8308873880251</v>
      </c>
      <c r="AA1415">
        <f>IF(E1415&lt;1,1,0)</f>
        <v>0</v>
      </c>
      <c r="AB1415">
        <f>IF(AA1415=1,"",E1415)</f>
        <v>27.6</v>
      </c>
      <c r="AC1415">
        <f>E1415/3.6</f>
        <v>7.666666666666667</v>
      </c>
    </row>
    <row r="1416" spans="2:29" x14ac:dyDescent="0.3">
      <c r="B1416" s="6" t="s">
        <v>29</v>
      </c>
      <c r="C1416" s="6">
        <v>1408</v>
      </c>
      <c r="D1416" s="6">
        <v>386</v>
      </c>
      <c r="E1416" s="12">
        <v>26.9</v>
      </c>
      <c r="F1416" s="23">
        <f t="shared" si="126"/>
        <v>7.4722222222222223</v>
      </c>
      <c r="G1416" s="17">
        <f t="shared" si="129"/>
        <v>-4.1666666666666761E-2</v>
      </c>
      <c r="H1416" s="17">
        <f t="shared" si="130"/>
        <v>-0.15000000000000036</v>
      </c>
      <c r="I1416" s="17" cm="1">
        <f t="array" ref="I1416">Table1[Mass KG]*G1416</f>
        <v>-11.854166666666694</v>
      </c>
      <c r="J1416" s="17" cm="1">
        <f t="array" ref="J1416" xml:space="preserve"> IF(E1416&gt;0,9.81*Table1[Mass KG]*Table1[Rolling ressistance coefficient],0)</f>
        <v>28.746733500000001</v>
      </c>
      <c r="K1416" s="17" cm="1">
        <f t="array" ref="K1416">0.5*Table1[Frontal area m^2]*Table1[Drag coefficient]*1.2*F1416^2</f>
        <v>21.313200899888887</v>
      </c>
      <c r="L1416" s="17">
        <f t="shared" si="127"/>
        <v>38.205767733222196</v>
      </c>
      <c r="M1416" s="17">
        <f t="shared" si="128"/>
        <v>285.48198667324363</v>
      </c>
      <c r="N1416" s="17">
        <f t="shared" si="131"/>
        <v>1012.5618002034439</v>
      </c>
      <c r="O1416" s="17" cm="1">
        <f t="array" ref="O1416">(0.5*Table1[Mass KG]*E1416^2)+O1415</f>
        <v>432597694.0825001</v>
      </c>
      <c r="P1416" s="17">
        <v>4617.0051149579313</v>
      </c>
      <c r="AA1416">
        <f>IF(E1416&lt;1,1,0)</f>
        <v>0</v>
      </c>
      <c r="AB1416">
        <f>IF(AA1416=1,"",E1416)</f>
        <v>26.9</v>
      </c>
      <c r="AC1416">
        <f>E1416/3.6</f>
        <v>7.4722222222222214</v>
      </c>
    </row>
    <row r="1417" spans="2:29" x14ac:dyDescent="0.3">
      <c r="B1417" s="6" t="s">
        <v>29</v>
      </c>
      <c r="C1417" s="6">
        <v>1409</v>
      </c>
      <c r="D1417" s="6">
        <v>387</v>
      </c>
      <c r="E1417" s="12">
        <v>27.3</v>
      </c>
      <c r="F1417" s="23">
        <f t="shared" ref="F1417:F1480" si="132">E1417*(1000/60^2)</f>
        <v>7.5833333333333339</v>
      </c>
      <c r="G1417" s="17">
        <f t="shared" si="129"/>
        <v>8.3333333333333523E-2</v>
      </c>
      <c r="H1417" s="17">
        <f t="shared" si="130"/>
        <v>0.30000000000000071</v>
      </c>
      <c r="I1417" s="17" cm="1">
        <f t="array" ref="I1417">Table1[Mass KG]*G1417</f>
        <v>23.708333333333389</v>
      </c>
      <c r="J1417" s="17" cm="1">
        <f t="array" ref="J1417" xml:space="preserve"> IF(E1417&gt;0,9.81*Table1[Mass KG]*Table1[Rolling ressistance coefficient],0)</f>
        <v>28.746733500000001</v>
      </c>
      <c r="K1417" s="17" cm="1">
        <f t="array" ref="K1417">0.5*Table1[Frontal area m^2]*Table1[Drag coefficient]*1.2*F1417^2</f>
        <v>21.951763378999999</v>
      </c>
      <c r="L1417" s="17">
        <f t="shared" ref="L1417:L1480" si="133">K1417+J1417+I1417</f>
        <v>74.406830212333389</v>
      </c>
      <c r="M1417" s="17">
        <f t="shared" ref="M1417:M1480" si="134">(L1417*AC1417)/1</f>
        <v>564.25179577686151</v>
      </c>
      <c r="N1417" s="17">
        <f t="shared" si="131"/>
        <v>1012.7165170681529</v>
      </c>
      <c r="O1417" s="17" cm="1">
        <f t="array" ref="O1417">(0.5*Table1[Mass KG]*E1417^2)+O1416</f>
        <v>432703711.5850001</v>
      </c>
      <c r="P1417" s="17">
        <v>4619.7136619645898</v>
      </c>
      <c r="AA1417">
        <f>IF(E1417&lt;1,1,0)</f>
        <v>0</v>
      </c>
      <c r="AB1417">
        <f>IF(AA1417=1,"",E1417)</f>
        <v>27.3</v>
      </c>
      <c r="AC1417">
        <f>E1417/3.6</f>
        <v>7.583333333333333</v>
      </c>
    </row>
    <row r="1418" spans="2:29" x14ac:dyDescent="0.3">
      <c r="B1418" s="6" t="s">
        <v>29</v>
      </c>
      <c r="C1418" s="6">
        <v>1410</v>
      </c>
      <c r="D1418" s="6">
        <v>388</v>
      </c>
      <c r="E1418" s="12">
        <v>27.5</v>
      </c>
      <c r="F1418" s="23">
        <f t="shared" si="132"/>
        <v>7.6388888888888893</v>
      </c>
      <c r="G1418" s="17">
        <f t="shared" ref="G1418:G1481" si="135">($E1419-$E1417)/2/3.6</f>
        <v>1.3888888888888593E-2</v>
      </c>
      <c r="H1418" s="17">
        <f t="shared" ref="H1418:H1481" si="136">($E1419-$E1417)/2</f>
        <v>4.9999999999998934E-2</v>
      </c>
      <c r="I1418" s="17" cm="1">
        <f t="array" ref="I1418">Table1[Mass KG]*G1418</f>
        <v>3.9513888888888049</v>
      </c>
      <c r="J1418" s="17" cm="1">
        <f t="array" ref="J1418" xml:space="preserve"> IF(E1418&gt;0,9.81*Table1[Mass KG]*Table1[Rolling ressistance coefficient],0)</f>
        <v>28.746733500000001</v>
      </c>
      <c r="K1418" s="17" cm="1">
        <f t="array" ref="K1418">0.5*Table1[Frontal area m^2]*Table1[Drag coefficient]*1.2*F1418^2</f>
        <v>22.274579097222219</v>
      </c>
      <c r="L1418" s="17">
        <f t="shared" si="133"/>
        <v>54.972701486111028</v>
      </c>
      <c r="M1418" s="17">
        <f t="shared" si="134"/>
        <v>419.93035857445921</v>
      </c>
      <c r="N1418" s="17">
        <f t="shared" ref="N1418:N1481" si="137">((J1418*AC1418)/C1418)+N1417</f>
        <v>1012.8722568576032</v>
      </c>
      <c r="O1418" s="17" cm="1">
        <f t="array" ref="O1418">(0.5*Table1[Mass KG]*E1418^2)+O1417</f>
        <v>432811288.1475001</v>
      </c>
      <c r="P1418" s="17">
        <v>4622.8044061707096</v>
      </c>
      <c r="AA1418">
        <f>IF(E1418&lt;1,1,0)</f>
        <v>0</v>
      </c>
      <c r="AB1418">
        <f>IF(AA1418=1,"",E1418)</f>
        <v>27.5</v>
      </c>
      <c r="AC1418">
        <f>E1418/3.6</f>
        <v>7.6388888888888884</v>
      </c>
    </row>
    <row r="1419" spans="2:29" x14ac:dyDescent="0.3">
      <c r="B1419" s="6" t="s">
        <v>29</v>
      </c>
      <c r="C1419" s="6">
        <v>1411</v>
      </c>
      <c r="D1419" s="6">
        <v>389</v>
      </c>
      <c r="E1419" s="12">
        <v>27.4</v>
      </c>
      <c r="F1419" s="23">
        <f t="shared" si="132"/>
        <v>7.6111111111111107</v>
      </c>
      <c r="G1419" s="17">
        <f t="shared" si="135"/>
        <v>-5.5555555555555358E-2</v>
      </c>
      <c r="H1419" s="17">
        <f t="shared" si="136"/>
        <v>-0.19999999999999929</v>
      </c>
      <c r="I1419" s="17" cm="1">
        <f t="array" ref="I1419">Table1[Mass KG]*G1419</f>
        <v>-15.8055555555555</v>
      </c>
      <c r="J1419" s="17" cm="1">
        <f t="array" ref="J1419" xml:space="preserve"> IF(E1419&gt;0,9.81*Table1[Mass KG]*Table1[Rolling ressistance coefficient],0)</f>
        <v>28.746733500000001</v>
      </c>
      <c r="K1419" s="17" cm="1">
        <f t="array" ref="K1419">0.5*Table1[Frontal area m^2]*Table1[Drag coefficient]*1.2*F1419^2</f>
        <v>22.112876698222216</v>
      </c>
      <c r="L1419" s="17">
        <f t="shared" si="133"/>
        <v>35.054054642666713</v>
      </c>
      <c r="M1419" s="17">
        <f t="shared" si="134"/>
        <v>266.80030478029664</v>
      </c>
      <c r="N1419" s="17">
        <f t="shared" si="137"/>
        <v>1013.027320346441</v>
      </c>
      <c r="O1419" s="17" cm="1">
        <f t="array" ref="O1419">(0.5*Table1[Mass KG]*E1419^2)+O1418</f>
        <v>432918083.75750011</v>
      </c>
      <c r="P1419" s="17">
        <v>4635.9426041025936</v>
      </c>
      <c r="AA1419">
        <f>IF(E1419&lt;1,1,0)</f>
        <v>0</v>
      </c>
      <c r="AB1419">
        <f>IF(AA1419=1,"",E1419)</f>
        <v>27.4</v>
      </c>
      <c r="AC1419">
        <f>E1419/3.6</f>
        <v>7.6111111111111107</v>
      </c>
    </row>
    <row r="1420" spans="2:29" x14ac:dyDescent="0.3">
      <c r="B1420" s="6" t="s">
        <v>29</v>
      </c>
      <c r="C1420" s="6">
        <v>1412</v>
      </c>
      <c r="D1420" s="6">
        <v>390</v>
      </c>
      <c r="E1420" s="12">
        <v>27.1</v>
      </c>
      <c r="F1420" s="23">
        <f t="shared" si="132"/>
        <v>7.5277777777777786</v>
      </c>
      <c r="G1420" s="17">
        <f t="shared" si="135"/>
        <v>-9.7222222222222127E-2</v>
      </c>
      <c r="H1420" s="17">
        <f t="shared" si="136"/>
        <v>-0.34999999999999964</v>
      </c>
      <c r="I1420" s="17" cm="1">
        <f t="array" ref="I1420">Table1[Mass KG]*G1420</f>
        <v>-27.659722222222197</v>
      </c>
      <c r="J1420" s="17" cm="1">
        <f t="array" ref="J1420" xml:space="preserve"> IF(E1420&gt;0,9.81*Table1[Mass KG]*Table1[Rolling ressistance coefficient],0)</f>
        <v>28.746733500000001</v>
      </c>
      <c r="K1420" s="17" cm="1">
        <f t="array" ref="K1420">0.5*Table1[Frontal area m^2]*Table1[Drag coefficient]*1.2*F1420^2</f>
        <v>21.631303979888891</v>
      </c>
      <c r="L1420" s="17">
        <f t="shared" si="133"/>
        <v>22.718315257666692</v>
      </c>
      <c r="M1420" s="17">
        <f t="shared" si="134"/>
        <v>171.01842874521316</v>
      </c>
      <c r="N1420" s="17">
        <f t="shared" si="137"/>
        <v>1013.1805774439091</v>
      </c>
      <c r="O1420" s="17" cm="1">
        <f t="array" ref="O1420">(0.5*Table1[Mass KG]*E1420^2)+O1419</f>
        <v>433022553.5800001</v>
      </c>
      <c r="P1420" s="17">
        <v>4638.78102113159</v>
      </c>
      <c r="AA1420">
        <f>IF(E1420&lt;1,1,0)</f>
        <v>0</v>
      </c>
      <c r="AB1420">
        <f>IF(AA1420=1,"",E1420)</f>
        <v>27.1</v>
      </c>
      <c r="AC1420">
        <f>E1420/3.6</f>
        <v>7.5277777777777777</v>
      </c>
    </row>
    <row r="1421" spans="2:29" x14ac:dyDescent="0.3">
      <c r="B1421" s="6" t="s">
        <v>29</v>
      </c>
      <c r="C1421" s="6">
        <v>1413</v>
      </c>
      <c r="D1421" s="6">
        <v>391</v>
      </c>
      <c r="E1421" s="12">
        <v>26.7</v>
      </c>
      <c r="F1421" s="23">
        <f t="shared" si="132"/>
        <v>7.416666666666667</v>
      </c>
      <c r="G1421" s="17">
        <f t="shared" si="135"/>
        <v>-4.1666666666666761E-2</v>
      </c>
      <c r="H1421" s="17">
        <f t="shared" si="136"/>
        <v>-0.15000000000000036</v>
      </c>
      <c r="I1421" s="17" cm="1">
        <f t="array" ref="I1421">Table1[Mass KG]*G1421</f>
        <v>-11.854166666666694</v>
      </c>
      <c r="J1421" s="17" cm="1">
        <f t="array" ref="J1421" xml:space="preserve"> IF(E1421&gt;0,9.81*Table1[Mass KG]*Table1[Rolling ressistance coefficient],0)</f>
        <v>28.746733500000001</v>
      </c>
      <c r="K1421" s="17" cm="1">
        <f t="array" ref="K1421">0.5*Table1[Frontal area m^2]*Table1[Drag coefficient]*1.2*F1421^2</f>
        <v>20.997454138999998</v>
      </c>
      <c r="L1421" s="17">
        <f t="shared" si="133"/>
        <v>37.890020972333311</v>
      </c>
      <c r="M1421" s="17">
        <f t="shared" si="134"/>
        <v>281.01765554480534</v>
      </c>
      <c r="N1421" s="17">
        <f t="shared" si="137"/>
        <v>1013.3314655827095</v>
      </c>
      <c r="O1421" s="17" cm="1">
        <f t="array" ref="O1421">(0.5*Table1[Mass KG]*E1421^2)+O1420</f>
        <v>433123962.18250012</v>
      </c>
      <c r="P1421" s="17">
        <v>4644.8716459097795</v>
      </c>
      <c r="AA1421">
        <f>IF(E1421&lt;1,1,0)</f>
        <v>0</v>
      </c>
      <c r="AB1421">
        <f>IF(AA1421=1,"",E1421)</f>
        <v>26.7</v>
      </c>
      <c r="AC1421">
        <f>E1421/3.6</f>
        <v>7.4166666666666661</v>
      </c>
    </row>
    <row r="1422" spans="2:29" x14ac:dyDescent="0.3">
      <c r="B1422" s="6" t="s">
        <v>29</v>
      </c>
      <c r="C1422" s="6">
        <v>1414</v>
      </c>
      <c r="D1422" s="6">
        <v>392</v>
      </c>
      <c r="E1422" s="12">
        <v>26.8</v>
      </c>
      <c r="F1422" s="23">
        <f t="shared" si="132"/>
        <v>7.4444444444444446</v>
      </c>
      <c r="G1422" s="17">
        <f t="shared" si="135"/>
        <v>0.20833333333333331</v>
      </c>
      <c r="H1422" s="17">
        <f t="shared" si="136"/>
        <v>0.75</v>
      </c>
      <c r="I1422" s="17" cm="1">
        <f t="array" ref="I1422">Table1[Mass KG]*G1422</f>
        <v>59.270833333333329</v>
      </c>
      <c r="J1422" s="17" cm="1">
        <f t="array" ref="J1422" xml:space="preserve"> IF(E1422&gt;0,9.81*Table1[Mass KG]*Table1[Rolling ressistance coefficient],0)</f>
        <v>28.746733500000001</v>
      </c>
      <c r="K1422" s="17" cm="1">
        <f t="array" ref="K1422">0.5*Table1[Frontal area m^2]*Table1[Drag coefficient]*1.2*F1422^2</f>
        <v>21.155032979555553</v>
      </c>
      <c r="L1422" s="17">
        <f t="shared" si="133"/>
        <v>109.17259981288888</v>
      </c>
      <c r="M1422" s="17">
        <f t="shared" si="134"/>
        <v>812.72935416261726</v>
      </c>
      <c r="N1422" s="17">
        <f t="shared" si="137"/>
        <v>1013.4828117358212</v>
      </c>
      <c r="O1422" s="17" cm="1">
        <f t="array" ref="O1422">(0.5*Table1[Mass KG]*E1422^2)+O1421</f>
        <v>433226131.82250011</v>
      </c>
      <c r="P1422" s="17">
        <v>4654.756793046723</v>
      </c>
      <c r="AA1422">
        <f>IF(E1422&lt;1,1,0)</f>
        <v>0</v>
      </c>
      <c r="AB1422">
        <f>IF(AA1422=1,"",E1422)</f>
        <v>26.8</v>
      </c>
      <c r="AC1422">
        <f>E1422/3.6</f>
        <v>7.4444444444444446</v>
      </c>
    </row>
    <row r="1423" spans="2:29" x14ac:dyDescent="0.3">
      <c r="B1423" s="6" t="s">
        <v>29</v>
      </c>
      <c r="C1423" s="6">
        <v>1415</v>
      </c>
      <c r="D1423" s="6">
        <v>393</v>
      </c>
      <c r="E1423" s="12">
        <v>28.2</v>
      </c>
      <c r="F1423" s="23">
        <f t="shared" si="132"/>
        <v>7.8333333333333339</v>
      </c>
      <c r="G1423" s="17">
        <f t="shared" si="135"/>
        <v>0.59722222222222232</v>
      </c>
      <c r="H1423" s="17">
        <f t="shared" si="136"/>
        <v>2.1500000000000004</v>
      </c>
      <c r="I1423" s="17" cm="1">
        <f t="array" ref="I1423">Table1[Mass KG]*G1423</f>
        <v>169.90972222222226</v>
      </c>
      <c r="J1423" s="17" cm="1">
        <f t="array" ref="J1423" xml:space="preserve"> IF(E1423&gt;0,9.81*Table1[Mass KG]*Table1[Rolling ressistance coefficient],0)</f>
        <v>28.746733500000001</v>
      </c>
      <c r="K1423" s="17" cm="1">
        <f t="array" ref="K1423">0.5*Table1[Frontal area m^2]*Table1[Drag coefficient]*1.2*F1423^2</f>
        <v>23.422990124000002</v>
      </c>
      <c r="L1423" s="17">
        <f t="shared" si="133"/>
        <v>222.07944584622226</v>
      </c>
      <c r="M1423" s="17">
        <f t="shared" si="134"/>
        <v>1739.6223257954075</v>
      </c>
      <c r="N1423" s="17">
        <f t="shared" si="137"/>
        <v>1013.6419514854679</v>
      </c>
      <c r="O1423" s="17" cm="1">
        <f t="array" ref="O1423">(0.5*Table1[Mass KG]*E1423^2)+O1422</f>
        <v>433339254.7125001</v>
      </c>
      <c r="P1423" s="17">
        <v>4677.0429618827211</v>
      </c>
      <c r="AA1423">
        <f>IF(E1423&lt;1,1,0)</f>
        <v>0</v>
      </c>
      <c r="AB1423">
        <f>IF(AA1423=1,"",E1423)</f>
        <v>28.2</v>
      </c>
      <c r="AC1423">
        <f>E1423/3.6</f>
        <v>7.833333333333333</v>
      </c>
    </row>
    <row r="1424" spans="2:29" x14ac:dyDescent="0.3">
      <c r="B1424" s="6" t="s">
        <v>29</v>
      </c>
      <c r="C1424" s="6">
        <v>1416</v>
      </c>
      <c r="D1424" s="6">
        <v>394</v>
      </c>
      <c r="E1424" s="12">
        <v>31.1</v>
      </c>
      <c r="F1424" s="23">
        <f t="shared" si="132"/>
        <v>8.6388888888888893</v>
      </c>
      <c r="G1424" s="17">
        <f t="shared" si="135"/>
        <v>0.9166666666666663</v>
      </c>
      <c r="H1424" s="17">
        <f t="shared" si="136"/>
        <v>3.2999999999999989</v>
      </c>
      <c r="I1424" s="17" cm="1">
        <f t="array" ref="I1424">Table1[Mass KG]*G1424</f>
        <v>260.79166666666657</v>
      </c>
      <c r="J1424" s="17" cm="1">
        <f t="array" ref="J1424" xml:space="preserve"> IF(E1424&gt;0,9.81*Table1[Mass KG]*Table1[Rolling ressistance coefficient],0)</f>
        <v>28.746733500000001</v>
      </c>
      <c r="K1424" s="17" cm="1">
        <f t="array" ref="K1424">0.5*Table1[Frontal area m^2]*Table1[Drag coefficient]*1.2*F1424^2</f>
        <v>28.488192593222223</v>
      </c>
      <c r="L1424" s="17">
        <f t="shared" si="133"/>
        <v>318.02659275988879</v>
      </c>
      <c r="M1424" s="17">
        <f t="shared" si="134"/>
        <v>2747.3963985645951</v>
      </c>
      <c r="N1424" s="17">
        <f t="shared" si="137"/>
        <v>1013.8173327260223</v>
      </c>
      <c r="O1424" s="17" cm="1">
        <f t="array" ref="O1424">(0.5*Table1[Mass KG]*E1424^2)+O1423</f>
        <v>433476840.3350001</v>
      </c>
      <c r="P1424" s="17">
        <v>4679.0279994888215</v>
      </c>
      <c r="AA1424">
        <f>IF(E1424&lt;1,1,0)</f>
        <v>0</v>
      </c>
      <c r="AB1424">
        <f>IF(AA1424=1,"",E1424)</f>
        <v>31.1</v>
      </c>
      <c r="AC1424">
        <f>E1424/3.6</f>
        <v>8.6388888888888893</v>
      </c>
    </row>
    <row r="1425" spans="2:29" x14ac:dyDescent="0.3">
      <c r="B1425" s="6" t="s">
        <v>29</v>
      </c>
      <c r="C1425" s="6">
        <v>1417</v>
      </c>
      <c r="D1425" s="6">
        <v>395</v>
      </c>
      <c r="E1425" s="12">
        <v>34.799999999999997</v>
      </c>
      <c r="F1425" s="23">
        <f t="shared" si="132"/>
        <v>9.6666666666666661</v>
      </c>
      <c r="G1425" s="17">
        <f t="shared" si="135"/>
        <v>1.0138888888888884</v>
      </c>
      <c r="H1425" s="17">
        <f t="shared" si="136"/>
        <v>3.6499999999999986</v>
      </c>
      <c r="I1425" s="17" cm="1">
        <f t="array" ref="I1425">Table1[Mass KG]*G1425</f>
        <v>288.45138888888874</v>
      </c>
      <c r="J1425" s="17" cm="1">
        <f t="array" ref="J1425" xml:space="preserve"> IF(E1425&gt;0,9.81*Table1[Mass KG]*Table1[Rolling ressistance coefficient],0)</f>
        <v>28.746733500000001</v>
      </c>
      <c r="K1425" s="17" cm="1">
        <f t="array" ref="K1425">0.5*Table1[Frontal area m^2]*Table1[Drag coefficient]*1.2*F1425^2</f>
        <v>35.669958703999988</v>
      </c>
      <c r="L1425" s="17">
        <f t="shared" si="133"/>
        <v>352.8680810928887</v>
      </c>
      <c r="M1425" s="17">
        <f t="shared" si="134"/>
        <v>3411.0581172312573</v>
      </c>
      <c r="N1425" s="17">
        <f t="shared" si="137"/>
        <v>1014.0134407644838</v>
      </c>
      <c r="O1425" s="17" cm="1">
        <f t="array" ref="O1425">(0.5*Table1[Mass KG]*E1425^2)+O1424</f>
        <v>433649110.7750001</v>
      </c>
      <c r="P1425" s="17">
        <v>4692.1482132355413</v>
      </c>
      <c r="AA1425">
        <f>IF(E1425&lt;1,1,0)</f>
        <v>0</v>
      </c>
      <c r="AB1425">
        <f>IF(AA1425=1,"",E1425)</f>
        <v>34.799999999999997</v>
      </c>
      <c r="AC1425">
        <f>E1425/3.6</f>
        <v>9.6666666666666661</v>
      </c>
    </row>
    <row r="1426" spans="2:29" x14ac:dyDescent="0.3">
      <c r="B1426" s="6" t="s">
        <v>29</v>
      </c>
      <c r="C1426" s="6">
        <v>1418</v>
      </c>
      <c r="D1426" s="6">
        <v>396</v>
      </c>
      <c r="E1426" s="12">
        <v>38.4</v>
      </c>
      <c r="F1426" s="23">
        <f t="shared" si="132"/>
        <v>10.666666666666666</v>
      </c>
      <c r="G1426" s="17">
        <f t="shared" si="135"/>
        <v>0.84722222222222243</v>
      </c>
      <c r="H1426" s="17">
        <f t="shared" si="136"/>
        <v>3.0500000000000007</v>
      </c>
      <c r="I1426" s="17" cm="1">
        <f t="array" ref="I1426">Table1[Mass KG]*G1426</f>
        <v>241.03472222222229</v>
      </c>
      <c r="J1426" s="17" cm="1">
        <f t="array" ref="J1426" xml:space="preserve"> IF(E1426&gt;0,9.81*Table1[Mass KG]*Table1[Rolling ressistance coefficient],0)</f>
        <v>28.746733500000001</v>
      </c>
      <c r="K1426" s="17" cm="1">
        <f t="array" ref="K1426">0.5*Table1[Frontal area m^2]*Table1[Drag coefficient]*1.2*F1426^2</f>
        <v>43.431673855999989</v>
      </c>
      <c r="L1426" s="17">
        <f t="shared" si="133"/>
        <v>313.21312957822227</v>
      </c>
      <c r="M1426" s="17">
        <f t="shared" si="134"/>
        <v>3340.9400488343708</v>
      </c>
      <c r="N1426" s="17">
        <f t="shared" si="137"/>
        <v>1014.2296832355698</v>
      </c>
      <c r="O1426" s="17" cm="1">
        <f t="array" ref="O1426">(0.5*Table1[Mass KG]*E1426^2)+O1425</f>
        <v>433858866.93500012</v>
      </c>
      <c r="P1426" s="17">
        <v>4702.9152244249244</v>
      </c>
      <c r="AA1426">
        <f>IF(E1426&lt;1,1,0)</f>
        <v>0</v>
      </c>
      <c r="AB1426">
        <f>IF(AA1426=1,"",E1426)</f>
        <v>38.4</v>
      </c>
      <c r="AC1426">
        <f>E1426/3.6</f>
        <v>10.666666666666666</v>
      </c>
    </row>
    <row r="1427" spans="2:29" x14ac:dyDescent="0.3">
      <c r="B1427" s="6" t="s">
        <v>29</v>
      </c>
      <c r="C1427" s="6">
        <v>1419</v>
      </c>
      <c r="D1427" s="6">
        <v>397</v>
      </c>
      <c r="E1427" s="12">
        <v>40.9</v>
      </c>
      <c r="F1427" s="23">
        <f t="shared" si="132"/>
        <v>11.361111111111111</v>
      </c>
      <c r="G1427" s="17">
        <f t="shared" si="135"/>
        <v>0.45833333333333393</v>
      </c>
      <c r="H1427" s="17">
        <f t="shared" si="136"/>
        <v>1.6500000000000021</v>
      </c>
      <c r="I1427" s="17" cm="1">
        <f t="array" ref="I1427">Table1[Mass KG]*G1427</f>
        <v>130.39583333333351</v>
      </c>
      <c r="J1427" s="17" cm="1">
        <f t="array" ref="J1427" xml:space="preserve"> IF(E1427&gt;0,9.81*Table1[Mass KG]*Table1[Rolling ressistance coefficient],0)</f>
        <v>28.746733500000001</v>
      </c>
      <c r="K1427" s="17" cm="1">
        <f t="array" ref="K1427">0.5*Table1[Frontal area m^2]*Table1[Drag coefficient]*1.2*F1427^2</f>
        <v>49.27092715322221</v>
      </c>
      <c r="L1427" s="17">
        <f t="shared" si="133"/>
        <v>208.41349398655572</v>
      </c>
      <c r="M1427" s="17">
        <f t="shared" si="134"/>
        <v>2367.808862236147</v>
      </c>
      <c r="N1427" s="17">
        <f t="shared" si="137"/>
        <v>1014.4598416805135</v>
      </c>
      <c r="O1427" s="17" cm="1">
        <f t="array" ref="O1427">(0.5*Table1[Mass KG]*E1427^2)+O1426</f>
        <v>434096824.15750015</v>
      </c>
      <c r="P1427" s="17">
        <v>4707.3027823349548</v>
      </c>
      <c r="AA1427">
        <f>IF(E1427&lt;1,1,0)</f>
        <v>0</v>
      </c>
      <c r="AB1427">
        <f>IF(AA1427=1,"",E1427)</f>
        <v>40.9</v>
      </c>
      <c r="AC1427">
        <f>E1427/3.6</f>
        <v>11.361111111111111</v>
      </c>
    </row>
    <row r="1428" spans="2:29" x14ac:dyDescent="0.3">
      <c r="B1428" s="6" t="s">
        <v>29</v>
      </c>
      <c r="C1428" s="6">
        <v>1420</v>
      </c>
      <c r="D1428" s="6">
        <v>398</v>
      </c>
      <c r="E1428" s="12">
        <v>41.7</v>
      </c>
      <c r="F1428" s="23">
        <f t="shared" si="132"/>
        <v>11.583333333333334</v>
      </c>
      <c r="G1428" s="17">
        <f t="shared" si="135"/>
        <v>0</v>
      </c>
      <c r="H1428" s="17">
        <f t="shared" si="136"/>
        <v>0</v>
      </c>
      <c r="I1428" s="17" cm="1">
        <f t="array" ref="I1428">Table1[Mass KG]*G1428</f>
        <v>0</v>
      </c>
      <c r="J1428" s="17" cm="1">
        <f t="array" ref="J1428" xml:space="preserve"> IF(E1428&gt;0,9.81*Table1[Mass KG]*Table1[Rolling ressistance coefficient],0)</f>
        <v>28.746733500000001</v>
      </c>
      <c r="K1428" s="17" cm="1">
        <f t="array" ref="K1428">0.5*Table1[Frontal area m^2]*Table1[Drag coefficient]*1.2*F1428^2</f>
        <v>51.217246738999997</v>
      </c>
      <c r="L1428" s="17">
        <f t="shared" si="133"/>
        <v>79.963980238999994</v>
      </c>
      <c r="M1428" s="17">
        <f t="shared" si="134"/>
        <v>926.24943776841667</v>
      </c>
      <c r="N1428" s="17">
        <f t="shared" si="137"/>
        <v>1014.6943367483832</v>
      </c>
      <c r="O1428" s="17" cm="1">
        <f t="array" ref="O1428">(0.5*Table1[Mass KG]*E1428^2)+O1427</f>
        <v>434344181.26000017</v>
      </c>
      <c r="P1428" s="17">
        <v>4707.7362067639961</v>
      </c>
      <c r="AA1428">
        <f>IF(E1428&lt;1,1,0)</f>
        <v>0</v>
      </c>
      <c r="AB1428">
        <f>IF(AA1428=1,"",E1428)</f>
        <v>41.7</v>
      </c>
      <c r="AC1428">
        <f>E1428/3.6</f>
        <v>11.583333333333334</v>
      </c>
    </row>
    <row r="1429" spans="2:29" x14ac:dyDescent="0.3">
      <c r="B1429" s="6" t="s">
        <v>29</v>
      </c>
      <c r="C1429" s="6">
        <v>1421</v>
      </c>
      <c r="D1429" s="6">
        <v>399</v>
      </c>
      <c r="E1429" s="12">
        <v>40.9</v>
      </c>
      <c r="F1429" s="23">
        <f t="shared" si="132"/>
        <v>11.361111111111111</v>
      </c>
      <c r="G1429" s="17">
        <f t="shared" si="135"/>
        <v>-0.47222222222222299</v>
      </c>
      <c r="H1429" s="17">
        <f t="shared" si="136"/>
        <v>-1.7000000000000028</v>
      </c>
      <c r="I1429" s="17" cm="1">
        <f t="array" ref="I1429">Table1[Mass KG]*G1429</f>
        <v>-134.34722222222243</v>
      </c>
      <c r="J1429" s="17" cm="1">
        <f t="array" ref="J1429" xml:space="preserve"> IF(E1429&gt;0,9.81*Table1[Mass KG]*Table1[Rolling ressistance coefficient],0)</f>
        <v>28.746733500000001</v>
      </c>
      <c r="K1429" s="17" cm="1">
        <f t="array" ref="K1429">0.5*Table1[Frontal area m^2]*Table1[Drag coefficient]*1.2*F1429^2</f>
        <v>49.27092715322221</v>
      </c>
      <c r="L1429" s="17">
        <f t="shared" si="133"/>
        <v>-56.329561569000219</v>
      </c>
      <c r="M1429" s="17">
        <f t="shared" si="134"/>
        <v>-639.96640782558575</v>
      </c>
      <c r="N1429" s="17">
        <f t="shared" si="137"/>
        <v>1014.9241712546288</v>
      </c>
      <c r="O1429" s="17" cm="1">
        <f t="array" ref="O1429">(0.5*Table1[Mass KG]*E1429^2)+O1428</f>
        <v>434582138.4825002</v>
      </c>
      <c r="P1429" s="17">
        <v>4709.3408706063701</v>
      </c>
      <c r="AA1429">
        <f>IF(E1429&lt;1,1,0)</f>
        <v>0</v>
      </c>
      <c r="AB1429">
        <f>IF(AA1429=1,"",E1429)</f>
        <v>40.9</v>
      </c>
      <c r="AC1429">
        <f>E1429/3.6</f>
        <v>11.361111111111111</v>
      </c>
    </row>
    <row r="1430" spans="2:29" x14ac:dyDescent="0.3">
      <c r="B1430" s="6" t="s">
        <v>29</v>
      </c>
      <c r="C1430" s="6">
        <v>1422</v>
      </c>
      <c r="D1430" s="6">
        <v>400</v>
      </c>
      <c r="E1430" s="12">
        <v>38.299999999999997</v>
      </c>
      <c r="F1430" s="23">
        <f t="shared" si="132"/>
        <v>10.638888888888889</v>
      </c>
      <c r="G1430" s="17">
        <f t="shared" si="135"/>
        <v>-0.7777777777777779</v>
      </c>
      <c r="H1430" s="17">
        <f t="shared" si="136"/>
        <v>-2.8000000000000007</v>
      </c>
      <c r="I1430" s="17" cm="1">
        <f t="array" ref="I1430">Table1[Mass KG]*G1430</f>
        <v>-221.2777777777778</v>
      </c>
      <c r="J1430" s="17" cm="1">
        <f t="array" ref="J1430" xml:space="preserve"> IF(E1430&gt;0,9.81*Table1[Mass KG]*Table1[Rolling ressistance coefficient],0)</f>
        <v>28.746733500000001</v>
      </c>
      <c r="K1430" s="17" cm="1">
        <f t="array" ref="K1430">0.5*Table1[Frontal area m^2]*Table1[Drag coefficient]*1.2*F1430^2</f>
        <v>43.20576176122222</v>
      </c>
      <c r="L1430" s="17">
        <f t="shared" si="133"/>
        <v>-149.32528251655557</v>
      </c>
      <c r="M1430" s="17">
        <f t="shared" si="134"/>
        <v>-1588.6550889955772</v>
      </c>
      <c r="N1430" s="17">
        <f t="shared" si="137"/>
        <v>1015.1392439013413</v>
      </c>
      <c r="O1430" s="17" cm="1">
        <f t="array" ref="O1430">(0.5*Table1[Mass KG]*E1430^2)+O1429</f>
        <v>434790803.58500022</v>
      </c>
      <c r="P1430" s="17">
        <v>4724.7237294649185</v>
      </c>
      <c r="AA1430">
        <f>IF(E1430&lt;1,1,0)</f>
        <v>0</v>
      </c>
      <c r="AB1430">
        <f>IF(AA1430=1,"",E1430)</f>
        <v>38.299999999999997</v>
      </c>
      <c r="AC1430">
        <f>E1430/3.6</f>
        <v>10.638888888888888</v>
      </c>
    </row>
    <row r="1431" spans="2:29" x14ac:dyDescent="0.3">
      <c r="B1431" s="6" t="s">
        <v>29</v>
      </c>
      <c r="C1431" s="6">
        <v>1423</v>
      </c>
      <c r="D1431" s="6">
        <v>401</v>
      </c>
      <c r="E1431" s="12">
        <v>35.299999999999997</v>
      </c>
      <c r="F1431" s="23">
        <f t="shared" si="132"/>
        <v>9.8055555555555554</v>
      </c>
      <c r="G1431" s="17">
        <f t="shared" si="135"/>
        <v>-0.55555555555555558</v>
      </c>
      <c r="H1431" s="17">
        <f t="shared" si="136"/>
        <v>-2</v>
      </c>
      <c r="I1431" s="17" cm="1">
        <f t="array" ref="I1431">Table1[Mass KG]*G1431</f>
        <v>-158.05555555555557</v>
      </c>
      <c r="J1431" s="17" cm="1">
        <f t="array" ref="J1431" xml:space="preserve"> IF(E1431&gt;0,9.81*Table1[Mass KG]*Table1[Rolling ressistance coefficient],0)</f>
        <v>28.746733500000001</v>
      </c>
      <c r="K1431" s="17" cm="1">
        <f t="array" ref="K1431">0.5*Table1[Frontal area m^2]*Table1[Drag coefficient]*1.2*F1431^2</f>
        <v>36.702321014555551</v>
      </c>
      <c r="L1431" s="17">
        <f t="shared" si="133"/>
        <v>-92.606501041000016</v>
      </c>
      <c r="M1431" s="17">
        <f t="shared" si="134"/>
        <v>-908.05819076313901</v>
      </c>
      <c r="N1431" s="17">
        <f t="shared" si="137"/>
        <v>1015.3373308250061</v>
      </c>
      <c r="O1431" s="17" cm="1">
        <f t="array" ref="O1431">(0.5*Table1[Mass KG]*E1431^2)+O1430</f>
        <v>434968059.88750023</v>
      </c>
      <c r="P1431" s="17">
        <v>4746.2691473731493</v>
      </c>
      <c r="AA1431">
        <f>IF(E1431&lt;1,1,0)</f>
        <v>0</v>
      </c>
      <c r="AB1431">
        <f>IF(AA1431=1,"",E1431)</f>
        <v>35.299999999999997</v>
      </c>
      <c r="AC1431">
        <f>E1431/3.6</f>
        <v>9.8055555555555554</v>
      </c>
    </row>
    <row r="1432" spans="2:29" x14ac:dyDescent="0.3">
      <c r="B1432" s="6" t="s">
        <v>29</v>
      </c>
      <c r="C1432" s="6">
        <v>1424</v>
      </c>
      <c r="D1432" s="6">
        <v>402</v>
      </c>
      <c r="E1432" s="12">
        <v>34.299999999999997</v>
      </c>
      <c r="F1432" s="23">
        <f t="shared" si="132"/>
        <v>9.5277777777777768</v>
      </c>
      <c r="G1432" s="17">
        <f t="shared" si="135"/>
        <v>-9.7222222222221627E-2</v>
      </c>
      <c r="H1432" s="17">
        <f t="shared" si="136"/>
        <v>-0.34999999999999787</v>
      </c>
      <c r="I1432" s="17" cm="1">
        <f t="array" ref="I1432">Table1[Mass KG]*G1432</f>
        <v>-27.659722222222054</v>
      </c>
      <c r="J1432" s="17" cm="1">
        <f t="array" ref="J1432" xml:space="preserve"> IF(E1432&gt;0,9.81*Table1[Mass KG]*Table1[Rolling ressistance coefficient],0)</f>
        <v>28.746733500000001</v>
      </c>
      <c r="K1432" s="17" cm="1">
        <f t="array" ref="K1432">0.5*Table1[Frontal area m^2]*Table1[Drag coefficient]*1.2*F1432^2</f>
        <v>34.652323387888877</v>
      </c>
      <c r="L1432" s="17">
        <f t="shared" si="133"/>
        <v>35.739334665666817</v>
      </c>
      <c r="M1432" s="17">
        <f t="shared" si="134"/>
        <v>340.51643862010326</v>
      </c>
      <c r="N1432" s="17">
        <f t="shared" si="137"/>
        <v>1015.5296710557822</v>
      </c>
      <c r="O1432" s="17" cm="1">
        <f t="array" ref="O1432">(0.5*Table1[Mass KG]*E1432^2)+O1431</f>
        <v>435135415.59000021</v>
      </c>
      <c r="P1432" s="17">
        <v>4764.1901024340323</v>
      </c>
      <c r="AA1432">
        <f>IF(E1432&lt;1,1,0)</f>
        <v>0</v>
      </c>
      <c r="AB1432">
        <f>IF(AA1432=1,"",E1432)</f>
        <v>34.299999999999997</v>
      </c>
      <c r="AC1432">
        <f>E1432/3.6</f>
        <v>9.5277777777777768</v>
      </c>
    </row>
    <row r="1433" spans="2:29" x14ac:dyDescent="0.3">
      <c r="B1433" s="6" t="s">
        <v>29</v>
      </c>
      <c r="C1433" s="6">
        <v>1425</v>
      </c>
      <c r="D1433" s="6">
        <v>403</v>
      </c>
      <c r="E1433" s="12">
        <v>34.6</v>
      </c>
      <c r="F1433" s="23">
        <f t="shared" si="132"/>
        <v>9.6111111111111125</v>
      </c>
      <c r="G1433" s="17">
        <f t="shared" si="135"/>
        <v>0.27777777777777779</v>
      </c>
      <c r="H1433" s="17">
        <f t="shared" si="136"/>
        <v>1</v>
      </c>
      <c r="I1433" s="17" cm="1">
        <f t="array" ref="I1433">Table1[Mass KG]*G1433</f>
        <v>79.027777777777786</v>
      </c>
      <c r="J1433" s="17" cm="1">
        <f t="array" ref="J1433" xml:space="preserve"> IF(E1433&gt;0,9.81*Table1[Mass KG]*Table1[Rolling ressistance coefficient],0)</f>
        <v>28.746733500000001</v>
      </c>
      <c r="K1433" s="17" cm="1">
        <f t="array" ref="K1433">0.5*Table1[Frontal area m^2]*Table1[Drag coefficient]*1.2*F1433^2</f>
        <v>35.261137338222227</v>
      </c>
      <c r="L1433" s="17">
        <f t="shared" si="133"/>
        <v>143.035648616</v>
      </c>
      <c r="M1433" s="17">
        <f t="shared" si="134"/>
        <v>1374.7315116982222</v>
      </c>
      <c r="N1433" s="17">
        <f t="shared" si="137"/>
        <v>1015.7235574064839</v>
      </c>
      <c r="O1433" s="17" cm="1">
        <f t="array" ref="O1433">(0.5*Table1[Mass KG]*E1433^2)+O1432</f>
        <v>435305711.6000002</v>
      </c>
      <c r="P1433" s="17">
        <v>4776.5680831317013</v>
      </c>
      <c r="AA1433">
        <f>IF(E1433&lt;1,1,0)</f>
        <v>0</v>
      </c>
      <c r="AB1433">
        <f>IF(AA1433=1,"",E1433)</f>
        <v>34.6</v>
      </c>
      <c r="AC1433">
        <f>E1433/3.6</f>
        <v>9.6111111111111107</v>
      </c>
    </row>
    <row r="1434" spans="2:29" x14ac:dyDescent="0.3">
      <c r="B1434" s="6" t="s">
        <v>29</v>
      </c>
      <c r="C1434" s="6">
        <v>1426</v>
      </c>
      <c r="D1434" s="6">
        <v>404</v>
      </c>
      <c r="E1434" s="12">
        <v>36.299999999999997</v>
      </c>
      <c r="F1434" s="23">
        <f t="shared" si="132"/>
        <v>10.083333333333332</v>
      </c>
      <c r="G1434" s="17">
        <f t="shared" si="135"/>
        <v>0.68055555555555536</v>
      </c>
      <c r="H1434" s="17">
        <f t="shared" si="136"/>
        <v>2.4499999999999993</v>
      </c>
      <c r="I1434" s="17" cm="1">
        <f t="array" ref="I1434">Table1[Mass KG]*G1434</f>
        <v>193.61805555555549</v>
      </c>
      <c r="J1434" s="17" cm="1">
        <f t="array" ref="J1434" xml:space="preserve"> IF(E1434&gt;0,9.81*Table1[Mass KG]*Table1[Rolling ressistance coefficient],0)</f>
        <v>28.746733500000001</v>
      </c>
      <c r="K1434" s="17" cm="1">
        <f t="array" ref="K1434">0.5*Table1[Frontal area m^2]*Table1[Drag coefficient]*1.2*F1434^2</f>
        <v>38.811226618999981</v>
      </c>
      <c r="L1434" s="17">
        <f t="shared" si="133"/>
        <v>261.17601567455546</v>
      </c>
      <c r="M1434" s="17">
        <f t="shared" si="134"/>
        <v>2633.524824718434</v>
      </c>
      <c r="N1434" s="17">
        <f t="shared" si="137"/>
        <v>1015.9268273196151</v>
      </c>
      <c r="O1434" s="17" cm="1">
        <f t="array" ref="O1434">(0.5*Table1[Mass KG]*E1434^2)+O1433</f>
        <v>435493153.00250018</v>
      </c>
      <c r="P1434" s="17">
        <v>4784.1572617067113</v>
      </c>
      <c r="AA1434">
        <f>IF(E1434&lt;1,1,0)</f>
        <v>0</v>
      </c>
      <c r="AB1434">
        <f>IF(AA1434=1,"",E1434)</f>
        <v>36.299999999999997</v>
      </c>
      <c r="AC1434">
        <f>E1434/3.6</f>
        <v>10.083333333333332</v>
      </c>
    </row>
    <row r="1435" spans="2:29" x14ac:dyDescent="0.3">
      <c r="B1435" s="6" t="s">
        <v>29</v>
      </c>
      <c r="C1435" s="6">
        <v>1427</v>
      </c>
      <c r="D1435" s="6">
        <v>405</v>
      </c>
      <c r="E1435" s="12">
        <v>39.5</v>
      </c>
      <c r="F1435" s="23">
        <f t="shared" si="132"/>
        <v>10.972222222222223</v>
      </c>
      <c r="G1435" s="17">
        <f t="shared" si="135"/>
        <v>0.76388888888888884</v>
      </c>
      <c r="H1435" s="17">
        <f t="shared" si="136"/>
        <v>2.75</v>
      </c>
      <c r="I1435" s="17" cm="1">
        <f t="array" ref="I1435">Table1[Mass KG]*G1435</f>
        <v>217.32638888888889</v>
      </c>
      <c r="J1435" s="17" cm="1">
        <f t="array" ref="J1435" xml:space="preserve"> IF(E1435&gt;0,9.81*Table1[Mass KG]*Table1[Rolling ressistance coefficient],0)</f>
        <v>28.746733500000001</v>
      </c>
      <c r="K1435" s="17" cm="1">
        <f t="array" ref="K1435">0.5*Table1[Frontal area m^2]*Table1[Drag coefficient]*1.2*F1435^2</f>
        <v>45.955586163888889</v>
      </c>
      <c r="L1435" s="17">
        <f t="shared" si="133"/>
        <v>292.02870855277774</v>
      </c>
      <c r="M1435" s="17">
        <f t="shared" si="134"/>
        <v>3204.2038855096444</v>
      </c>
      <c r="N1435" s="17">
        <f t="shared" si="137"/>
        <v>1016.1478613407259</v>
      </c>
      <c r="O1435" s="17" cm="1">
        <f t="array" ref="O1435">(0.5*Table1[Mass KG]*E1435^2)+O1434</f>
        <v>435715098.56500018</v>
      </c>
      <c r="P1435" s="17">
        <v>4786.2531425386178</v>
      </c>
      <c r="AA1435">
        <f>IF(E1435&lt;1,1,0)</f>
        <v>0</v>
      </c>
      <c r="AB1435">
        <f>IF(AA1435=1,"",E1435)</f>
        <v>39.5</v>
      </c>
      <c r="AC1435">
        <f>E1435/3.6</f>
        <v>10.972222222222221</v>
      </c>
    </row>
    <row r="1436" spans="2:29" x14ac:dyDescent="0.3">
      <c r="B1436" s="6" t="s">
        <v>29</v>
      </c>
      <c r="C1436" s="6">
        <v>1428</v>
      </c>
      <c r="D1436" s="6">
        <v>406</v>
      </c>
      <c r="E1436" s="12">
        <v>41.8</v>
      </c>
      <c r="F1436" s="23">
        <f t="shared" si="132"/>
        <v>11.611111111111111</v>
      </c>
      <c r="G1436" s="17">
        <f t="shared" si="135"/>
        <v>0.41666666666666663</v>
      </c>
      <c r="H1436" s="17">
        <f t="shared" si="136"/>
        <v>1.5</v>
      </c>
      <c r="I1436" s="17" cm="1">
        <f t="array" ref="I1436">Table1[Mass KG]*G1436</f>
        <v>118.54166666666666</v>
      </c>
      <c r="J1436" s="17" cm="1">
        <f t="array" ref="J1436" xml:space="preserve"> IF(E1436&gt;0,9.81*Table1[Mass KG]*Table1[Rolling ressistance coefficient],0)</f>
        <v>28.746733500000001</v>
      </c>
      <c r="K1436" s="17" cm="1">
        <f t="array" ref="K1436">0.5*Table1[Frontal area m^2]*Table1[Drag coefficient]*1.2*F1436^2</f>
        <v>51.463187546222215</v>
      </c>
      <c r="L1436" s="17">
        <f t="shared" si="133"/>
        <v>198.75158771288886</v>
      </c>
      <c r="M1436" s="17">
        <f t="shared" si="134"/>
        <v>2307.7267684440985</v>
      </c>
      <c r="N1436" s="17">
        <f t="shared" si="137"/>
        <v>1016.381601898674</v>
      </c>
      <c r="O1436" s="17" cm="1">
        <f t="array" ref="O1436">(0.5*Table1[Mass KG]*E1436^2)+O1435</f>
        <v>435963643.45500016</v>
      </c>
      <c r="P1436" s="17">
        <v>4788.4293054440586</v>
      </c>
      <c r="AA1436">
        <f>IF(E1436&lt;1,1,0)</f>
        <v>0</v>
      </c>
      <c r="AB1436">
        <f>IF(AA1436=1,"",E1436)</f>
        <v>41.8</v>
      </c>
      <c r="AC1436">
        <f>E1436/3.6</f>
        <v>11.611111111111111</v>
      </c>
    </row>
    <row r="1437" spans="2:29" x14ac:dyDescent="0.3">
      <c r="B1437" s="6" t="s">
        <v>29</v>
      </c>
      <c r="C1437" s="6">
        <v>1429</v>
      </c>
      <c r="D1437" s="6">
        <v>407</v>
      </c>
      <c r="E1437" s="12">
        <v>42.5</v>
      </c>
      <c r="F1437" s="23">
        <f t="shared" si="132"/>
        <v>11.805555555555555</v>
      </c>
      <c r="G1437" s="17">
        <f t="shared" si="135"/>
        <v>1.3888888888889086E-2</v>
      </c>
      <c r="H1437" s="17">
        <f t="shared" si="136"/>
        <v>5.0000000000000711E-2</v>
      </c>
      <c r="I1437" s="17" cm="1">
        <f t="array" ref="I1437">Table1[Mass KG]*G1437</f>
        <v>3.9513888888889448</v>
      </c>
      <c r="J1437" s="17" cm="1">
        <f t="array" ref="J1437" xml:space="preserve"> IF(E1437&gt;0,9.81*Table1[Mass KG]*Table1[Rolling ressistance coefficient],0)</f>
        <v>28.746733500000001</v>
      </c>
      <c r="K1437" s="17" cm="1">
        <f t="array" ref="K1437">0.5*Table1[Frontal area m^2]*Table1[Drag coefficient]*1.2*F1437^2</f>
        <v>53.201267430555546</v>
      </c>
      <c r="L1437" s="17">
        <f t="shared" si="133"/>
        <v>85.899389819444494</v>
      </c>
      <c r="M1437" s="17">
        <f t="shared" si="134"/>
        <v>1014.0900187017753</v>
      </c>
      <c r="N1437" s="17">
        <f t="shared" si="137"/>
        <v>1016.619090463667</v>
      </c>
      <c r="O1437" s="17" cm="1">
        <f t="array" ref="O1437">(0.5*Table1[Mass KG]*E1437^2)+O1436</f>
        <v>436220582.51750016</v>
      </c>
      <c r="P1437" s="17">
        <v>4794.8919027053325</v>
      </c>
      <c r="AA1437">
        <f>IF(E1437&lt;1,1,0)</f>
        <v>0</v>
      </c>
      <c r="AB1437">
        <f>IF(AA1437=1,"",E1437)</f>
        <v>42.5</v>
      </c>
      <c r="AC1437">
        <f>E1437/3.6</f>
        <v>11.805555555555555</v>
      </c>
    </row>
    <row r="1438" spans="2:29" x14ac:dyDescent="0.3">
      <c r="B1438" s="6" t="s">
        <v>29</v>
      </c>
      <c r="C1438" s="6">
        <v>1430</v>
      </c>
      <c r="D1438" s="6">
        <v>408</v>
      </c>
      <c r="E1438" s="12">
        <v>41.9</v>
      </c>
      <c r="F1438" s="23">
        <f t="shared" si="132"/>
        <v>11.638888888888889</v>
      </c>
      <c r="G1438" s="17">
        <f t="shared" si="135"/>
        <v>-0.33333333333333315</v>
      </c>
      <c r="H1438" s="17">
        <f t="shared" si="136"/>
        <v>-1.1999999999999993</v>
      </c>
      <c r="I1438" s="17" cm="1">
        <f t="array" ref="I1438">Table1[Mass KG]*G1438</f>
        <v>-94.833333333333286</v>
      </c>
      <c r="J1438" s="17" cm="1">
        <f t="array" ref="J1438" xml:space="preserve"> IF(E1438&gt;0,9.81*Table1[Mass KG]*Table1[Rolling ressistance coefficient],0)</f>
        <v>28.746733500000001</v>
      </c>
      <c r="K1438" s="17" cm="1">
        <f t="array" ref="K1438">0.5*Table1[Frontal area m^2]*Table1[Drag coefficient]*1.2*F1438^2</f>
        <v>51.709717433222217</v>
      </c>
      <c r="L1438" s="17">
        <f t="shared" si="133"/>
        <v>-14.376882400111072</v>
      </c>
      <c r="M1438" s="17">
        <f t="shared" si="134"/>
        <v>-167.33093682351495</v>
      </c>
      <c r="N1438" s="17">
        <f t="shared" si="137"/>
        <v>1016.8530625176006</v>
      </c>
      <c r="O1438" s="17" cm="1">
        <f t="array" ref="O1438">(0.5*Table1[Mass KG]*E1438^2)+O1437</f>
        <v>436470318.04000014</v>
      </c>
      <c r="P1438" s="17">
        <v>4800.7934945547913</v>
      </c>
      <c r="AA1438">
        <f>IF(E1438&lt;1,1,0)</f>
        <v>0</v>
      </c>
      <c r="AB1438">
        <f>IF(AA1438=1,"",E1438)</f>
        <v>41.9</v>
      </c>
      <c r="AC1438">
        <f>E1438/3.6</f>
        <v>11.638888888888888</v>
      </c>
    </row>
    <row r="1439" spans="2:29" x14ac:dyDescent="0.3">
      <c r="B1439" s="6" t="s">
        <v>29</v>
      </c>
      <c r="C1439" s="6">
        <v>1431</v>
      </c>
      <c r="D1439" s="6">
        <v>409</v>
      </c>
      <c r="E1439" s="12">
        <v>40.1</v>
      </c>
      <c r="F1439" s="23">
        <f t="shared" si="132"/>
        <v>11.138888888888889</v>
      </c>
      <c r="G1439" s="17">
        <f t="shared" si="135"/>
        <v>-0.73611111111111072</v>
      </c>
      <c r="H1439" s="17">
        <f t="shared" si="136"/>
        <v>-2.6499999999999986</v>
      </c>
      <c r="I1439" s="17" cm="1">
        <f t="array" ref="I1439">Table1[Mass KG]*G1439</f>
        <v>-209.423611111111</v>
      </c>
      <c r="J1439" s="17" cm="1">
        <f t="array" ref="J1439" xml:space="preserve"> IF(E1439&gt;0,9.81*Table1[Mass KG]*Table1[Rolling ressistance coefficient],0)</f>
        <v>28.746733500000001</v>
      </c>
      <c r="K1439" s="17" cm="1">
        <f t="array" ref="K1439">0.5*Table1[Frontal area m^2]*Table1[Drag coefficient]*1.2*F1439^2</f>
        <v>47.362308673222216</v>
      </c>
      <c r="L1439" s="17">
        <f t="shared" si="133"/>
        <v>-133.31456893788879</v>
      </c>
      <c r="M1439" s="17">
        <f t="shared" si="134"/>
        <v>-1484.9761706692614</v>
      </c>
      <c r="N1439" s="17">
        <f t="shared" si="137"/>
        <v>1017.0768267876041</v>
      </c>
      <c r="O1439" s="17" cm="1">
        <f t="array" ref="O1439">(0.5*Table1[Mass KG]*E1439^2)+O1438</f>
        <v>436699057.46250015</v>
      </c>
      <c r="P1439" s="17">
        <v>4808.3580135960656</v>
      </c>
      <c r="AA1439">
        <f>IF(E1439&lt;1,1,0)</f>
        <v>0</v>
      </c>
      <c r="AB1439">
        <f>IF(AA1439=1,"",E1439)</f>
        <v>40.1</v>
      </c>
      <c r="AC1439">
        <f>E1439/3.6</f>
        <v>11.138888888888889</v>
      </c>
    </row>
    <row r="1440" spans="2:29" x14ac:dyDescent="0.3">
      <c r="B1440" s="6" t="s">
        <v>29</v>
      </c>
      <c r="C1440" s="6">
        <v>1432</v>
      </c>
      <c r="D1440" s="6">
        <v>410</v>
      </c>
      <c r="E1440" s="12">
        <v>36.6</v>
      </c>
      <c r="F1440" s="23">
        <f t="shared" si="132"/>
        <v>10.166666666666668</v>
      </c>
      <c r="G1440" s="17">
        <f t="shared" si="135"/>
        <v>-1.2222222222222223</v>
      </c>
      <c r="H1440" s="17">
        <f t="shared" si="136"/>
        <v>-4.4000000000000004</v>
      </c>
      <c r="I1440" s="17" cm="1">
        <f t="array" ref="I1440">Table1[Mass KG]*G1440</f>
        <v>-347.72222222222223</v>
      </c>
      <c r="J1440" s="17" cm="1">
        <f t="array" ref="J1440" xml:space="preserve"> IF(E1440&gt;0,9.81*Table1[Mass KG]*Table1[Rolling ressistance coefficient],0)</f>
        <v>28.746733500000001</v>
      </c>
      <c r="K1440" s="17" cm="1">
        <f t="array" ref="K1440">0.5*Table1[Frontal area m^2]*Table1[Drag coefficient]*1.2*F1440^2</f>
        <v>39.455385356000001</v>
      </c>
      <c r="L1440" s="17">
        <f t="shared" si="133"/>
        <v>-279.5201033662222</v>
      </c>
      <c r="M1440" s="17">
        <f t="shared" si="134"/>
        <v>-2841.7877175565923</v>
      </c>
      <c r="N1440" s="17">
        <f t="shared" si="137"/>
        <v>1017.2809178890357</v>
      </c>
      <c r="O1440" s="17" cm="1">
        <f t="array" ref="O1440">(0.5*Table1[Mass KG]*E1440^2)+O1439</f>
        <v>436889609.87250018</v>
      </c>
      <c r="P1440" s="17">
        <v>4817.1782451852441</v>
      </c>
      <c r="AA1440">
        <f>IF(E1440&lt;1,1,0)</f>
        <v>0</v>
      </c>
      <c r="AB1440">
        <f>IF(AA1440=1,"",E1440)</f>
        <v>36.6</v>
      </c>
      <c r="AC1440">
        <f>E1440/3.6</f>
        <v>10.166666666666666</v>
      </c>
    </row>
    <row r="1441" spans="2:29" x14ac:dyDescent="0.3">
      <c r="B1441" s="6" t="s">
        <v>29</v>
      </c>
      <c r="C1441" s="6">
        <v>1433</v>
      </c>
      <c r="D1441" s="6">
        <v>411</v>
      </c>
      <c r="E1441" s="12">
        <v>31.3</v>
      </c>
      <c r="F1441" s="23">
        <f t="shared" si="132"/>
        <v>8.6944444444444446</v>
      </c>
      <c r="G1441" s="17">
        <f t="shared" si="135"/>
        <v>-1.4722222222222223</v>
      </c>
      <c r="H1441" s="17">
        <f t="shared" si="136"/>
        <v>-5.3000000000000007</v>
      </c>
      <c r="I1441" s="17" cm="1">
        <f t="array" ref="I1441">Table1[Mass KG]*G1441</f>
        <v>-418.84722222222223</v>
      </c>
      <c r="J1441" s="17" cm="1">
        <f t="array" ref="J1441" xml:space="preserve"> IF(E1441&gt;0,9.81*Table1[Mass KG]*Table1[Rolling ressistance coefficient],0)</f>
        <v>28.746733500000001</v>
      </c>
      <c r="K1441" s="17" cm="1">
        <f t="array" ref="K1441">0.5*Table1[Frontal area m^2]*Table1[Drag coefficient]*1.2*F1441^2</f>
        <v>28.855778374555555</v>
      </c>
      <c r="L1441" s="17">
        <f t="shared" si="133"/>
        <v>-361.24471034766668</v>
      </c>
      <c r="M1441" s="17">
        <f t="shared" si="134"/>
        <v>-3140.822064967213</v>
      </c>
      <c r="N1441" s="17">
        <f t="shared" si="137"/>
        <v>1017.4553330163036</v>
      </c>
      <c r="O1441" s="17" cm="1">
        <f t="array" ref="O1441">(0.5*Table1[Mass KG]*E1441^2)+O1440</f>
        <v>437028970.77500015</v>
      </c>
      <c r="P1441" s="17">
        <v>4830.660138241431</v>
      </c>
      <c r="AA1441">
        <f>IF(E1441&lt;1,1,0)</f>
        <v>0</v>
      </c>
      <c r="AB1441">
        <f>IF(AA1441=1,"",E1441)</f>
        <v>31.3</v>
      </c>
      <c r="AC1441">
        <f>E1441/3.6</f>
        <v>8.6944444444444446</v>
      </c>
    </row>
    <row r="1442" spans="2:29" x14ac:dyDescent="0.3">
      <c r="B1442" s="6" t="s">
        <v>29</v>
      </c>
      <c r="C1442" s="6">
        <v>1434</v>
      </c>
      <c r="D1442" s="6">
        <v>412</v>
      </c>
      <c r="E1442" s="12">
        <v>26</v>
      </c>
      <c r="F1442" s="23">
        <f t="shared" si="132"/>
        <v>7.2222222222222223</v>
      </c>
      <c r="G1442" s="17">
        <f t="shared" si="135"/>
        <v>-1.4861111111111109</v>
      </c>
      <c r="H1442" s="17">
        <f t="shared" si="136"/>
        <v>-5.35</v>
      </c>
      <c r="I1442" s="17" cm="1">
        <f t="array" ref="I1442">Table1[Mass KG]*G1442</f>
        <v>-422.79861111111109</v>
      </c>
      <c r="J1442" s="17" cm="1">
        <f t="array" ref="J1442" xml:space="preserve"> IF(E1442&gt;0,9.81*Table1[Mass KG]*Table1[Rolling ressistance coefficient],0)</f>
        <v>28.746733500000001</v>
      </c>
      <c r="K1442" s="17" cm="1">
        <f t="array" ref="K1442">0.5*Table1[Frontal area m^2]*Table1[Drag coefficient]*1.2*F1442^2</f>
        <v>19.910896488888888</v>
      </c>
      <c r="L1442" s="17">
        <f t="shared" si="133"/>
        <v>-374.14098112222223</v>
      </c>
      <c r="M1442" s="17">
        <f t="shared" si="134"/>
        <v>-2702.1293081049384</v>
      </c>
      <c r="N1442" s="17">
        <f t="shared" si="137"/>
        <v>1017.6001135584933</v>
      </c>
      <c r="O1442" s="17" cm="1">
        <f t="array" ref="O1442">(0.5*Table1[Mass KG]*E1442^2)+O1441</f>
        <v>437125131.77500015</v>
      </c>
      <c r="P1442" s="17">
        <v>4849.5265990591133</v>
      </c>
      <c r="AA1442">
        <f>IF(E1442&lt;1,1,0)</f>
        <v>0</v>
      </c>
      <c r="AB1442">
        <f>IF(AA1442=1,"",E1442)</f>
        <v>26</v>
      </c>
      <c r="AC1442">
        <f>E1442/3.6</f>
        <v>7.2222222222222223</v>
      </c>
    </row>
    <row r="1443" spans="2:29" x14ac:dyDescent="0.3">
      <c r="B1443" s="6" t="s">
        <v>29</v>
      </c>
      <c r="C1443" s="6">
        <v>1435</v>
      </c>
      <c r="D1443" s="6">
        <v>413</v>
      </c>
      <c r="E1443" s="12">
        <v>20.6</v>
      </c>
      <c r="F1443" s="23">
        <f t="shared" si="132"/>
        <v>5.7222222222222232</v>
      </c>
      <c r="G1443" s="17">
        <f t="shared" si="135"/>
        <v>-0.95833333333333315</v>
      </c>
      <c r="H1443" s="17">
        <f t="shared" si="136"/>
        <v>-3.4499999999999993</v>
      </c>
      <c r="I1443" s="17" cm="1">
        <f t="array" ref="I1443">Table1[Mass KG]*G1443</f>
        <v>-272.64583333333326</v>
      </c>
      <c r="J1443" s="17" cm="1">
        <f t="array" ref="J1443" xml:space="preserve"> IF(E1443&gt;0,9.81*Table1[Mass KG]*Table1[Rolling ressistance coefficient],0)</f>
        <v>28.746733500000001</v>
      </c>
      <c r="K1443" s="17" cm="1">
        <f t="array" ref="K1443">0.5*Table1[Frontal area m^2]*Table1[Drag coefficient]*1.2*F1443^2</f>
        <v>12.499094724888892</v>
      </c>
      <c r="L1443" s="17">
        <f t="shared" si="133"/>
        <v>-231.40000510844436</v>
      </c>
      <c r="M1443" s="17">
        <f t="shared" si="134"/>
        <v>-1324.1222514538761</v>
      </c>
      <c r="N1443" s="17">
        <f t="shared" si="137"/>
        <v>1017.7147443579706</v>
      </c>
      <c r="O1443" s="17" cm="1">
        <f t="array" ref="O1443">(0.5*Table1[Mass KG]*E1443^2)+O1442</f>
        <v>437185496.98500013</v>
      </c>
      <c r="P1443" s="17">
        <v>4864.1143007630135</v>
      </c>
      <c r="AA1443">
        <f>IF(E1443&lt;1,1,0)</f>
        <v>0</v>
      </c>
      <c r="AB1443">
        <f>IF(AA1443=1,"",E1443)</f>
        <v>20.6</v>
      </c>
      <c r="AC1443">
        <f>E1443/3.6</f>
        <v>5.7222222222222223</v>
      </c>
    </row>
    <row r="1444" spans="2:29" x14ac:dyDescent="0.3">
      <c r="B1444" s="6" t="s">
        <v>29</v>
      </c>
      <c r="C1444" s="6">
        <v>1436</v>
      </c>
      <c r="D1444" s="6">
        <v>414</v>
      </c>
      <c r="E1444" s="12">
        <v>19.100000000000001</v>
      </c>
      <c r="F1444" s="23">
        <f t="shared" si="132"/>
        <v>5.3055555555555562</v>
      </c>
      <c r="G1444" s="17">
        <f t="shared" si="135"/>
        <v>-0.12500000000000031</v>
      </c>
      <c r="H1444" s="17">
        <f t="shared" si="136"/>
        <v>-0.45000000000000107</v>
      </c>
      <c r="I1444" s="17" cm="1">
        <f t="array" ref="I1444">Table1[Mass KG]*G1444</f>
        <v>-35.562500000000085</v>
      </c>
      <c r="J1444" s="17" cm="1">
        <f t="array" ref="J1444" xml:space="preserve"> IF(E1444&gt;0,9.81*Table1[Mass KG]*Table1[Rolling ressistance coefficient],0)</f>
        <v>28.746733500000001</v>
      </c>
      <c r="K1444" s="17" cm="1">
        <f t="array" ref="K1444">0.5*Table1[Frontal area m^2]*Table1[Drag coefficient]*1.2*F1444^2</f>
        <v>10.745109686555557</v>
      </c>
      <c r="L1444" s="17">
        <f t="shared" si="133"/>
        <v>3.9293431865554709</v>
      </c>
      <c r="M1444" s="17">
        <f t="shared" si="134"/>
        <v>20.847348573113752</v>
      </c>
      <c r="N1444" s="17">
        <f t="shared" si="137"/>
        <v>1017.8209542407178</v>
      </c>
      <c r="O1444" s="17" cm="1">
        <f t="array" ref="O1444">(0.5*Table1[Mass KG]*E1444^2)+O1443</f>
        <v>437237391.20750016</v>
      </c>
      <c r="P1444" s="17">
        <v>4867.4182470939541</v>
      </c>
      <c r="AA1444">
        <f>IF(E1444&lt;1,1,0)</f>
        <v>0</v>
      </c>
      <c r="AB1444">
        <f>IF(AA1444=1,"",E1444)</f>
        <v>19.100000000000001</v>
      </c>
      <c r="AC1444">
        <f>E1444/3.6</f>
        <v>5.3055555555555562</v>
      </c>
    </row>
    <row r="1445" spans="2:29" x14ac:dyDescent="0.3">
      <c r="B1445" s="6" t="s">
        <v>29</v>
      </c>
      <c r="C1445" s="6">
        <v>1437</v>
      </c>
      <c r="D1445" s="6">
        <v>415</v>
      </c>
      <c r="E1445" s="12">
        <v>19.7</v>
      </c>
      <c r="F1445" s="23">
        <f t="shared" si="132"/>
        <v>5.4722222222222223</v>
      </c>
      <c r="G1445" s="17">
        <f t="shared" si="135"/>
        <v>0.27777777777777779</v>
      </c>
      <c r="H1445" s="17">
        <f t="shared" si="136"/>
        <v>1</v>
      </c>
      <c r="I1445" s="17" cm="1">
        <f t="array" ref="I1445">Table1[Mass KG]*G1445</f>
        <v>79.027777777777786</v>
      </c>
      <c r="J1445" s="17" cm="1">
        <f t="array" ref="J1445" xml:space="preserve"> IF(E1445&gt;0,9.81*Table1[Mass KG]*Table1[Rolling ressistance coefficient],0)</f>
        <v>28.746733500000001</v>
      </c>
      <c r="K1445" s="17" cm="1">
        <f t="array" ref="K1445">0.5*Table1[Frontal area m^2]*Table1[Drag coefficient]*1.2*F1445^2</f>
        <v>11.430798547888887</v>
      </c>
      <c r="L1445" s="17">
        <f t="shared" si="133"/>
        <v>119.20530982566667</v>
      </c>
      <c r="M1445" s="17">
        <f t="shared" si="134"/>
        <v>652.31794543489821</v>
      </c>
      <c r="N1445" s="17">
        <f t="shared" si="137"/>
        <v>1017.9304243269218</v>
      </c>
      <c r="O1445" s="17" cm="1">
        <f t="array" ref="O1445">(0.5*Table1[Mass KG]*E1445^2)+O1444</f>
        <v>437292597.01000017</v>
      </c>
      <c r="P1445" s="17">
        <v>4870.1522849129033</v>
      </c>
      <c r="AA1445">
        <f>IF(E1445&lt;1,1,0)</f>
        <v>0</v>
      </c>
      <c r="AB1445">
        <f>IF(AA1445=1,"",E1445)</f>
        <v>19.7</v>
      </c>
      <c r="AC1445">
        <f>E1445/3.6</f>
        <v>5.4722222222222223</v>
      </c>
    </row>
    <row r="1446" spans="2:29" x14ac:dyDescent="0.3">
      <c r="B1446" s="6" t="s">
        <v>29</v>
      </c>
      <c r="C1446" s="6">
        <v>1438</v>
      </c>
      <c r="D1446" s="6">
        <v>416</v>
      </c>
      <c r="E1446" s="12">
        <v>21.1</v>
      </c>
      <c r="F1446" s="23">
        <f t="shared" si="132"/>
        <v>5.8611111111111116</v>
      </c>
      <c r="G1446" s="17">
        <f t="shared" si="135"/>
        <v>0.31944444444444453</v>
      </c>
      <c r="H1446" s="17">
        <f t="shared" si="136"/>
        <v>1.1500000000000004</v>
      </c>
      <c r="I1446" s="17" cm="1">
        <f t="array" ref="I1446">Table1[Mass KG]*G1446</f>
        <v>90.881944444444471</v>
      </c>
      <c r="J1446" s="17" cm="1">
        <f t="array" ref="J1446" xml:space="preserve"> IF(E1446&gt;0,9.81*Table1[Mass KG]*Table1[Rolling ressistance coefficient],0)</f>
        <v>28.746733500000001</v>
      </c>
      <c r="K1446" s="17" cm="1">
        <f t="array" ref="K1446">0.5*Table1[Frontal area m^2]*Table1[Drag coefficient]*1.2*F1446^2</f>
        <v>13.113210393222221</v>
      </c>
      <c r="L1446" s="17">
        <f t="shared" si="133"/>
        <v>132.74188833766669</v>
      </c>
      <c r="M1446" s="17">
        <f t="shared" si="134"/>
        <v>778.01495664576873</v>
      </c>
      <c r="N1446" s="17">
        <f t="shared" si="137"/>
        <v>1018.0475924765219</v>
      </c>
      <c r="O1446" s="17" cm="1">
        <f t="array" ref="O1446">(0.5*Table1[Mass KG]*E1446^2)+O1445</f>
        <v>437355928.13250017</v>
      </c>
      <c r="P1446" s="17">
        <v>4873.4433952578238</v>
      </c>
      <c r="AA1446">
        <f>IF(E1446&lt;1,1,0)</f>
        <v>0</v>
      </c>
      <c r="AB1446">
        <f>IF(AA1446=1,"",E1446)</f>
        <v>21.1</v>
      </c>
      <c r="AC1446">
        <f>E1446/3.6</f>
        <v>5.8611111111111116</v>
      </c>
    </row>
    <row r="1447" spans="2:29" x14ac:dyDescent="0.3">
      <c r="B1447" s="6" t="s">
        <v>29</v>
      </c>
      <c r="C1447" s="6">
        <v>1439</v>
      </c>
      <c r="D1447" s="6">
        <v>417</v>
      </c>
      <c r="E1447" s="12">
        <v>22</v>
      </c>
      <c r="F1447" s="23">
        <f t="shared" si="132"/>
        <v>6.1111111111111116</v>
      </c>
      <c r="G1447" s="17">
        <f t="shared" si="135"/>
        <v>0.1388888888888889</v>
      </c>
      <c r="H1447" s="17">
        <f t="shared" si="136"/>
        <v>0.5</v>
      </c>
      <c r="I1447" s="17" cm="1">
        <f t="array" ref="I1447">Table1[Mass KG]*G1447</f>
        <v>39.513888888888893</v>
      </c>
      <c r="J1447" s="17" cm="1">
        <f t="array" ref="J1447" xml:space="preserve"> IF(E1447&gt;0,9.81*Table1[Mass KG]*Table1[Rolling ressistance coefficient],0)</f>
        <v>28.746733500000001</v>
      </c>
      <c r="K1447" s="17" cm="1">
        <f t="array" ref="K1447">0.5*Table1[Frontal area m^2]*Table1[Drag coefficient]*1.2*F1447^2</f>
        <v>14.255730622222222</v>
      </c>
      <c r="L1447" s="17">
        <f t="shared" si="133"/>
        <v>82.516353011111107</v>
      </c>
      <c r="M1447" s="17">
        <f t="shared" si="134"/>
        <v>504.26660173456787</v>
      </c>
      <c r="N1447" s="17">
        <f t="shared" si="137"/>
        <v>1018.16967342336</v>
      </c>
      <c r="O1447" s="17" cm="1">
        <f t="array" ref="O1447">(0.5*Table1[Mass KG]*E1447^2)+O1446</f>
        <v>437424777.13250017</v>
      </c>
      <c r="P1447" s="17">
        <v>4873.4433952578238</v>
      </c>
      <c r="AA1447">
        <f>IF(E1447&lt;1,1,0)</f>
        <v>0</v>
      </c>
      <c r="AB1447">
        <f>IF(AA1447=1,"",E1447)</f>
        <v>22</v>
      </c>
      <c r="AC1447">
        <f>E1447/3.6</f>
        <v>6.1111111111111107</v>
      </c>
    </row>
    <row r="1448" spans="2:29" x14ac:dyDescent="0.3">
      <c r="B1448" s="6" t="s">
        <v>29</v>
      </c>
      <c r="C1448" s="6">
        <v>1440</v>
      </c>
      <c r="D1448" s="6">
        <v>418</v>
      </c>
      <c r="E1448" s="12">
        <v>22.1</v>
      </c>
      <c r="F1448" s="23">
        <f t="shared" si="132"/>
        <v>6.1388888888888893</v>
      </c>
      <c r="G1448" s="17">
        <f t="shared" si="135"/>
        <v>-8.3333333333333523E-2</v>
      </c>
      <c r="H1448" s="17">
        <f t="shared" si="136"/>
        <v>-0.30000000000000071</v>
      </c>
      <c r="I1448" s="17" cm="1">
        <f t="array" ref="I1448">Table1[Mass KG]*G1448</f>
        <v>-23.708333333333389</v>
      </c>
      <c r="J1448" s="17" cm="1">
        <f t="array" ref="J1448" xml:space="preserve"> IF(E1448&gt;0,9.81*Table1[Mass KG]*Table1[Rolling ressistance coefficient],0)</f>
        <v>28.746733500000001</v>
      </c>
      <c r="K1448" s="17" cm="1">
        <f t="array" ref="K1448">0.5*Table1[Frontal area m^2]*Table1[Drag coefficient]*1.2*F1448^2</f>
        <v>14.385622713222222</v>
      </c>
      <c r="L1448" s="17">
        <f t="shared" si="133"/>
        <v>19.424022879888835</v>
      </c>
      <c r="M1448" s="17">
        <f t="shared" si="134"/>
        <v>119.24191823487313</v>
      </c>
      <c r="N1448" s="17">
        <f t="shared" si="137"/>
        <v>1018.2922241198009</v>
      </c>
      <c r="O1448" s="17" cm="1">
        <f t="array" ref="O1448">(0.5*Table1[Mass KG]*E1448^2)+O1447</f>
        <v>437494253.45500016</v>
      </c>
      <c r="P1448" s="17">
        <v>4882.4810230757103</v>
      </c>
      <c r="AA1448">
        <f>IF(E1448&lt;1,1,0)</f>
        <v>0</v>
      </c>
      <c r="AB1448">
        <f>IF(AA1448=1,"",E1448)</f>
        <v>22.1</v>
      </c>
      <c r="AC1448">
        <f>E1448/3.6</f>
        <v>6.1388888888888893</v>
      </c>
    </row>
    <row r="1449" spans="2:29" x14ac:dyDescent="0.3">
      <c r="B1449" s="6" t="s">
        <v>29</v>
      </c>
      <c r="C1449" s="6">
        <v>1441</v>
      </c>
      <c r="D1449" s="6">
        <v>419</v>
      </c>
      <c r="E1449" s="12">
        <v>21.4</v>
      </c>
      <c r="F1449" s="23">
        <f t="shared" si="132"/>
        <v>5.9444444444444446</v>
      </c>
      <c r="G1449" s="17">
        <f t="shared" si="135"/>
        <v>-0.34722222222222221</v>
      </c>
      <c r="H1449" s="17">
        <f t="shared" si="136"/>
        <v>-1.25</v>
      </c>
      <c r="I1449" s="17" cm="1">
        <f t="array" ref="I1449">Table1[Mass KG]*G1449</f>
        <v>-98.784722222222214</v>
      </c>
      <c r="J1449" s="17" cm="1">
        <f t="array" ref="J1449" xml:space="preserve"> IF(E1449&gt;0,9.81*Table1[Mass KG]*Table1[Rolling ressistance coefficient],0)</f>
        <v>28.746733500000001</v>
      </c>
      <c r="K1449" s="17" cm="1">
        <f t="array" ref="K1449">0.5*Table1[Frontal area m^2]*Table1[Drag coefficient]*1.2*F1449^2</f>
        <v>13.488748751555555</v>
      </c>
      <c r="L1449" s="17">
        <f t="shared" si="133"/>
        <v>-56.549239970666662</v>
      </c>
      <c r="M1449" s="17">
        <f t="shared" si="134"/>
        <v>-336.1538153811851</v>
      </c>
      <c r="N1449" s="17">
        <f t="shared" si="137"/>
        <v>1018.4108107681354</v>
      </c>
      <c r="O1449" s="17" cm="1">
        <f t="array" ref="O1449">(0.5*Table1[Mass KG]*E1449^2)+O1448</f>
        <v>437559398.26500016</v>
      </c>
      <c r="P1449" s="17">
        <v>4905.966728500005</v>
      </c>
      <c r="AA1449">
        <f>IF(E1449&lt;1,1,0)</f>
        <v>0</v>
      </c>
      <c r="AB1449">
        <f>IF(AA1449=1,"",E1449)</f>
        <v>21.4</v>
      </c>
      <c r="AC1449">
        <f>E1449/3.6</f>
        <v>5.9444444444444438</v>
      </c>
    </row>
    <row r="1450" spans="2:29" x14ac:dyDescent="0.3">
      <c r="B1450" s="6" t="s">
        <v>29</v>
      </c>
      <c r="C1450" s="6">
        <v>1442</v>
      </c>
      <c r="D1450" s="6">
        <v>420</v>
      </c>
      <c r="E1450" s="12">
        <v>19.600000000000001</v>
      </c>
      <c r="F1450" s="23">
        <f t="shared" si="132"/>
        <v>5.4444444444444446</v>
      </c>
      <c r="G1450" s="17">
        <f t="shared" si="135"/>
        <v>-0.43055555555555525</v>
      </c>
      <c r="H1450" s="17">
        <f t="shared" si="136"/>
        <v>-1.5499999999999989</v>
      </c>
      <c r="I1450" s="17" cm="1">
        <f t="array" ref="I1450">Table1[Mass KG]*G1450</f>
        <v>-122.49305555555547</v>
      </c>
      <c r="J1450" s="17" cm="1">
        <f t="array" ref="J1450" xml:space="preserve"> IF(E1450&gt;0,9.81*Table1[Mass KG]*Table1[Rolling ressistance coefficient],0)</f>
        <v>28.746733500000001</v>
      </c>
      <c r="K1450" s="17" cm="1">
        <f t="array" ref="K1450">0.5*Table1[Frontal area m^2]*Table1[Drag coefficient]*1.2*F1450^2</f>
        <v>11.315044371555555</v>
      </c>
      <c r="L1450" s="17">
        <f t="shared" si="133"/>
        <v>-82.431277683999923</v>
      </c>
      <c r="M1450" s="17">
        <f t="shared" si="134"/>
        <v>-448.7925118351107</v>
      </c>
      <c r="N1450" s="17">
        <f t="shared" si="137"/>
        <v>1018.5193475181354</v>
      </c>
      <c r="O1450" s="17" cm="1">
        <f t="array" ref="O1450">(0.5*Table1[Mass KG]*E1450^2)+O1449</f>
        <v>437614045.02500015</v>
      </c>
      <c r="P1450" s="17">
        <v>4907.1819654749124</v>
      </c>
      <c r="AA1450">
        <f>IF(E1450&lt;1,1,0)</f>
        <v>0</v>
      </c>
      <c r="AB1450">
        <f>IF(AA1450=1,"",E1450)</f>
        <v>19.600000000000001</v>
      </c>
      <c r="AC1450">
        <f>E1450/3.6</f>
        <v>5.4444444444444446</v>
      </c>
    </row>
    <row r="1451" spans="2:29" x14ac:dyDescent="0.3">
      <c r="B1451" s="6" t="s">
        <v>29</v>
      </c>
      <c r="C1451" s="6">
        <v>1443</v>
      </c>
      <c r="D1451" s="6">
        <v>421</v>
      </c>
      <c r="E1451" s="12">
        <v>18.3</v>
      </c>
      <c r="F1451" s="23">
        <f t="shared" si="132"/>
        <v>5.0833333333333339</v>
      </c>
      <c r="G1451" s="17">
        <f t="shared" si="135"/>
        <v>-0.2222222222222224</v>
      </c>
      <c r="H1451" s="17">
        <f t="shared" si="136"/>
        <v>-0.80000000000000071</v>
      </c>
      <c r="I1451" s="17" cm="1">
        <f t="array" ref="I1451">Table1[Mass KG]*G1451</f>
        <v>-63.222222222222271</v>
      </c>
      <c r="J1451" s="17" cm="1">
        <f t="array" ref="J1451" xml:space="preserve"> IF(E1451&gt;0,9.81*Table1[Mass KG]*Table1[Rolling ressistance coefficient],0)</f>
        <v>28.746733500000001</v>
      </c>
      <c r="K1451" s="17" cm="1">
        <f t="array" ref="K1451">0.5*Table1[Frontal area m^2]*Table1[Drag coefficient]*1.2*F1451^2</f>
        <v>9.8638463390000002</v>
      </c>
      <c r="L1451" s="17">
        <f t="shared" si="133"/>
        <v>-24.611642383222268</v>
      </c>
      <c r="M1451" s="17">
        <f t="shared" si="134"/>
        <v>-125.10918211471319</v>
      </c>
      <c r="N1451" s="17">
        <f t="shared" si="137"/>
        <v>1018.6206151748402</v>
      </c>
      <c r="O1451" s="17" cm="1">
        <f t="array" ref="O1451">(0.5*Table1[Mass KG]*E1451^2)+O1450</f>
        <v>437661683.12750018</v>
      </c>
      <c r="P1451" s="17">
        <v>4917.8757808397131</v>
      </c>
      <c r="AA1451">
        <f>IF(E1451&lt;1,1,0)</f>
        <v>0</v>
      </c>
      <c r="AB1451">
        <f>IF(AA1451=1,"",E1451)</f>
        <v>18.3</v>
      </c>
      <c r="AC1451">
        <f>E1451/3.6</f>
        <v>5.083333333333333</v>
      </c>
    </row>
    <row r="1452" spans="2:29" x14ac:dyDescent="0.3">
      <c r="B1452" s="6" t="s">
        <v>29</v>
      </c>
      <c r="C1452" s="6">
        <v>1444</v>
      </c>
      <c r="D1452" s="6">
        <v>422</v>
      </c>
      <c r="E1452" s="12">
        <v>18</v>
      </c>
      <c r="F1452" s="23">
        <f t="shared" si="132"/>
        <v>5</v>
      </c>
      <c r="G1452" s="17">
        <f t="shared" si="135"/>
        <v>0</v>
      </c>
      <c r="H1452" s="17">
        <f t="shared" si="136"/>
        <v>0</v>
      </c>
      <c r="I1452" s="17" cm="1">
        <f t="array" ref="I1452">Table1[Mass KG]*G1452</f>
        <v>0</v>
      </c>
      <c r="J1452" s="17" cm="1">
        <f t="array" ref="J1452" xml:space="preserve"> IF(E1452&gt;0,9.81*Table1[Mass KG]*Table1[Rolling ressistance coefficient],0)</f>
        <v>28.746733500000001</v>
      </c>
      <c r="K1452" s="17" cm="1">
        <f t="array" ref="K1452">0.5*Table1[Frontal area m^2]*Table1[Drag coefficient]*1.2*F1452^2</f>
        <v>9.543092399999999</v>
      </c>
      <c r="L1452" s="17">
        <f t="shared" si="133"/>
        <v>38.289825899999997</v>
      </c>
      <c r="M1452" s="17">
        <f t="shared" si="134"/>
        <v>191.44912949999997</v>
      </c>
      <c r="N1452" s="17">
        <f t="shared" si="137"/>
        <v>1018.7201537257405</v>
      </c>
      <c r="O1452" s="17" cm="1">
        <f t="array" ref="O1452">(0.5*Table1[Mass KG]*E1452^2)+O1451</f>
        <v>437707772.12750018</v>
      </c>
      <c r="P1452" s="17">
        <v>4921.1930475348681</v>
      </c>
      <c r="AA1452">
        <f>IF(E1452&lt;1,1,0)</f>
        <v>0</v>
      </c>
      <c r="AB1452">
        <f>IF(AA1452=1,"",E1452)</f>
        <v>18</v>
      </c>
      <c r="AC1452">
        <f>E1452/3.6</f>
        <v>5</v>
      </c>
    </row>
    <row r="1453" spans="2:29" x14ac:dyDescent="0.3">
      <c r="B1453" s="6" t="s">
        <v>29</v>
      </c>
      <c r="C1453" s="6">
        <v>1445</v>
      </c>
      <c r="D1453" s="6">
        <v>423</v>
      </c>
      <c r="E1453" s="12">
        <v>18.3</v>
      </c>
      <c r="F1453" s="23">
        <f t="shared" si="132"/>
        <v>5.0833333333333339</v>
      </c>
      <c r="G1453" s="17">
        <f t="shared" si="135"/>
        <v>6.9444444444444448E-2</v>
      </c>
      <c r="H1453" s="17">
        <f t="shared" si="136"/>
        <v>0.25</v>
      </c>
      <c r="I1453" s="17" cm="1">
        <f t="array" ref="I1453">Table1[Mass KG]*G1453</f>
        <v>19.756944444444446</v>
      </c>
      <c r="J1453" s="17" cm="1">
        <f t="array" ref="J1453" xml:space="preserve"> IF(E1453&gt;0,9.81*Table1[Mass KG]*Table1[Rolling ressistance coefficient],0)</f>
        <v>28.746733500000001</v>
      </c>
      <c r="K1453" s="17" cm="1">
        <f t="array" ref="K1453">0.5*Table1[Frontal area m^2]*Table1[Drag coefficient]*1.2*F1453^2</f>
        <v>9.8638463390000002</v>
      </c>
      <c r="L1453" s="17">
        <f t="shared" si="133"/>
        <v>58.367524283444453</v>
      </c>
      <c r="M1453" s="17">
        <f t="shared" si="134"/>
        <v>296.70158177417596</v>
      </c>
      <c r="N1453" s="17">
        <f t="shared" si="137"/>
        <v>1018.8212812195986</v>
      </c>
      <c r="O1453" s="17" cm="1">
        <f t="array" ref="O1453">(0.5*Table1[Mass KG]*E1453^2)+O1452</f>
        <v>437755410.2300002</v>
      </c>
      <c r="P1453" s="17">
        <v>4934.0396619849962</v>
      </c>
      <c r="AA1453">
        <f>IF(E1453&lt;1,1,0)</f>
        <v>0</v>
      </c>
      <c r="AB1453">
        <f>IF(AA1453=1,"",E1453)</f>
        <v>18.3</v>
      </c>
      <c r="AC1453">
        <f>E1453/3.6</f>
        <v>5.083333333333333</v>
      </c>
    </row>
    <row r="1454" spans="2:29" x14ac:dyDescent="0.3">
      <c r="B1454" s="6" t="s">
        <v>29</v>
      </c>
      <c r="C1454" s="6">
        <v>1446</v>
      </c>
      <c r="D1454" s="6">
        <v>424</v>
      </c>
      <c r="E1454" s="12">
        <v>18.5</v>
      </c>
      <c r="F1454" s="23">
        <f t="shared" si="132"/>
        <v>5.1388888888888893</v>
      </c>
      <c r="G1454" s="17">
        <f t="shared" si="135"/>
        <v>-5.5555555555555851E-2</v>
      </c>
      <c r="H1454" s="17">
        <f t="shared" si="136"/>
        <v>-0.20000000000000107</v>
      </c>
      <c r="I1454" s="17" cm="1">
        <f t="array" ref="I1454">Table1[Mass KG]*G1454</f>
        <v>-15.805555555555639</v>
      </c>
      <c r="J1454" s="17" cm="1">
        <f t="array" ref="J1454" xml:space="preserve"> IF(E1454&gt;0,9.81*Table1[Mass KG]*Table1[Rolling ressistance coefficient],0)</f>
        <v>28.746733500000001</v>
      </c>
      <c r="K1454" s="17" cm="1">
        <f t="array" ref="K1454">0.5*Table1[Frontal area m^2]*Table1[Drag coefficient]*1.2*F1454^2</f>
        <v>10.080627697222223</v>
      </c>
      <c r="L1454" s="17">
        <f t="shared" si="133"/>
        <v>23.021805641666585</v>
      </c>
      <c r="M1454" s="17">
        <f t="shared" si="134"/>
        <v>118.30650121411995</v>
      </c>
      <c r="N1454" s="17">
        <f t="shared" si="137"/>
        <v>1018.9234432316146</v>
      </c>
      <c r="O1454" s="17" cm="1">
        <f t="array" ref="O1454">(0.5*Table1[Mass KG]*E1454^2)+O1453</f>
        <v>437804095.2925002</v>
      </c>
      <c r="P1454" s="17">
        <v>4962.7802085757103</v>
      </c>
      <c r="AA1454">
        <f>IF(E1454&lt;1,1,0)</f>
        <v>0</v>
      </c>
      <c r="AB1454">
        <f>IF(AA1454=1,"",E1454)</f>
        <v>18.5</v>
      </c>
      <c r="AC1454">
        <f>E1454/3.6</f>
        <v>5.1388888888888884</v>
      </c>
    </row>
    <row r="1455" spans="2:29" x14ac:dyDescent="0.3">
      <c r="B1455" s="6" t="s">
        <v>29</v>
      </c>
      <c r="C1455" s="6">
        <v>1447</v>
      </c>
      <c r="D1455" s="6">
        <v>425</v>
      </c>
      <c r="E1455" s="12">
        <v>17.899999999999999</v>
      </c>
      <c r="F1455" s="23">
        <f t="shared" si="132"/>
        <v>4.9722222222222223</v>
      </c>
      <c r="G1455" s="17">
        <f t="shared" si="135"/>
        <v>-0.4861111111111111</v>
      </c>
      <c r="H1455" s="17">
        <f t="shared" si="136"/>
        <v>-1.75</v>
      </c>
      <c r="I1455" s="17" cm="1">
        <f t="array" ref="I1455">Table1[Mass KG]*G1455</f>
        <v>-138.29861111111111</v>
      </c>
      <c r="J1455" s="17" cm="1">
        <f t="array" ref="J1455" xml:space="preserve"> IF(E1455&gt;0,9.81*Table1[Mass KG]*Table1[Rolling ressistance coefficient],0)</f>
        <v>28.746733500000001</v>
      </c>
      <c r="K1455" s="17" cm="1">
        <f t="array" ref="K1455">0.5*Table1[Frontal area m^2]*Table1[Drag coefficient]*1.2*F1455^2</f>
        <v>9.4373525798888878</v>
      </c>
      <c r="L1455" s="17">
        <f t="shared" si="133"/>
        <v>-100.11452503122223</v>
      </c>
      <c r="M1455" s="17">
        <f t="shared" si="134"/>
        <v>-497.79166612746599</v>
      </c>
      <c r="N1455" s="17">
        <f t="shared" si="137"/>
        <v>1019.0222235682594</v>
      </c>
      <c r="O1455" s="17" cm="1">
        <f t="array" ref="O1455">(0.5*Table1[Mass KG]*E1455^2)+O1454</f>
        <v>437849673.61500019</v>
      </c>
      <c r="P1455" s="17">
        <v>4970.0701434460761</v>
      </c>
      <c r="AA1455">
        <f>IF(E1455&lt;1,1,0)</f>
        <v>0</v>
      </c>
      <c r="AB1455">
        <f>IF(AA1455=1,"",E1455)</f>
        <v>17.899999999999999</v>
      </c>
      <c r="AC1455">
        <f>E1455/3.6</f>
        <v>4.9722222222222214</v>
      </c>
    </row>
    <row r="1456" spans="2:29" x14ac:dyDescent="0.3">
      <c r="B1456" s="6" t="s">
        <v>29</v>
      </c>
      <c r="C1456" s="6">
        <v>1448</v>
      </c>
      <c r="D1456" s="6">
        <v>426</v>
      </c>
      <c r="E1456" s="12">
        <v>15</v>
      </c>
      <c r="F1456" s="23">
        <f t="shared" si="132"/>
        <v>4.166666666666667</v>
      </c>
      <c r="G1456" s="17">
        <f t="shared" si="135"/>
        <v>-1.1111111111111109</v>
      </c>
      <c r="H1456" s="17">
        <f t="shared" si="136"/>
        <v>-3.9999999999999991</v>
      </c>
      <c r="I1456" s="17" cm="1">
        <f t="array" ref="I1456">Table1[Mass KG]*G1456</f>
        <v>-316.11111111111109</v>
      </c>
      <c r="J1456" s="17" cm="1">
        <f t="array" ref="J1456" xml:space="preserve"> IF(E1456&gt;0,9.81*Table1[Mass KG]*Table1[Rolling ressistance coefficient],0)</f>
        <v>28.746733500000001</v>
      </c>
      <c r="K1456" s="17" cm="1">
        <f t="array" ref="K1456">0.5*Table1[Frontal area m^2]*Table1[Drag coefficient]*1.2*F1456^2</f>
        <v>6.6271475000000004</v>
      </c>
      <c r="L1456" s="17">
        <f t="shared" si="133"/>
        <v>-280.7372301111111</v>
      </c>
      <c r="M1456" s="17">
        <f t="shared" si="134"/>
        <v>-1169.7384587962963</v>
      </c>
      <c r="N1456" s="17">
        <f t="shared" si="137"/>
        <v>1019.1049432203657</v>
      </c>
      <c r="O1456" s="17" cm="1">
        <f t="array" ref="O1456">(0.5*Table1[Mass KG]*E1456^2)+O1455</f>
        <v>437881679.86500019</v>
      </c>
      <c r="P1456" s="17">
        <v>4978.5197740989061</v>
      </c>
      <c r="AA1456">
        <f>IF(E1456&lt;1,1,0)</f>
        <v>0</v>
      </c>
      <c r="AB1456">
        <f>IF(AA1456=1,"",E1456)</f>
        <v>15</v>
      </c>
      <c r="AC1456">
        <f>E1456/3.6</f>
        <v>4.166666666666667</v>
      </c>
    </row>
    <row r="1457" spans="2:29" x14ac:dyDescent="0.3">
      <c r="B1457" s="6" t="s">
        <v>29</v>
      </c>
      <c r="C1457" s="6">
        <v>1449</v>
      </c>
      <c r="D1457" s="6">
        <v>427</v>
      </c>
      <c r="E1457" s="12">
        <v>9.9</v>
      </c>
      <c r="F1457" s="23">
        <f t="shared" si="132"/>
        <v>2.75</v>
      </c>
      <c r="G1457" s="17">
        <f t="shared" si="135"/>
        <v>-1.4444444444444444</v>
      </c>
      <c r="H1457" s="17">
        <f t="shared" si="136"/>
        <v>-5.2</v>
      </c>
      <c r="I1457" s="17" cm="1">
        <f t="array" ref="I1457">Table1[Mass KG]*G1457</f>
        <v>-410.94444444444446</v>
      </c>
      <c r="J1457" s="17" cm="1">
        <f t="array" ref="J1457" xml:space="preserve"> IF(E1457&gt;0,9.81*Table1[Mass KG]*Table1[Rolling ressistance coefficient],0)</f>
        <v>28.746733500000001</v>
      </c>
      <c r="K1457" s="17" cm="1">
        <f t="array" ref="K1457">0.5*Table1[Frontal area m^2]*Table1[Drag coefficient]*1.2*F1457^2</f>
        <v>2.8867854509999997</v>
      </c>
      <c r="L1457" s="17">
        <f t="shared" si="133"/>
        <v>-379.31092549344447</v>
      </c>
      <c r="M1457" s="17">
        <f t="shared" si="134"/>
        <v>-1043.1050451069723</v>
      </c>
      <c r="N1457" s="17">
        <f t="shared" si="137"/>
        <v>1019.1595005130675</v>
      </c>
      <c r="O1457" s="17" cm="1">
        <f t="array" ref="O1457">(0.5*Table1[Mass KG]*E1457^2)+O1456</f>
        <v>437895621.7875002</v>
      </c>
      <c r="P1457" s="17">
        <v>4986.7381287939561</v>
      </c>
      <c r="AA1457">
        <f>IF(E1457&lt;1,1,0)</f>
        <v>0</v>
      </c>
      <c r="AB1457">
        <f>IF(AA1457=1,"",E1457)</f>
        <v>9.9</v>
      </c>
      <c r="AC1457">
        <f>E1457/3.6</f>
        <v>2.75</v>
      </c>
    </row>
    <row r="1458" spans="2:29" x14ac:dyDescent="0.3">
      <c r="B1458" s="6" t="s">
        <v>29</v>
      </c>
      <c r="C1458" s="6">
        <v>1450</v>
      </c>
      <c r="D1458" s="6">
        <v>428</v>
      </c>
      <c r="E1458" s="12">
        <v>4.5999999999999996</v>
      </c>
      <c r="F1458" s="23">
        <f t="shared" si="132"/>
        <v>1.2777777777777777</v>
      </c>
      <c r="G1458" s="17">
        <f t="shared" si="135"/>
        <v>-1.2083333333333335</v>
      </c>
      <c r="H1458" s="17">
        <f t="shared" si="136"/>
        <v>-4.3500000000000005</v>
      </c>
      <c r="I1458" s="17" cm="1">
        <f t="array" ref="I1458">Table1[Mass KG]*G1458</f>
        <v>-343.77083333333337</v>
      </c>
      <c r="J1458" s="17" cm="1">
        <f t="array" ref="J1458" xml:space="preserve"> IF(E1458&gt;0,9.81*Table1[Mass KG]*Table1[Rolling ressistance coefficient],0)</f>
        <v>28.746733500000001</v>
      </c>
      <c r="K1458" s="17" cm="1">
        <f t="array" ref="K1458">0.5*Table1[Frontal area m^2]*Table1[Drag coefficient]*1.2*F1458^2</f>
        <v>0.62324640488888872</v>
      </c>
      <c r="L1458" s="17">
        <f t="shared" si="133"/>
        <v>-314.40085342844446</v>
      </c>
      <c r="M1458" s="17">
        <f t="shared" si="134"/>
        <v>-401.73442382523456</v>
      </c>
      <c r="N1458" s="17">
        <f t="shared" si="137"/>
        <v>1019.1848328835848</v>
      </c>
      <c r="O1458" s="17" cm="1">
        <f t="array" ref="O1458">(0.5*Table1[Mass KG]*E1458^2)+O1457</f>
        <v>437898631.79750019</v>
      </c>
      <c r="P1458" s="17">
        <v>4994.8729784999996</v>
      </c>
      <c r="AA1458">
        <f>IF(E1458&lt;1,1,0)</f>
        <v>0</v>
      </c>
      <c r="AB1458">
        <f>IF(AA1458=1,"",E1458)</f>
        <v>4.5999999999999996</v>
      </c>
      <c r="AC1458">
        <f>E1458/3.6</f>
        <v>1.2777777777777777</v>
      </c>
    </row>
    <row r="1459" spans="2:29" x14ac:dyDescent="0.3">
      <c r="B1459" s="6" t="s">
        <v>29</v>
      </c>
      <c r="C1459" s="6">
        <v>1451</v>
      </c>
      <c r="D1459" s="6">
        <v>429</v>
      </c>
      <c r="E1459" s="12">
        <v>1.2</v>
      </c>
      <c r="F1459" s="23">
        <f t="shared" si="132"/>
        <v>0.33333333333333331</v>
      </c>
      <c r="G1459" s="17">
        <f t="shared" si="135"/>
        <v>-0.63888888888888884</v>
      </c>
      <c r="H1459" s="17">
        <f t="shared" si="136"/>
        <v>-2.2999999999999998</v>
      </c>
      <c r="I1459" s="17" cm="1">
        <f t="array" ref="I1459">Table1[Mass KG]*G1459</f>
        <v>-181.76388888888889</v>
      </c>
      <c r="J1459" s="17" cm="1">
        <f t="array" ref="J1459" xml:space="preserve"> IF(E1459&gt;0,9.81*Table1[Mass KG]*Table1[Rolling ressistance coefficient],0)</f>
        <v>28.746733500000001</v>
      </c>
      <c r="K1459" s="17" cm="1">
        <f t="array" ref="K1459">0.5*Table1[Frontal area m^2]*Table1[Drag coefficient]*1.2*F1459^2</f>
        <v>4.2413743999999989E-2</v>
      </c>
      <c r="L1459" s="17">
        <f t="shared" si="133"/>
        <v>-152.97474164488889</v>
      </c>
      <c r="M1459" s="17">
        <f t="shared" si="134"/>
        <v>-50.991580548296298</v>
      </c>
      <c r="N1459" s="17">
        <f t="shared" si="137"/>
        <v>1019.1914367736606</v>
      </c>
      <c r="O1459" s="17" cm="1">
        <f t="array" ref="O1459">(0.5*Table1[Mass KG]*E1459^2)+O1458</f>
        <v>437898836.63750017</v>
      </c>
      <c r="P1459" s="17">
        <v>4994.8729784999996</v>
      </c>
      <c r="AA1459">
        <f>IF(E1459&lt;1,1,0)</f>
        <v>0</v>
      </c>
      <c r="AB1459">
        <f>IF(AA1459=1,"",E1459)</f>
        <v>1.2</v>
      </c>
      <c r="AC1459">
        <f>E1459/3.6</f>
        <v>0.33333333333333331</v>
      </c>
    </row>
    <row r="1460" spans="2:29" x14ac:dyDescent="0.3">
      <c r="B1460" s="6" t="s">
        <v>29</v>
      </c>
      <c r="C1460" s="6">
        <v>1452</v>
      </c>
      <c r="D1460" s="6">
        <v>430</v>
      </c>
      <c r="E1460" s="12">
        <v>0</v>
      </c>
      <c r="F1460" s="23">
        <f t="shared" si="132"/>
        <v>0</v>
      </c>
      <c r="G1460" s="17">
        <f t="shared" si="135"/>
        <v>-0.16666666666666666</v>
      </c>
      <c r="H1460" s="17">
        <f t="shared" si="136"/>
        <v>-0.6</v>
      </c>
      <c r="I1460" s="17" cm="1">
        <f t="array" ref="I1460">Table1[Mass KG]*G1460</f>
        <v>-47.416666666666664</v>
      </c>
      <c r="J1460" s="17" cm="1">
        <f t="array" ref="J1460" xml:space="preserve"> IF(E1460&gt;0,9.81*Table1[Mass KG]*Table1[Rolling ressistance coefficient],0)</f>
        <v>0</v>
      </c>
      <c r="K1460" s="17" cm="1">
        <f t="array" ref="K1460">0.5*Table1[Frontal area m^2]*Table1[Drag coefficient]*1.2*F1460^2</f>
        <v>0</v>
      </c>
      <c r="L1460" s="17">
        <f t="shared" si="133"/>
        <v>-47.416666666666664</v>
      </c>
      <c r="M1460" s="17">
        <f t="shared" si="134"/>
        <v>0</v>
      </c>
      <c r="N1460" s="17">
        <f t="shared" si="137"/>
        <v>1019.1914367736606</v>
      </c>
      <c r="O1460" s="17" cm="1">
        <f t="array" ref="O1460">(0.5*Table1[Mass KG]*E1460^2)+O1459</f>
        <v>437898836.63750017</v>
      </c>
      <c r="P1460" s="17">
        <v>4994.8729784999996</v>
      </c>
      <c r="AA1460">
        <f>IF(E1460&lt;1,1,0)</f>
        <v>1</v>
      </c>
      <c r="AB1460" t="str">
        <f>IF(AA1460=1,"",E1460)</f>
        <v/>
      </c>
      <c r="AC1460">
        <f>E1460/3.6</f>
        <v>0</v>
      </c>
    </row>
    <row r="1461" spans="2:29" x14ac:dyDescent="0.3">
      <c r="B1461" s="6" t="s">
        <v>29</v>
      </c>
      <c r="C1461" s="6">
        <v>1453</v>
      </c>
      <c r="D1461" s="6">
        <v>431</v>
      </c>
      <c r="E1461" s="12">
        <v>0</v>
      </c>
      <c r="F1461" s="23">
        <f t="shared" si="132"/>
        <v>0</v>
      </c>
      <c r="G1461" s="17">
        <f t="shared" si="135"/>
        <v>0</v>
      </c>
      <c r="H1461" s="17">
        <f t="shared" si="136"/>
        <v>0</v>
      </c>
      <c r="I1461" s="17" cm="1">
        <f t="array" ref="I1461">Table1[Mass KG]*G1461</f>
        <v>0</v>
      </c>
      <c r="J1461" s="17" cm="1">
        <f t="array" ref="J1461" xml:space="preserve"> IF(E1461&gt;0,9.81*Table1[Mass KG]*Table1[Rolling ressistance coefficient],0)</f>
        <v>0</v>
      </c>
      <c r="K1461" s="17" cm="1">
        <f t="array" ref="K1461">0.5*Table1[Frontal area m^2]*Table1[Drag coefficient]*1.2*F1461^2</f>
        <v>0</v>
      </c>
      <c r="L1461" s="17">
        <f t="shared" si="133"/>
        <v>0</v>
      </c>
      <c r="M1461" s="17">
        <f t="shared" si="134"/>
        <v>0</v>
      </c>
      <c r="N1461" s="17">
        <f t="shared" si="137"/>
        <v>1019.1914367736606</v>
      </c>
      <c r="O1461" s="17" cm="1">
        <f t="array" ref="O1461">(0.5*Table1[Mass KG]*E1461^2)+O1460</f>
        <v>437898836.63750017</v>
      </c>
      <c r="P1461" s="17">
        <v>5005.9364343696043</v>
      </c>
      <c r="AA1461">
        <f>IF(E1461&lt;1,1,0)</f>
        <v>1</v>
      </c>
      <c r="AB1461" t="str">
        <f>IF(AA1461=1,"",E1461)</f>
        <v/>
      </c>
      <c r="AC1461">
        <f>E1461/3.6</f>
        <v>0</v>
      </c>
    </row>
    <row r="1462" spans="2:29" x14ac:dyDescent="0.3">
      <c r="B1462" s="6" t="s">
        <v>29</v>
      </c>
      <c r="C1462" s="6">
        <v>1454</v>
      </c>
      <c r="D1462" s="6">
        <v>432</v>
      </c>
      <c r="E1462" s="12">
        <v>0</v>
      </c>
      <c r="F1462" s="23">
        <f t="shared" si="132"/>
        <v>0</v>
      </c>
      <c r="G1462" s="17">
        <f t="shared" si="135"/>
        <v>0</v>
      </c>
      <c r="H1462" s="17">
        <f t="shared" si="136"/>
        <v>0</v>
      </c>
      <c r="I1462" s="17" cm="1">
        <f t="array" ref="I1462">Table1[Mass KG]*G1462</f>
        <v>0</v>
      </c>
      <c r="J1462" s="17" cm="1">
        <f t="array" ref="J1462" xml:space="preserve"> IF(E1462&gt;0,9.81*Table1[Mass KG]*Table1[Rolling ressistance coefficient],0)</f>
        <v>0</v>
      </c>
      <c r="K1462" s="17" cm="1">
        <f t="array" ref="K1462">0.5*Table1[Frontal area m^2]*Table1[Drag coefficient]*1.2*F1462^2</f>
        <v>0</v>
      </c>
      <c r="L1462" s="17">
        <f t="shared" si="133"/>
        <v>0</v>
      </c>
      <c r="M1462" s="17">
        <f t="shared" si="134"/>
        <v>0</v>
      </c>
      <c r="N1462" s="17">
        <f t="shared" si="137"/>
        <v>1019.1914367736606</v>
      </c>
      <c r="O1462" s="17" cm="1">
        <f t="array" ref="O1462">(0.5*Table1[Mass KG]*E1462^2)+O1461</f>
        <v>437898836.63750017</v>
      </c>
      <c r="P1462" s="17">
        <v>5018.5214643180652</v>
      </c>
      <c r="AA1462">
        <f>IF(E1462&lt;1,1,0)</f>
        <v>1</v>
      </c>
      <c r="AB1462" t="str">
        <f>IF(AA1462=1,"",E1462)</f>
        <v/>
      </c>
      <c r="AC1462">
        <f>E1462/3.6</f>
        <v>0</v>
      </c>
    </row>
    <row r="1463" spans="2:29" x14ac:dyDescent="0.3">
      <c r="B1463" s="6" t="s">
        <v>29</v>
      </c>
      <c r="C1463" s="6">
        <v>1455</v>
      </c>
      <c r="D1463" s="6">
        <v>433</v>
      </c>
      <c r="E1463" s="12">
        <v>0</v>
      </c>
      <c r="F1463" s="23">
        <f t="shared" si="132"/>
        <v>0</v>
      </c>
      <c r="G1463" s="17">
        <f t="shared" si="135"/>
        <v>0</v>
      </c>
      <c r="H1463" s="17">
        <f t="shared" si="136"/>
        <v>0</v>
      </c>
      <c r="I1463" s="17" cm="1">
        <f t="array" ref="I1463">Table1[Mass KG]*G1463</f>
        <v>0</v>
      </c>
      <c r="J1463" s="17" cm="1">
        <f t="array" ref="J1463" xml:space="preserve"> IF(E1463&gt;0,9.81*Table1[Mass KG]*Table1[Rolling ressistance coefficient],0)</f>
        <v>0</v>
      </c>
      <c r="K1463" s="17" cm="1">
        <f t="array" ref="K1463">0.5*Table1[Frontal area m^2]*Table1[Drag coefficient]*1.2*F1463^2</f>
        <v>0</v>
      </c>
      <c r="L1463" s="17">
        <f t="shared" si="133"/>
        <v>0</v>
      </c>
      <c r="M1463" s="17">
        <f t="shared" si="134"/>
        <v>0</v>
      </c>
      <c r="N1463" s="17">
        <f t="shared" si="137"/>
        <v>1019.1914367736606</v>
      </c>
      <c r="O1463" s="17" cm="1">
        <f t="array" ref="O1463">(0.5*Table1[Mass KG]*E1463^2)+O1462</f>
        <v>437898836.63750017</v>
      </c>
      <c r="P1463" s="17">
        <v>5041.0098716571592</v>
      </c>
      <c r="AA1463">
        <f>IF(E1463&lt;1,1,0)</f>
        <v>1</v>
      </c>
      <c r="AB1463" t="str">
        <f>IF(AA1463=1,"",E1463)</f>
        <v/>
      </c>
      <c r="AC1463">
        <f>E1463/3.6</f>
        <v>0</v>
      </c>
    </row>
    <row r="1464" spans="2:29" x14ac:dyDescent="0.3">
      <c r="B1464" s="6" t="s">
        <v>29</v>
      </c>
      <c r="C1464" s="6">
        <v>1456</v>
      </c>
      <c r="D1464" s="6">
        <v>434</v>
      </c>
      <c r="E1464" s="12">
        <v>0</v>
      </c>
      <c r="F1464" s="23">
        <f t="shared" si="132"/>
        <v>0</v>
      </c>
      <c r="G1464" s="17">
        <f t="shared" si="135"/>
        <v>0</v>
      </c>
      <c r="H1464" s="17">
        <f t="shared" si="136"/>
        <v>0</v>
      </c>
      <c r="I1464" s="17" cm="1">
        <f t="array" ref="I1464">Table1[Mass KG]*G1464</f>
        <v>0</v>
      </c>
      <c r="J1464" s="17" cm="1">
        <f t="array" ref="J1464" xml:space="preserve"> IF(E1464&gt;0,9.81*Table1[Mass KG]*Table1[Rolling ressistance coefficient],0)</f>
        <v>0</v>
      </c>
      <c r="K1464" s="17" cm="1">
        <f t="array" ref="K1464">0.5*Table1[Frontal area m^2]*Table1[Drag coefficient]*1.2*F1464^2</f>
        <v>0</v>
      </c>
      <c r="L1464" s="17">
        <f t="shared" si="133"/>
        <v>0</v>
      </c>
      <c r="M1464" s="17">
        <f t="shared" si="134"/>
        <v>0</v>
      </c>
      <c r="N1464" s="17">
        <f t="shared" si="137"/>
        <v>1019.1914367736606</v>
      </c>
      <c r="O1464" s="17" cm="1">
        <f t="array" ref="O1464">(0.5*Table1[Mass KG]*E1464^2)+O1463</f>
        <v>437898836.63750017</v>
      </c>
      <c r="P1464" s="17">
        <v>5043.4334337222263</v>
      </c>
      <c r="AA1464">
        <f>IF(E1464&lt;1,1,0)</f>
        <v>1</v>
      </c>
      <c r="AB1464" t="str">
        <f>IF(AA1464=1,"",E1464)</f>
        <v/>
      </c>
      <c r="AC1464">
        <f>E1464/3.6</f>
        <v>0</v>
      </c>
    </row>
    <row r="1465" spans="2:29" x14ac:dyDescent="0.3">
      <c r="B1465" s="6" t="s">
        <v>29</v>
      </c>
      <c r="C1465" s="6">
        <v>1457</v>
      </c>
      <c r="D1465" s="6">
        <v>435</v>
      </c>
      <c r="E1465" s="12">
        <v>0</v>
      </c>
      <c r="F1465" s="23">
        <f t="shared" si="132"/>
        <v>0</v>
      </c>
      <c r="G1465" s="17">
        <f t="shared" si="135"/>
        <v>0</v>
      </c>
      <c r="H1465" s="17">
        <f t="shared" si="136"/>
        <v>0</v>
      </c>
      <c r="I1465" s="17" cm="1">
        <f t="array" ref="I1465">Table1[Mass KG]*G1465</f>
        <v>0</v>
      </c>
      <c r="J1465" s="17" cm="1">
        <f t="array" ref="J1465" xml:space="preserve"> IF(E1465&gt;0,9.81*Table1[Mass KG]*Table1[Rolling ressistance coefficient],0)</f>
        <v>0</v>
      </c>
      <c r="K1465" s="17" cm="1">
        <f t="array" ref="K1465">0.5*Table1[Frontal area m^2]*Table1[Drag coefficient]*1.2*F1465^2</f>
        <v>0</v>
      </c>
      <c r="L1465" s="17">
        <f t="shared" si="133"/>
        <v>0</v>
      </c>
      <c r="M1465" s="17">
        <f t="shared" si="134"/>
        <v>0</v>
      </c>
      <c r="N1465" s="17">
        <f t="shared" si="137"/>
        <v>1019.1914367736606</v>
      </c>
      <c r="O1465" s="17" cm="1">
        <f t="array" ref="O1465">(0.5*Table1[Mass KG]*E1465^2)+O1464</f>
        <v>437898836.63750017</v>
      </c>
      <c r="P1465" s="17">
        <v>5054.6688366285898</v>
      </c>
      <c r="AA1465">
        <f>IF(E1465&lt;1,1,0)</f>
        <v>1</v>
      </c>
      <c r="AB1465" t="str">
        <f>IF(AA1465=1,"",E1465)</f>
        <v/>
      </c>
      <c r="AC1465">
        <f>E1465/3.6</f>
        <v>0</v>
      </c>
    </row>
    <row r="1466" spans="2:29" x14ac:dyDescent="0.3">
      <c r="B1466" s="6" t="s">
        <v>29</v>
      </c>
      <c r="C1466" s="6">
        <v>1458</v>
      </c>
      <c r="D1466" s="6">
        <v>436</v>
      </c>
      <c r="E1466" s="12">
        <v>0</v>
      </c>
      <c r="F1466" s="23">
        <f t="shared" si="132"/>
        <v>0</v>
      </c>
      <c r="G1466" s="17">
        <f t="shared" si="135"/>
        <v>0</v>
      </c>
      <c r="H1466" s="17">
        <f t="shared" si="136"/>
        <v>0</v>
      </c>
      <c r="I1466" s="17" cm="1">
        <f t="array" ref="I1466">Table1[Mass KG]*G1466</f>
        <v>0</v>
      </c>
      <c r="J1466" s="17" cm="1">
        <f t="array" ref="J1466" xml:space="preserve"> IF(E1466&gt;0,9.81*Table1[Mass KG]*Table1[Rolling ressistance coefficient],0)</f>
        <v>0</v>
      </c>
      <c r="K1466" s="17" cm="1">
        <f t="array" ref="K1466">0.5*Table1[Frontal area m^2]*Table1[Drag coefficient]*1.2*F1466^2</f>
        <v>0</v>
      </c>
      <c r="L1466" s="17">
        <f t="shared" si="133"/>
        <v>0</v>
      </c>
      <c r="M1466" s="17">
        <f t="shared" si="134"/>
        <v>0</v>
      </c>
      <c r="N1466" s="17">
        <f t="shared" si="137"/>
        <v>1019.1914367736606</v>
      </c>
      <c r="O1466" s="17" cm="1">
        <f t="array" ref="O1466">(0.5*Table1[Mass KG]*E1466^2)+O1465</f>
        <v>437898836.63750017</v>
      </c>
      <c r="P1466" s="17">
        <v>5111.5908426068563</v>
      </c>
      <c r="AA1466">
        <f>IF(E1466&lt;1,1,0)</f>
        <v>1</v>
      </c>
      <c r="AB1466" t="str">
        <f>IF(AA1466=1,"",E1466)</f>
        <v/>
      </c>
      <c r="AC1466">
        <f>E1466/3.6</f>
        <v>0</v>
      </c>
    </row>
    <row r="1467" spans="2:29" x14ac:dyDescent="0.3">
      <c r="B1467" s="6" t="s">
        <v>29</v>
      </c>
      <c r="C1467" s="6">
        <v>1459</v>
      </c>
      <c r="D1467" s="6">
        <v>437</v>
      </c>
      <c r="E1467" s="12">
        <v>0</v>
      </c>
      <c r="F1467" s="23">
        <f t="shared" si="132"/>
        <v>0</v>
      </c>
      <c r="G1467" s="17">
        <f t="shared" si="135"/>
        <v>0</v>
      </c>
      <c r="H1467" s="17">
        <f t="shared" si="136"/>
        <v>0</v>
      </c>
      <c r="I1467" s="17" cm="1">
        <f t="array" ref="I1467">Table1[Mass KG]*G1467</f>
        <v>0</v>
      </c>
      <c r="J1467" s="17" cm="1">
        <f t="array" ref="J1467" xml:space="preserve"> IF(E1467&gt;0,9.81*Table1[Mass KG]*Table1[Rolling ressistance coefficient],0)</f>
        <v>0</v>
      </c>
      <c r="K1467" s="17" cm="1">
        <f t="array" ref="K1467">0.5*Table1[Frontal area m^2]*Table1[Drag coefficient]*1.2*F1467^2</f>
        <v>0</v>
      </c>
      <c r="L1467" s="17">
        <f t="shared" si="133"/>
        <v>0</v>
      </c>
      <c r="M1467" s="17">
        <f t="shared" si="134"/>
        <v>0</v>
      </c>
      <c r="N1467" s="17">
        <f t="shared" si="137"/>
        <v>1019.1914367736606</v>
      </c>
      <c r="O1467" s="17" cm="1">
        <f t="array" ref="O1467">(0.5*Table1[Mass KG]*E1467^2)+O1466</f>
        <v>437898836.63750017</v>
      </c>
      <c r="P1467" s="17">
        <v>5123.9198033344919</v>
      </c>
      <c r="AA1467">
        <f>IF(E1467&lt;1,1,0)</f>
        <v>1</v>
      </c>
      <c r="AB1467" t="str">
        <f>IF(AA1467=1,"",E1467)</f>
        <v/>
      </c>
      <c r="AC1467">
        <f>E1467/3.6</f>
        <v>0</v>
      </c>
    </row>
    <row r="1468" spans="2:29" x14ac:dyDescent="0.3">
      <c r="B1468" s="6" t="s">
        <v>29</v>
      </c>
      <c r="C1468" s="6">
        <v>1460</v>
      </c>
      <c r="D1468" s="6">
        <v>438</v>
      </c>
      <c r="E1468" s="12">
        <v>0</v>
      </c>
      <c r="F1468" s="23">
        <f t="shared" si="132"/>
        <v>0</v>
      </c>
      <c r="G1468" s="17">
        <f t="shared" si="135"/>
        <v>0</v>
      </c>
      <c r="H1468" s="17">
        <f t="shared" si="136"/>
        <v>0</v>
      </c>
      <c r="I1468" s="17" cm="1">
        <f t="array" ref="I1468">Table1[Mass KG]*G1468</f>
        <v>0</v>
      </c>
      <c r="J1468" s="17" cm="1">
        <f t="array" ref="J1468" xml:space="preserve"> IF(E1468&gt;0,9.81*Table1[Mass KG]*Table1[Rolling ressistance coefficient],0)</f>
        <v>0</v>
      </c>
      <c r="K1468" s="17" cm="1">
        <f t="array" ref="K1468">0.5*Table1[Frontal area m^2]*Table1[Drag coefficient]*1.2*F1468^2</f>
        <v>0</v>
      </c>
      <c r="L1468" s="17">
        <f t="shared" si="133"/>
        <v>0</v>
      </c>
      <c r="M1468" s="17">
        <f t="shared" si="134"/>
        <v>0</v>
      </c>
      <c r="N1468" s="17">
        <f t="shared" si="137"/>
        <v>1019.1914367736606</v>
      </c>
      <c r="O1468" s="17" cm="1">
        <f t="array" ref="O1468">(0.5*Table1[Mass KG]*E1468^2)+O1467</f>
        <v>437898836.63750017</v>
      </c>
      <c r="P1468" s="17">
        <v>5145.7441355174333</v>
      </c>
      <c r="AA1468">
        <f>IF(E1468&lt;1,1,0)</f>
        <v>1</v>
      </c>
      <c r="AB1468" t="str">
        <f>IF(AA1468=1,"",E1468)</f>
        <v/>
      </c>
      <c r="AC1468">
        <f>E1468/3.6</f>
        <v>0</v>
      </c>
    </row>
    <row r="1469" spans="2:29" x14ac:dyDescent="0.3">
      <c r="B1469" s="6" t="s">
        <v>29</v>
      </c>
      <c r="C1469" s="6">
        <v>1461</v>
      </c>
      <c r="D1469" s="6">
        <v>439</v>
      </c>
      <c r="E1469" s="12">
        <v>0</v>
      </c>
      <c r="F1469" s="23">
        <f t="shared" si="132"/>
        <v>0</v>
      </c>
      <c r="G1469" s="17">
        <f t="shared" si="135"/>
        <v>0</v>
      </c>
      <c r="H1469" s="17">
        <f t="shared" si="136"/>
        <v>0</v>
      </c>
      <c r="I1469" s="17" cm="1">
        <f t="array" ref="I1469">Table1[Mass KG]*G1469</f>
        <v>0</v>
      </c>
      <c r="J1469" s="17" cm="1">
        <f t="array" ref="J1469" xml:space="preserve"> IF(E1469&gt;0,9.81*Table1[Mass KG]*Table1[Rolling ressistance coefficient],0)</f>
        <v>0</v>
      </c>
      <c r="K1469" s="17" cm="1">
        <f t="array" ref="K1469">0.5*Table1[Frontal area m^2]*Table1[Drag coefficient]*1.2*F1469^2</f>
        <v>0</v>
      </c>
      <c r="L1469" s="17">
        <f t="shared" si="133"/>
        <v>0</v>
      </c>
      <c r="M1469" s="17">
        <f t="shared" si="134"/>
        <v>0</v>
      </c>
      <c r="N1469" s="17">
        <f t="shared" si="137"/>
        <v>1019.1914367736606</v>
      </c>
      <c r="O1469" s="17" cm="1">
        <f t="array" ref="O1469">(0.5*Table1[Mass KG]*E1469^2)+O1468</f>
        <v>437898836.63750017</v>
      </c>
      <c r="P1469" s="17">
        <v>5165.2396806884444</v>
      </c>
      <c r="AA1469">
        <f>IF(E1469&lt;1,1,0)</f>
        <v>1</v>
      </c>
      <c r="AB1469" t="str">
        <f>IF(AA1469=1,"",E1469)</f>
        <v/>
      </c>
      <c r="AC1469">
        <f>E1469/3.6</f>
        <v>0</v>
      </c>
    </row>
    <row r="1470" spans="2:29" x14ac:dyDescent="0.3">
      <c r="B1470" s="6" t="s">
        <v>29</v>
      </c>
      <c r="C1470" s="6">
        <v>1462</v>
      </c>
      <c r="D1470" s="6">
        <v>440</v>
      </c>
      <c r="E1470" s="12">
        <v>0</v>
      </c>
      <c r="F1470" s="23">
        <f t="shared" si="132"/>
        <v>0</v>
      </c>
      <c r="G1470" s="17">
        <f t="shared" si="135"/>
        <v>0</v>
      </c>
      <c r="H1470" s="17">
        <f t="shared" si="136"/>
        <v>0</v>
      </c>
      <c r="I1470" s="17" cm="1">
        <f t="array" ref="I1470">Table1[Mass KG]*G1470</f>
        <v>0</v>
      </c>
      <c r="J1470" s="17" cm="1">
        <f t="array" ref="J1470" xml:space="preserve"> IF(E1470&gt;0,9.81*Table1[Mass KG]*Table1[Rolling ressistance coefficient],0)</f>
        <v>0</v>
      </c>
      <c r="K1470" s="17" cm="1">
        <f t="array" ref="K1470">0.5*Table1[Frontal area m^2]*Table1[Drag coefficient]*1.2*F1470^2</f>
        <v>0</v>
      </c>
      <c r="L1470" s="17">
        <f t="shared" si="133"/>
        <v>0</v>
      </c>
      <c r="M1470" s="17">
        <f t="shared" si="134"/>
        <v>0</v>
      </c>
      <c r="N1470" s="17">
        <f t="shared" si="137"/>
        <v>1019.1914367736606</v>
      </c>
      <c r="O1470" s="17" cm="1">
        <f t="array" ref="O1470">(0.5*Table1[Mass KG]*E1470^2)+O1469</f>
        <v>437898836.63750017</v>
      </c>
      <c r="P1470" s="17">
        <v>5166.9903278206875</v>
      </c>
      <c r="AA1470">
        <f>IF(E1470&lt;1,1,0)</f>
        <v>1</v>
      </c>
      <c r="AB1470" t="str">
        <f>IF(AA1470=1,"",E1470)</f>
        <v/>
      </c>
      <c r="AC1470">
        <f>E1470/3.6</f>
        <v>0</v>
      </c>
    </row>
    <row r="1471" spans="2:29" x14ac:dyDescent="0.3">
      <c r="B1471" s="6" t="s">
        <v>29</v>
      </c>
      <c r="C1471" s="6">
        <v>1463</v>
      </c>
      <c r="D1471" s="6">
        <v>441</v>
      </c>
      <c r="E1471" s="12">
        <v>0</v>
      </c>
      <c r="F1471" s="23">
        <f t="shared" si="132"/>
        <v>0</v>
      </c>
      <c r="G1471" s="17">
        <f t="shared" si="135"/>
        <v>0</v>
      </c>
      <c r="H1471" s="17">
        <f t="shared" si="136"/>
        <v>0</v>
      </c>
      <c r="I1471" s="17" cm="1">
        <f t="array" ref="I1471">Table1[Mass KG]*G1471</f>
        <v>0</v>
      </c>
      <c r="J1471" s="17" cm="1">
        <f t="array" ref="J1471" xml:space="preserve"> IF(E1471&gt;0,9.81*Table1[Mass KG]*Table1[Rolling ressistance coefficient],0)</f>
        <v>0</v>
      </c>
      <c r="K1471" s="17" cm="1">
        <f t="array" ref="K1471">0.5*Table1[Frontal area m^2]*Table1[Drag coefficient]*1.2*F1471^2</f>
        <v>0</v>
      </c>
      <c r="L1471" s="17">
        <f t="shared" si="133"/>
        <v>0</v>
      </c>
      <c r="M1471" s="17">
        <f t="shared" si="134"/>
        <v>0</v>
      </c>
      <c r="N1471" s="17">
        <f t="shared" si="137"/>
        <v>1019.1914367736606</v>
      </c>
      <c r="O1471" s="17" cm="1">
        <f t="array" ref="O1471">(0.5*Table1[Mass KG]*E1471^2)+O1470</f>
        <v>437898836.63750017</v>
      </c>
      <c r="P1471" s="17">
        <v>5172.6854785000023</v>
      </c>
      <c r="AA1471">
        <f>IF(E1471&lt;1,1,0)</f>
        <v>1</v>
      </c>
      <c r="AB1471" t="str">
        <f>IF(AA1471=1,"",E1471)</f>
        <v/>
      </c>
      <c r="AC1471">
        <f>E1471/3.6</f>
        <v>0</v>
      </c>
    </row>
    <row r="1472" spans="2:29" x14ac:dyDescent="0.3">
      <c r="B1472" s="6" t="s">
        <v>29</v>
      </c>
      <c r="C1472" s="6">
        <v>1464</v>
      </c>
      <c r="D1472" s="6">
        <v>442</v>
      </c>
      <c r="E1472" s="12">
        <v>0</v>
      </c>
      <c r="F1472" s="23">
        <f t="shared" si="132"/>
        <v>0</v>
      </c>
      <c r="G1472" s="17">
        <f t="shared" si="135"/>
        <v>0</v>
      </c>
      <c r="H1472" s="17">
        <f t="shared" si="136"/>
        <v>0</v>
      </c>
      <c r="I1472" s="17" cm="1">
        <f t="array" ref="I1472">Table1[Mass KG]*G1472</f>
        <v>0</v>
      </c>
      <c r="J1472" s="17" cm="1">
        <f t="array" ref="J1472" xml:space="preserve"> IF(E1472&gt;0,9.81*Table1[Mass KG]*Table1[Rolling ressistance coefficient],0)</f>
        <v>0</v>
      </c>
      <c r="K1472" s="17" cm="1">
        <f t="array" ref="K1472">0.5*Table1[Frontal area m^2]*Table1[Drag coefficient]*1.2*F1472^2</f>
        <v>0</v>
      </c>
      <c r="L1472" s="17">
        <f t="shared" si="133"/>
        <v>0</v>
      </c>
      <c r="M1472" s="17">
        <f t="shared" si="134"/>
        <v>0</v>
      </c>
      <c r="N1472" s="17">
        <f t="shared" si="137"/>
        <v>1019.1914367736606</v>
      </c>
      <c r="O1472" s="17" cm="1">
        <f t="array" ref="O1472">(0.5*Table1[Mass KG]*E1472^2)+O1471</f>
        <v>437898836.63750017</v>
      </c>
      <c r="P1472" s="17">
        <v>5172.6854822784298</v>
      </c>
      <c r="AA1472">
        <f>IF(E1472&lt;1,1,0)</f>
        <v>1</v>
      </c>
      <c r="AB1472" t="str">
        <f>IF(AA1472=1,"",E1472)</f>
        <v/>
      </c>
      <c r="AC1472">
        <f>E1472/3.6</f>
        <v>0</v>
      </c>
    </row>
    <row r="1473" spans="2:29" x14ac:dyDescent="0.3">
      <c r="B1473" s="6" t="s">
        <v>29</v>
      </c>
      <c r="C1473" s="6">
        <v>1465</v>
      </c>
      <c r="D1473" s="6">
        <v>443</v>
      </c>
      <c r="E1473" s="12">
        <v>0</v>
      </c>
      <c r="F1473" s="23">
        <f t="shared" si="132"/>
        <v>0</v>
      </c>
      <c r="G1473" s="17">
        <f t="shared" si="135"/>
        <v>0</v>
      </c>
      <c r="H1473" s="17">
        <f t="shared" si="136"/>
        <v>0</v>
      </c>
      <c r="I1473" s="17" cm="1">
        <f t="array" ref="I1473">Table1[Mass KG]*G1473</f>
        <v>0</v>
      </c>
      <c r="J1473" s="17" cm="1">
        <f t="array" ref="J1473" xml:space="preserve"> IF(E1473&gt;0,9.81*Table1[Mass KG]*Table1[Rolling ressistance coefficient],0)</f>
        <v>0</v>
      </c>
      <c r="K1473" s="17" cm="1">
        <f t="array" ref="K1473">0.5*Table1[Frontal area m^2]*Table1[Drag coefficient]*1.2*F1473^2</f>
        <v>0</v>
      </c>
      <c r="L1473" s="17">
        <f t="shared" si="133"/>
        <v>0</v>
      </c>
      <c r="M1473" s="17">
        <f t="shared" si="134"/>
        <v>0</v>
      </c>
      <c r="N1473" s="17">
        <f t="shared" si="137"/>
        <v>1019.1914367736606</v>
      </c>
      <c r="O1473" s="17" cm="1">
        <f t="array" ref="O1473">(0.5*Table1[Mass KG]*E1473^2)+O1472</f>
        <v>437898836.63750017</v>
      </c>
      <c r="P1473" s="17">
        <v>5186.570225284142</v>
      </c>
      <c r="AA1473">
        <f>IF(E1473&lt;1,1,0)</f>
        <v>1</v>
      </c>
      <c r="AB1473" t="str">
        <f>IF(AA1473=1,"",E1473)</f>
        <v/>
      </c>
      <c r="AC1473">
        <f>E1473/3.6</f>
        <v>0</v>
      </c>
    </row>
    <row r="1474" spans="2:29" x14ac:dyDescent="0.3">
      <c r="B1474" s="6" t="s">
        <v>29</v>
      </c>
      <c r="C1474" s="6">
        <v>1466</v>
      </c>
      <c r="D1474" s="6">
        <v>444</v>
      </c>
      <c r="E1474" s="12">
        <v>0</v>
      </c>
      <c r="F1474" s="23">
        <f t="shared" si="132"/>
        <v>0</v>
      </c>
      <c r="G1474" s="17">
        <f t="shared" si="135"/>
        <v>0</v>
      </c>
      <c r="H1474" s="17">
        <f t="shared" si="136"/>
        <v>0</v>
      </c>
      <c r="I1474" s="17" cm="1">
        <f t="array" ref="I1474">Table1[Mass KG]*G1474</f>
        <v>0</v>
      </c>
      <c r="J1474" s="17" cm="1">
        <f t="array" ref="J1474" xml:space="preserve"> IF(E1474&gt;0,9.81*Table1[Mass KG]*Table1[Rolling ressistance coefficient],0)</f>
        <v>0</v>
      </c>
      <c r="K1474" s="17" cm="1">
        <f t="array" ref="K1474">0.5*Table1[Frontal area m^2]*Table1[Drag coefficient]*1.2*F1474^2</f>
        <v>0</v>
      </c>
      <c r="L1474" s="17">
        <f t="shared" si="133"/>
        <v>0</v>
      </c>
      <c r="M1474" s="17">
        <f t="shared" si="134"/>
        <v>0</v>
      </c>
      <c r="N1474" s="17">
        <f t="shared" si="137"/>
        <v>1019.1914367736606</v>
      </c>
      <c r="O1474" s="17" cm="1">
        <f t="array" ref="O1474">(0.5*Table1[Mass KG]*E1474^2)+O1473</f>
        <v>437898836.63750017</v>
      </c>
      <c r="P1474" s="17">
        <v>5193.5795981428437</v>
      </c>
      <c r="AA1474">
        <f>IF(E1474&lt;1,1,0)</f>
        <v>1</v>
      </c>
      <c r="AB1474" t="str">
        <f>IF(AA1474=1,"",E1474)</f>
        <v/>
      </c>
      <c r="AC1474">
        <f>E1474/3.6</f>
        <v>0</v>
      </c>
    </row>
    <row r="1475" spans="2:29" x14ac:dyDescent="0.3">
      <c r="B1475" s="6" t="s">
        <v>29</v>
      </c>
      <c r="C1475" s="6">
        <v>1467</v>
      </c>
      <c r="D1475" s="6">
        <v>445</v>
      </c>
      <c r="E1475" s="12">
        <v>0</v>
      </c>
      <c r="F1475" s="23">
        <f t="shared" si="132"/>
        <v>0</v>
      </c>
      <c r="G1475" s="17">
        <f t="shared" si="135"/>
        <v>0</v>
      </c>
      <c r="H1475" s="17">
        <f t="shared" si="136"/>
        <v>0</v>
      </c>
      <c r="I1475" s="17" cm="1">
        <f t="array" ref="I1475">Table1[Mass KG]*G1475</f>
        <v>0</v>
      </c>
      <c r="J1475" s="17" cm="1">
        <f t="array" ref="J1475" xml:space="preserve"> IF(E1475&gt;0,9.81*Table1[Mass KG]*Table1[Rolling ressistance coefficient],0)</f>
        <v>0</v>
      </c>
      <c r="K1475" s="17" cm="1">
        <f t="array" ref="K1475">0.5*Table1[Frontal area m^2]*Table1[Drag coefficient]*1.2*F1475^2</f>
        <v>0</v>
      </c>
      <c r="L1475" s="17">
        <f t="shared" si="133"/>
        <v>0</v>
      </c>
      <c r="M1475" s="17">
        <f t="shared" si="134"/>
        <v>0</v>
      </c>
      <c r="N1475" s="17">
        <f t="shared" si="137"/>
        <v>1019.1914367736606</v>
      </c>
      <c r="O1475" s="17" cm="1">
        <f t="array" ref="O1475">(0.5*Table1[Mass KG]*E1475^2)+O1474</f>
        <v>437898836.63750017</v>
      </c>
      <c r="P1475" s="17">
        <v>5201.7715425305287</v>
      </c>
      <c r="AA1475">
        <f>IF(E1475&lt;1,1,0)</f>
        <v>1</v>
      </c>
      <c r="AB1475" t="str">
        <f>IF(AA1475=1,"",E1475)</f>
        <v/>
      </c>
      <c r="AC1475">
        <f>E1475/3.6</f>
        <v>0</v>
      </c>
    </row>
    <row r="1476" spans="2:29" x14ac:dyDescent="0.3">
      <c r="B1476" s="6" t="s">
        <v>29</v>
      </c>
      <c r="C1476" s="6">
        <v>1468</v>
      </c>
      <c r="D1476" s="6">
        <v>446</v>
      </c>
      <c r="E1476" s="12">
        <v>0</v>
      </c>
      <c r="F1476" s="23">
        <f t="shared" si="132"/>
        <v>0</v>
      </c>
      <c r="G1476" s="17">
        <f t="shared" si="135"/>
        <v>0</v>
      </c>
      <c r="H1476" s="17">
        <f t="shared" si="136"/>
        <v>0</v>
      </c>
      <c r="I1476" s="17" cm="1">
        <f t="array" ref="I1476">Table1[Mass KG]*G1476</f>
        <v>0</v>
      </c>
      <c r="J1476" s="17" cm="1">
        <f t="array" ref="J1476" xml:space="preserve"> IF(E1476&gt;0,9.81*Table1[Mass KG]*Table1[Rolling ressistance coefficient],0)</f>
        <v>0</v>
      </c>
      <c r="K1476" s="17" cm="1">
        <f t="array" ref="K1476">0.5*Table1[Frontal area m^2]*Table1[Drag coefficient]*1.2*F1476^2</f>
        <v>0</v>
      </c>
      <c r="L1476" s="17">
        <f t="shared" si="133"/>
        <v>0</v>
      </c>
      <c r="M1476" s="17">
        <f t="shared" si="134"/>
        <v>0</v>
      </c>
      <c r="N1476" s="17">
        <f t="shared" si="137"/>
        <v>1019.1914367736606</v>
      </c>
      <c r="O1476" s="17" cm="1">
        <f t="array" ref="O1476">(0.5*Table1[Mass KG]*E1476^2)+O1475</f>
        <v>437898836.63750017</v>
      </c>
      <c r="P1476" s="17">
        <v>5237.888368753036</v>
      </c>
      <c r="AA1476">
        <f>IF(E1476&lt;1,1,0)</f>
        <v>1</v>
      </c>
      <c r="AB1476" t="str">
        <f>IF(AA1476=1,"",E1476)</f>
        <v/>
      </c>
      <c r="AC1476">
        <f>E1476/3.6</f>
        <v>0</v>
      </c>
    </row>
    <row r="1477" spans="2:29" x14ac:dyDescent="0.3">
      <c r="B1477" s="6" t="s">
        <v>29</v>
      </c>
      <c r="C1477" s="6">
        <v>1469</v>
      </c>
      <c r="D1477" s="6">
        <v>447</v>
      </c>
      <c r="E1477" s="12">
        <v>0</v>
      </c>
      <c r="F1477" s="23">
        <f t="shared" si="132"/>
        <v>0</v>
      </c>
      <c r="G1477" s="17">
        <f t="shared" si="135"/>
        <v>0</v>
      </c>
      <c r="H1477" s="17">
        <f t="shared" si="136"/>
        <v>0</v>
      </c>
      <c r="I1477" s="17" cm="1">
        <f t="array" ref="I1477">Table1[Mass KG]*G1477</f>
        <v>0</v>
      </c>
      <c r="J1477" s="17" cm="1">
        <f t="array" ref="J1477" xml:space="preserve"> IF(E1477&gt;0,9.81*Table1[Mass KG]*Table1[Rolling ressistance coefficient],0)</f>
        <v>0</v>
      </c>
      <c r="K1477" s="17" cm="1">
        <f t="array" ref="K1477">0.5*Table1[Frontal area m^2]*Table1[Drag coefficient]*1.2*F1477^2</f>
        <v>0</v>
      </c>
      <c r="L1477" s="17">
        <f t="shared" si="133"/>
        <v>0</v>
      </c>
      <c r="M1477" s="17">
        <f t="shared" si="134"/>
        <v>0</v>
      </c>
      <c r="N1477" s="17">
        <f t="shared" si="137"/>
        <v>1019.1914367736606</v>
      </c>
      <c r="O1477" s="17" cm="1">
        <f t="array" ref="O1477">(0.5*Table1[Mass KG]*E1477^2)+O1476</f>
        <v>437898836.63750017</v>
      </c>
      <c r="P1477" s="17">
        <v>5242.4781035184178</v>
      </c>
      <c r="AA1477">
        <f>IF(E1477&lt;1,1,0)</f>
        <v>1</v>
      </c>
      <c r="AB1477" t="str">
        <f>IF(AA1477=1,"",E1477)</f>
        <v/>
      </c>
      <c r="AC1477">
        <f>E1477/3.6</f>
        <v>0</v>
      </c>
    </row>
    <row r="1478" spans="2:29" x14ac:dyDescent="0.3">
      <c r="B1478" s="6" t="s">
        <v>29</v>
      </c>
      <c r="C1478" s="6">
        <v>1470</v>
      </c>
      <c r="D1478" s="6">
        <v>448</v>
      </c>
      <c r="E1478" s="12">
        <v>0</v>
      </c>
      <c r="F1478" s="23">
        <f t="shared" si="132"/>
        <v>0</v>
      </c>
      <c r="G1478" s="17">
        <f t="shared" si="135"/>
        <v>0</v>
      </c>
      <c r="H1478" s="17">
        <f t="shared" si="136"/>
        <v>0</v>
      </c>
      <c r="I1478" s="17" cm="1">
        <f t="array" ref="I1478">Table1[Mass KG]*G1478</f>
        <v>0</v>
      </c>
      <c r="J1478" s="17" cm="1">
        <f t="array" ref="J1478" xml:space="preserve"> IF(E1478&gt;0,9.81*Table1[Mass KG]*Table1[Rolling ressistance coefficient],0)</f>
        <v>0</v>
      </c>
      <c r="K1478" s="17" cm="1">
        <f t="array" ref="K1478">0.5*Table1[Frontal area m^2]*Table1[Drag coefficient]*1.2*F1478^2</f>
        <v>0</v>
      </c>
      <c r="L1478" s="17">
        <f t="shared" si="133"/>
        <v>0</v>
      </c>
      <c r="M1478" s="17">
        <f t="shared" si="134"/>
        <v>0</v>
      </c>
      <c r="N1478" s="17">
        <f t="shared" si="137"/>
        <v>1019.1914367736606</v>
      </c>
      <c r="O1478" s="17" cm="1">
        <f t="array" ref="O1478">(0.5*Table1[Mass KG]*E1478^2)+O1477</f>
        <v>437898836.63750017</v>
      </c>
      <c r="P1478" s="17">
        <v>5245.2981548159632</v>
      </c>
      <c r="AA1478">
        <f>IF(E1478&lt;1,1,0)</f>
        <v>1</v>
      </c>
      <c r="AB1478" t="str">
        <f>IF(AA1478=1,"",E1478)</f>
        <v/>
      </c>
      <c r="AC1478">
        <f>E1478/3.6</f>
        <v>0</v>
      </c>
    </row>
    <row r="1479" spans="2:29" x14ac:dyDescent="0.3">
      <c r="B1479" s="6" t="s">
        <v>29</v>
      </c>
      <c r="C1479" s="6">
        <v>1471</v>
      </c>
      <c r="D1479" s="6">
        <v>449</v>
      </c>
      <c r="E1479" s="12">
        <v>0</v>
      </c>
      <c r="F1479" s="23">
        <f t="shared" si="132"/>
        <v>0</v>
      </c>
      <c r="G1479" s="17">
        <f t="shared" si="135"/>
        <v>0</v>
      </c>
      <c r="H1479" s="17">
        <f t="shared" si="136"/>
        <v>0</v>
      </c>
      <c r="I1479" s="17" cm="1">
        <f t="array" ref="I1479">Table1[Mass KG]*G1479</f>
        <v>0</v>
      </c>
      <c r="J1479" s="17" cm="1">
        <f t="array" ref="J1479" xml:space="preserve"> IF(E1479&gt;0,9.81*Table1[Mass KG]*Table1[Rolling ressistance coefficient],0)</f>
        <v>0</v>
      </c>
      <c r="K1479" s="17" cm="1">
        <f t="array" ref="K1479">0.5*Table1[Frontal area m^2]*Table1[Drag coefficient]*1.2*F1479^2</f>
        <v>0</v>
      </c>
      <c r="L1479" s="17">
        <f t="shared" si="133"/>
        <v>0</v>
      </c>
      <c r="M1479" s="17">
        <f t="shared" si="134"/>
        <v>0</v>
      </c>
      <c r="N1479" s="17">
        <f t="shared" si="137"/>
        <v>1019.1914367736606</v>
      </c>
      <c r="O1479" s="17" cm="1">
        <f t="array" ref="O1479">(0.5*Table1[Mass KG]*E1479^2)+O1478</f>
        <v>437898836.63750017</v>
      </c>
      <c r="P1479" s="17">
        <v>5248.8579540120018</v>
      </c>
      <c r="AA1479">
        <f>IF(E1479&lt;1,1,0)</f>
        <v>1</v>
      </c>
      <c r="AB1479" t="str">
        <f>IF(AA1479=1,"",E1479)</f>
        <v/>
      </c>
      <c r="AC1479">
        <f>E1479/3.6</f>
        <v>0</v>
      </c>
    </row>
    <row r="1480" spans="2:29" x14ac:dyDescent="0.3">
      <c r="B1480" s="6" t="s">
        <v>29</v>
      </c>
      <c r="C1480" s="6">
        <v>1472</v>
      </c>
      <c r="D1480" s="6">
        <v>450</v>
      </c>
      <c r="E1480" s="12">
        <v>0</v>
      </c>
      <c r="F1480" s="23">
        <f t="shared" si="132"/>
        <v>0</v>
      </c>
      <c r="G1480" s="17">
        <f t="shared" si="135"/>
        <v>0</v>
      </c>
      <c r="H1480" s="17">
        <f t="shared" si="136"/>
        <v>0</v>
      </c>
      <c r="I1480" s="17" cm="1">
        <f t="array" ref="I1480">Table1[Mass KG]*G1480</f>
        <v>0</v>
      </c>
      <c r="J1480" s="17" cm="1">
        <f t="array" ref="J1480" xml:space="preserve"> IF(E1480&gt;0,9.81*Table1[Mass KG]*Table1[Rolling ressistance coefficient],0)</f>
        <v>0</v>
      </c>
      <c r="K1480" s="17" cm="1">
        <f t="array" ref="K1480">0.5*Table1[Frontal area m^2]*Table1[Drag coefficient]*1.2*F1480^2</f>
        <v>0</v>
      </c>
      <c r="L1480" s="17">
        <f t="shared" si="133"/>
        <v>0</v>
      </c>
      <c r="M1480" s="17">
        <f t="shared" si="134"/>
        <v>0</v>
      </c>
      <c r="N1480" s="17">
        <f t="shared" si="137"/>
        <v>1019.1914367736606</v>
      </c>
      <c r="O1480" s="17" cm="1">
        <f t="array" ref="O1480">(0.5*Table1[Mass KG]*E1480^2)+O1479</f>
        <v>437898836.63750017</v>
      </c>
      <c r="P1480" s="17">
        <v>5249.6829066202954</v>
      </c>
      <c r="AA1480">
        <f>IF(E1480&lt;1,1,0)</f>
        <v>1</v>
      </c>
      <c r="AB1480" t="str">
        <f>IF(AA1480=1,"",E1480)</f>
        <v/>
      </c>
      <c r="AC1480">
        <f>E1480/3.6</f>
        <v>0</v>
      </c>
    </row>
    <row r="1481" spans="2:29" x14ac:dyDescent="0.3">
      <c r="B1481" s="6" t="s">
        <v>29</v>
      </c>
      <c r="C1481" s="6">
        <v>1473</v>
      </c>
      <c r="D1481" s="6">
        <v>451</v>
      </c>
      <c r="E1481" s="12">
        <v>0</v>
      </c>
      <c r="F1481" s="23">
        <f t="shared" ref="F1481:F1544" si="138">E1481*(1000/60^2)</f>
        <v>0</v>
      </c>
      <c r="G1481" s="17">
        <f t="shared" si="135"/>
        <v>0</v>
      </c>
      <c r="H1481" s="17">
        <f t="shared" si="136"/>
        <v>0</v>
      </c>
      <c r="I1481" s="17" cm="1">
        <f t="array" ref="I1481">Table1[Mass KG]*G1481</f>
        <v>0</v>
      </c>
      <c r="J1481" s="17" cm="1">
        <f t="array" ref="J1481" xml:space="preserve"> IF(E1481&gt;0,9.81*Table1[Mass KG]*Table1[Rolling ressistance coefficient],0)</f>
        <v>0</v>
      </c>
      <c r="K1481" s="17" cm="1">
        <f t="array" ref="K1481">0.5*Table1[Frontal area m^2]*Table1[Drag coefficient]*1.2*F1481^2</f>
        <v>0</v>
      </c>
      <c r="L1481" s="17">
        <f t="shared" ref="L1481:L1544" si="139">K1481+J1481+I1481</f>
        <v>0</v>
      </c>
      <c r="M1481" s="17">
        <f t="shared" ref="M1481:M1544" si="140">(L1481*AC1481)/1</f>
        <v>0</v>
      </c>
      <c r="N1481" s="17">
        <f t="shared" si="137"/>
        <v>1019.1914367736606</v>
      </c>
      <c r="O1481" s="17" cm="1">
        <f t="array" ref="O1481">(0.5*Table1[Mass KG]*E1481^2)+O1480</f>
        <v>437898836.63750017</v>
      </c>
      <c r="P1481" s="17">
        <v>5255.3639444073588</v>
      </c>
      <c r="AA1481">
        <f>IF(E1481&lt;1,1,0)</f>
        <v>1</v>
      </c>
      <c r="AB1481" t="str">
        <f>IF(AA1481=1,"",E1481)</f>
        <v/>
      </c>
      <c r="AC1481">
        <f>E1481/3.6</f>
        <v>0</v>
      </c>
    </row>
    <row r="1482" spans="2:29" x14ac:dyDescent="0.3">
      <c r="B1482" s="6" t="s">
        <v>29</v>
      </c>
      <c r="C1482" s="6">
        <v>1474</v>
      </c>
      <c r="D1482" s="6">
        <v>452</v>
      </c>
      <c r="E1482" s="12">
        <v>0</v>
      </c>
      <c r="F1482" s="23">
        <f t="shared" si="138"/>
        <v>0</v>
      </c>
      <c r="G1482" s="17">
        <f t="shared" ref="G1482:G1545" si="141">($E1483-$E1481)/2/3.6</f>
        <v>0</v>
      </c>
      <c r="H1482" s="17">
        <f t="shared" ref="H1482:H1545" si="142">($E1483-$E1481)/2</f>
        <v>0</v>
      </c>
      <c r="I1482" s="17" cm="1">
        <f t="array" ref="I1482">Table1[Mass KG]*G1482</f>
        <v>0</v>
      </c>
      <c r="J1482" s="17" cm="1">
        <f t="array" ref="J1482" xml:space="preserve"> IF(E1482&gt;0,9.81*Table1[Mass KG]*Table1[Rolling ressistance coefficient],0)</f>
        <v>0</v>
      </c>
      <c r="K1482" s="17" cm="1">
        <f t="array" ref="K1482">0.5*Table1[Frontal area m^2]*Table1[Drag coefficient]*1.2*F1482^2</f>
        <v>0</v>
      </c>
      <c r="L1482" s="17">
        <f t="shared" si="139"/>
        <v>0</v>
      </c>
      <c r="M1482" s="17">
        <f t="shared" si="140"/>
        <v>0</v>
      </c>
      <c r="N1482" s="17">
        <f t="shared" ref="N1482:N1545" si="143">((J1482*AC1482)/C1482)+N1481</f>
        <v>1019.1914367736606</v>
      </c>
      <c r="O1482" s="17" cm="1">
        <f t="array" ref="O1482">(0.5*Table1[Mass KG]*E1482^2)+O1481</f>
        <v>437898836.63750017</v>
      </c>
      <c r="P1482" s="17">
        <v>5265.2078192918634</v>
      </c>
      <c r="AA1482">
        <f>IF(E1482&lt;1,1,0)</f>
        <v>1</v>
      </c>
      <c r="AB1482" t="str">
        <f>IF(AA1482=1,"",E1482)</f>
        <v/>
      </c>
      <c r="AC1482">
        <f>E1482/3.6</f>
        <v>0</v>
      </c>
    </row>
    <row r="1483" spans="2:29" x14ac:dyDescent="0.3">
      <c r="B1483" s="6" t="s">
        <v>29</v>
      </c>
      <c r="C1483" s="6">
        <v>1475</v>
      </c>
      <c r="D1483" s="6">
        <v>453</v>
      </c>
      <c r="E1483" s="12">
        <v>0</v>
      </c>
      <c r="F1483" s="23">
        <f t="shared" si="138"/>
        <v>0</v>
      </c>
      <c r="G1483" s="17">
        <f t="shared" si="141"/>
        <v>0</v>
      </c>
      <c r="H1483" s="17">
        <f t="shared" si="142"/>
        <v>0</v>
      </c>
      <c r="I1483" s="17" cm="1">
        <f t="array" ref="I1483">Table1[Mass KG]*G1483</f>
        <v>0</v>
      </c>
      <c r="J1483" s="17" cm="1">
        <f t="array" ref="J1483" xml:space="preserve"> IF(E1483&gt;0,9.81*Table1[Mass KG]*Table1[Rolling ressistance coefficient],0)</f>
        <v>0</v>
      </c>
      <c r="K1483" s="17" cm="1">
        <f t="array" ref="K1483">0.5*Table1[Frontal area m^2]*Table1[Drag coefficient]*1.2*F1483^2</f>
        <v>0</v>
      </c>
      <c r="L1483" s="17">
        <f t="shared" si="139"/>
        <v>0</v>
      </c>
      <c r="M1483" s="17">
        <f t="shared" si="140"/>
        <v>0</v>
      </c>
      <c r="N1483" s="17">
        <f t="shared" si="143"/>
        <v>1019.1914367736606</v>
      </c>
      <c r="O1483" s="17" cm="1">
        <f t="array" ref="O1483">(0.5*Table1[Mass KG]*E1483^2)+O1482</f>
        <v>437898836.63750017</v>
      </c>
      <c r="P1483" s="17">
        <v>5266.8712629629626</v>
      </c>
      <c r="AA1483">
        <f>IF(E1483&lt;1,1,0)</f>
        <v>1</v>
      </c>
      <c r="AB1483" t="str">
        <f>IF(AA1483=1,"",E1483)</f>
        <v/>
      </c>
      <c r="AC1483">
        <f>E1483/3.6</f>
        <v>0</v>
      </c>
    </row>
    <row r="1484" spans="2:29" x14ac:dyDescent="0.3">
      <c r="B1484" s="6" t="s">
        <v>29</v>
      </c>
      <c r="C1484" s="6">
        <v>1476</v>
      </c>
      <c r="D1484" s="6">
        <v>454</v>
      </c>
      <c r="E1484" s="12">
        <v>0</v>
      </c>
      <c r="F1484" s="23">
        <f t="shared" si="138"/>
        <v>0</v>
      </c>
      <c r="G1484" s="17">
        <f t="shared" si="141"/>
        <v>0</v>
      </c>
      <c r="H1484" s="17">
        <f t="shared" si="142"/>
        <v>0</v>
      </c>
      <c r="I1484" s="17" cm="1">
        <f t="array" ref="I1484">Table1[Mass KG]*G1484</f>
        <v>0</v>
      </c>
      <c r="J1484" s="17" cm="1">
        <f t="array" ref="J1484" xml:space="preserve"> IF(E1484&gt;0,9.81*Table1[Mass KG]*Table1[Rolling ressistance coefficient],0)</f>
        <v>0</v>
      </c>
      <c r="K1484" s="17" cm="1">
        <f t="array" ref="K1484">0.5*Table1[Frontal area m^2]*Table1[Drag coefficient]*1.2*F1484^2</f>
        <v>0</v>
      </c>
      <c r="L1484" s="17">
        <f t="shared" si="139"/>
        <v>0</v>
      </c>
      <c r="M1484" s="17">
        <f t="shared" si="140"/>
        <v>0</v>
      </c>
      <c r="N1484" s="17">
        <f t="shared" si="143"/>
        <v>1019.1914367736606</v>
      </c>
      <c r="O1484" s="17" cm="1">
        <f t="array" ref="O1484">(0.5*Table1[Mass KG]*E1484^2)+O1483</f>
        <v>437898836.63750017</v>
      </c>
      <c r="P1484" s="17">
        <v>5271.6872098504182</v>
      </c>
      <c r="AA1484">
        <f>IF(E1484&lt;1,1,0)</f>
        <v>1</v>
      </c>
      <c r="AB1484" t="str">
        <f>IF(AA1484=1,"",E1484)</f>
        <v/>
      </c>
      <c r="AC1484">
        <f>E1484/3.6</f>
        <v>0</v>
      </c>
    </row>
    <row r="1485" spans="2:29" x14ac:dyDescent="0.3">
      <c r="B1485" s="6" t="s">
        <v>29</v>
      </c>
      <c r="C1485" s="6">
        <v>1477</v>
      </c>
      <c r="D1485" s="6">
        <v>455</v>
      </c>
      <c r="E1485" s="12">
        <v>0</v>
      </c>
      <c r="F1485" s="23">
        <f t="shared" si="138"/>
        <v>0</v>
      </c>
      <c r="G1485" s="17">
        <f t="shared" si="141"/>
        <v>0</v>
      </c>
      <c r="H1485" s="17">
        <f t="shared" si="142"/>
        <v>0</v>
      </c>
      <c r="I1485" s="17" cm="1">
        <f t="array" ref="I1485">Table1[Mass KG]*G1485</f>
        <v>0</v>
      </c>
      <c r="J1485" s="17" cm="1">
        <f t="array" ref="J1485" xml:space="preserve"> IF(E1485&gt;0,9.81*Table1[Mass KG]*Table1[Rolling ressistance coefficient],0)</f>
        <v>0</v>
      </c>
      <c r="K1485" s="17" cm="1">
        <f t="array" ref="K1485">0.5*Table1[Frontal area m^2]*Table1[Drag coefficient]*1.2*F1485^2</f>
        <v>0</v>
      </c>
      <c r="L1485" s="17">
        <f t="shared" si="139"/>
        <v>0</v>
      </c>
      <c r="M1485" s="17">
        <f t="shared" si="140"/>
        <v>0</v>
      </c>
      <c r="N1485" s="17">
        <f t="shared" si="143"/>
        <v>1019.1914367736606</v>
      </c>
      <c r="O1485" s="17" cm="1">
        <f t="array" ref="O1485">(0.5*Table1[Mass KG]*E1485^2)+O1484</f>
        <v>437898836.63750017</v>
      </c>
      <c r="P1485" s="17">
        <v>5294.0006631296346</v>
      </c>
      <c r="AA1485">
        <f>IF(E1485&lt;1,1,0)</f>
        <v>1</v>
      </c>
      <c r="AB1485" t="str">
        <f>IF(AA1485=1,"",E1485)</f>
        <v/>
      </c>
      <c r="AC1485">
        <f>E1485/3.6</f>
        <v>0</v>
      </c>
    </row>
    <row r="1486" spans="2:29" x14ac:dyDescent="0.3">
      <c r="B1486" s="7" t="s">
        <v>30</v>
      </c>
      <c r="C1486" s="7">
        <v>1478</v>
      </c>
      <c r="D1486" s="7">
        <v>1</v>
      </c>
      <c r="E1486" s="13">
        <v>0</v>
      </c>
      <c r="F1486" s="23">
        <f t="shared" si="138"/>
        <v>0</v>
      </c>
      <c r="G1486" s="17">
        <f t="shared" si="141"/>
        <v>0.30555555555555558</v>
      </c>
      <c r="H1486" s="17">
        <f t="shared" si="142"/>
        <v>1.1000000000000001</v>
      </c>
      <c r="I1486" s="17" cm="1">
        <f t="array" ref="I1486">Table1[Mass KG]*G1486</f>
        <v>86.930555555555557</v>
      </c>
      <c r="J1486" s="17" cm="1">
        <f t="array" ref="J1486" xml:space="preserve"> IF(E1486&gt;0,9.81*Table1[Mass KG]*Table1[Rolling ressistance coefficient],0)</f>
        <v>0</v>
      </c>
      <c r="K1486" s="17" cm="1">
        <f t="array" ref="K1486">0.5*Table1[Frontal area m^2]*Table1[Drag coefficient]*1.2*F1486^2</f>
        <v>0</v>
      </c>
      <c r="L1486" s="17">
        <f t="shared" si="139"/>
        <v>86.930555555555557</v>
      </c>
      <c r="M1486" s="17">
        <f t="shared" si="140"/>
        <v>0</v>
      </c>
      <c r="N1486" s="17">
        <f t="shared" si="143"/>
        <v>1019.1914367736606</v>
      </c>
      <c r="O1486" s="17" cm="1">
        <f t="array" ref="O1486">(0.5*Table1[Mass KG]*E1486^2)+O1485</f>
        <v>437898836.63750017</v>
      </c>
      <c r="P1486" s="17">
        <v>5331.1076725830817</v>
      </c>
      <c r="AA1486">
        <f>IF(E1486&lt;1,1,0)</f>
        <v>1</v>
      </c>
      <c r="AB1486" t="str">
        <f>IF(AA1486=1,"",E1486)</f>
        <v/>
      </c>
      <c r="AC1486">
        <f>E1486/3.6</f>
        <v>0</v>
      </c>
    </row>
    <row r="1487" spans="2:29" x14ac:dyDescent="0.3">
      <c r="B1487" s="7" t="s">
        <v>30</v>
      </c>
      <c r="C1487" s="7">
        <v>1479</v>
      </c>
      <c r="D1487" s="7">
        <v>2</v>
      </c>
      <c r="E1487" s="13">
        <v>2.2000000000000002</v>
      </c>
      <c r="F1487" s="23">
        <f t="shared" si="138"/>
        <v>0.61111111111111116</v>
      </c>
      <c r="G1487" s="17">
        <f t="shared" si="141"/>
        <v>0.61111111111111116</v>
      </c>
      <c r="H1487" s="17">
        <f t="shared" si="142"/>
        <v>2.2000000000000002</v>
      </c>
      <c r="I1487" s="17" cm="1">
        <f t="array" ref="I1487">Table1[Mass KG]*G1487</f>
        <v>173.86111111111111</v>
      </c>
      <c r="J1487" s="17" cm="1">
        <f t="array" ref="J1487" xml:space="preserve"> IF(E1487&gt;0,9.81*Table1[Mass KG]*Table1[Rolling ressistance coefficient],0)</f>
        <v>28.746733500000001</v>
      </c>
      <c r="K1487" s="17" cm="1">
        <f t="array" ref="K1487">0.5*Table1[Frontal area m^2]*Table1[Drag coefficient]*1.2*F1487^2</f>
        <v>0.14255730622222221</v>
      </c>
      <c r="L1487" s="17">
        <f t="shared" si="139"/>
        <v>202.75040191733333</v>
      </c>
      <c r="M1487" s="17">
        <f t="shared" si="140"/>
        <v>123.90302339392593</v>
      </c>
      <c r="N1487" s="17">
        <f t="shared" si="143"/>
        <v>1019.2033146967506</v>
      </c>
      <c r="O1487" s="17" cm="1">
        <f t="array" ref="O1487">(0.5*Table1[Mass KG]*E1487^2)+O1486</f>
        <v>437899525.12750018</v>
      </c>
      <c r="P1487" s="17">
        <v>5338.4900270897233</v>
      </c>
      <c r="AA1487">
        <f>IF(E1487&lt;1,1,0)</f>
        <v>0</v>
      </c>
      <c r="AB1487">
        <f>IF(AA1487=1,"",E1487)</f>
        <v>2.2000000000000002</v>
      </c>
      <c r="AC1487">
        <f>E1487/3.6</f>
        <v>0.61111111111111116</v>
      </c>
    </row>
    <row r="1488" spans="2:29" x14ac:dyDescent="0.3">
      <c r="B1488" s="7" t="s">
        <v>30</v>
      </c>
      <c r="C1488" s="7">
        <v>1480</v>
      </c>
      <c r="D1488" s="7">
        <v>3</v>
      </c>
      <c r="E1488" s="13">
        <v>4.4000000000000004</v>
      </c>
      <c r="F1488" s="23">
        <f t="shared" si="138"/>
        <v>1.2222222222222223</v>
      </c>
      <c r="G1488" s="17">
        <f t="shared" si="141"/>
        <v>0.56944444444444442</v>
      </c>
      <c r="H1488" s="17">
        <f t="shared" si="142"/>
        <v>2.0499999999999998</v>
      </c>
      <c r="I1488" s="17" cm="1">
        <f t="array" ref="I1488">Table1[Mass KG]*G1488</f>
        <v>162.00694444444443</v>
      </c>
      <c r="J1488" s="17" cm="1">
        <f t="array" ref="J1488" xml:space="preserve"> IF(E1488&gt;0,9.81*Table1[Mass KG]*Table1[Rolling ressistance coefficient],0)</f>
        <v>28.746733500000001</v>
      </c>
      <c r="K1488" s="17" cm="1">
        <f t="array" ref="K1488">0.5*Table1[Frontal area m^2]*Table1[Drag coefficient]*1.2*F1488^2</f>
        <v>0.57022922488888883</v>
      </c>
      <c r="L1488" s="17">
        <f t="shared" si="139"/>
        <v>191.32390716933332</v>
      </c>
      <c r="M1488" s="17">
        <f t="shared" si="140"/>
        <v>233.84033098474075</v>
      </c>
      <c r="N1488" s="17">
        <f t="shared" si="143"/>
        <v>1019.227054491683</v>
      </c>
      <c r="O1488" s="17" cm="1">
        <f t="array" ref="O1488">(0.5*Table1[Mass KG]*E1488^2)+O1487</f>
        <v>437902279.08750015</v>
      </c>
      <c r="P1488" s="17">
        <v>5381.2033362933553</v>
      </c>
      <c r="AA1488">
        <f>IF(E1488&lt;1,1,0)</f>
        <v>0</v>
      </c>
      <c r="AB1488">
        <f>IF(AA1488=1,"",E1488)</f>
        <v>4.4000000000000004</v>
      </c>
      <c r="AC1488">
        <f>E1488/3.6</f>
        <v>1.2222222222222223</v>
      </c>
    </row>
    <row r="1489" spans="2:29" x14ac:dyDescent="0.3">
      <c r="B1489" s="7" t="s">
        <v>30</v>
      </c>
      <c r="C1489" s="7">
        <v>1481</v>
      </c>
      <c r="D1489" s="7">
        <v>4</v>
      </c>
      <c r="E1489" s="13">
        <v>6.3</v>
      </c>
      <c r="F1489" s="23">
        <f t="shared" si="138"/>
        <v>1.75</v>
      </c>
      <c r="G1489" s="17">
        <f t="shared" si="141"/>
        <v>0.4861111111111111</v>
      </c>
      <c r="H1489" s="17">
        <f t="shared" si="142"/>
        <v>1.75</v>
      </c>
      <c r="I1489" s="17" cm="1">
        <f t="array" ref="I1489">Table1[Mass KG]*G1489</f>
        <v>138.29861111111111</v>
      </c>
      <c r="J1489" s="17" cm="1">
        <f t="array" ref="J1489" xml:space="preserve"> IF(E1489&gt;0,9.81*Table1[Mass KG]*Table1[Rolling ressistance coefficient],0)</f>
        <v>28.746733500000001</v>
      </c>
      <c r="K1489" s="17" cm="1">
        <f t="array" ref="K1489">0.5*Table1[Frontal area m^2]*Table1[Drag coefficient]*1.2*F1489^2</f>
        <v>1.1690288189999998</v>
      </c>
      <c r="L1489" s="17">
        <f t="shared" si="139"/>
        <v>168.21437343011112</v>
      </c>
      <c r="M1489" s="17">
        <f t="shared" si="140"/>
        <v>294.37515350269445</v>
      </c>
      <c r="N1489" s="17">
        <f t="shared" si="143"/>
        <v>1019.2610226102685</v>
      </c>
      <c r="O1489" s="17" cm="1">
        <f t="array" ref="O1489">(0.5*Table1[Mass KG]*E1489^2)+O1488</f>
        <v>437907924.99000013</v>
      </c>
      <c r="P1489" s="17">
        <v>5384.8913911225191</v>
      </c>
      <c r="AA1489">
        <f>IF(E1489&lt;1,1,0)</f>
        <v>0</v>
      </c>
      <c r="AB1489">
        <f>IF(AA1489=1,"",E1489)</f>
        <v>6.3</v>
      </c>
      <c r="AC1489">
        <f>E1489/3.6</f>
        <v>1.75</v>
      </c>
    </row>
    <row r="1490" spans="2:29" x14ac:dyDescent="0.3">
      <c r="B1490" s="7" t="s">
        <v>30</v>
      </c>
      <c r="C1490" s="7">
        <v>1482</v>
      </c>
      <c r="D1490" s="7">
        <v>5</v>
      </c>
      <c r="E1490" s="13">
        <v>7.9</v>
      </c>
      <c r="F1490" s="23">
        <f t="shared" si="138"/>
        <v>2.1944444444444446</v>
      </c>
      <c r="G1490" s="17">
        <f t="shared" si="141"/>
        <v>0.40277777777777768</v>
      </c>
      <c r="H1490" s="17">
        <f t="shared" si="142"/>
        <v>1.4499999999999997</v>
      </c>
      <c r="I1490" s="17" cm="1">
        <f t="array" ref="I1490">Table1[Mass KG]*G1490</f>
        <v>114.59027777777774</v>
      </c>
      <c r="J1490" s="17" cm="1">
        <f t="array" ref="J1490" xml:space="preserve"> IF(E1490&gt;0,9.81*Table1[Mass KG]*Table1[Rolling ressistance coefficient],0)</f>
        <v>28.746733500000001</v>
      </c>
      <c r="K1490" s="17" cm="1">
        <f t="array" ref="K1490">0.5*Table1[Frontal area m^2]*Table1[Drag coefficient]*1.2*F1490^2</f>
        <v>1.8382234465555556</v>
      </c>
      <c r="L1490" s="17">
        <f t="shared" si="139"/>
        <v>145.17523472433331</v>
      </c>
      <c r="M1490" s="17">
        <f t="shared" si="140"/>
        <v>318.57898731173145</v>
      </c>
      <c r="N1490" s="17">
        <f t="shared" si="143"/>
        <v>1019.3035888110951</v>
      </c>
      <c r="O1490" s="17" cm="1">
        <f t="array" ref="O1490">(0.5*Table1[Mass KG]*E1490^2)+O1489</f>
        <v>437916802.81250012</v>
      </c>
      <c r="P1490" s="17">
        <v>5398.3558762100092</v>
      </c>
      <c r="AA1490">
        <f>IF(E1490&lt;1,1,0)</f>
        <v>0</v>
      </c>
      <c r="AB1490">
        <f>IF(AA1490=1,"",E1490)</f>
        <v>7.9</v>
      </c>
      <c r="AC1490">
        <f>E1490/3.6</f>
        <v>2.1944444444444446</v>
      </c>
    </row>
    <row r="1491" spans="2:29" x14ac:dyDescent="0.3">
      <c r="B1491" s="7" t="s">
        <v>30</v>
      </c>
      <c r="C1491" s="7">
        <v>1483</v>
      </c>
      <c r="D1491" s="7">
        <v>6</v>
      </c>
      <c r="E1491" s="13">
        <v>9.1999999999999993</v>
      </c>
      <c r="F1491" s="23">
        <f t="shared" si="138"/>
        <v>2.5555555555555554</v>
      </c>
      <c r="G1491" s="17">
        <f t="shared" si="141"/>
        <v>0.34722222222222221</v>
      </c>
      <c r="H1491" s="17">
        <f t="shared" si="142"/>
        <v>1.25</v>
      </c>
      <c r="I1491" s="17" cm="1">
        <f t="array" ref="I1491">Table1[Mass KG]*G1491</f>
        <v>98.784722222222214</v>
      </c>
      <c r="J1491" s="17" cm="1">
        <f t="array" ref="J1491" xml:space="preserve"> IF(E1491&gt;0,9.81*Table1[Mass KG]*Table1[Rolling ressistance coefficient],0)</f>
        <v>28.746733500000001</v>
      </c>
      <c r="K1491" s="17" cm="1">
        <f t="array" ref="K1491">0.5*Table1[Frontal area m^2]*Table1[Drag coefficient]*1.2*F1491^2</f>
        <v>2.4929856195555549</v>
      </c>
      <c r="L1491" s="17">
        <f t="shared" si="139"/>
        <v>130.02444134177776</v>
      </c>
      <c r="M1491" s="17">
        <f t="shared" si="140"/>
        <v>332.28468342898759</v>
      </c>
      <c r="N1491" s="17">
        <f t="shared" si="143"/>
        <v>1019.3531261506096</v>
      </c>
      <c r="O1491" s="17" cm="1">
        <f t="array" ref="O1491">(0.5*Table1[Mass KG]*E1491^2)+O1490</f>
        <v>437928842.85250014</v>
      </c>
      <c r="P1491" s="17">
        <v>5398.8996986111133</v>
      </c>
      <c r="AA1491">
        <f>IF(E1491&lt;1,1,0)</f>
        <v>0</v>
      </c>
      <c r="AB1491">
        <f>IF(AA1491=1,"",E1491)</f>
        <v>9.1999999999999993</v>
      </c>
      <c r="AC1491">
        <f>E1491/3.6</f>
        <v>2.5555555555555554</v>
      </c>
    </row>
    <row r="1492" spans="2:29" x14ac:dyDescent="0.3">
      <c r="B1492" s="7" t="s">
        <v>30</v>
      </c>
      <c r="C1492" s="7">
        <v>1484</v>
      </c>
      <c r="D1492" s="7">
        <v>7</v>
      </c>
      <c r="E1492" s="13">
        <v>10.4</v>
      </c>
      <c r="F1492" s="23">
        <f t="shared" si="138"/>
        <v>2.8888888888888893</v>
      </c>
      <c r="G1492" s="17">
        <f t="shared" si="141"/>
        <v>0.31944444444444453</v>
      </c>
      <c r="H1492" s="17">
        <f t="shared" si="142"/>
        <v>1.1500000000000004</v>
      </c>
      <c r="I1492" s="17" cm="1">
        <f t="array" ref="I1492">Table1[Mass KG]*G1492</f>
        <v>90.881944444444471</v>
      </c>
      <c r="J1492" s="17" cm="1">
        <f t="array" ref="J1492" xml:space="preserve"> IF(E1492&gt;0,9.81*Table1[Mass KG]*Table1[Rolling ressistance coefficient],0)</f>
        <v>28.746733500000001</v>
      </c>
      <c r="K1492" s="17" cm="1">
        <f t="array" ref="K1492">0.5*Table1[Frontal area m^2]*Table1[Drag coefficient]*1.2*F1492^2</f>
        <v>3.1857434382222225</v>
      </c>
      <c r="L1492" s="17">
        <f t="shared" si="139"/>
        <v>122.81442138266669</v>
      </c>
      <c r="M1492" s="17">
        <f t="shared" si="140"/>
        <v>354.79721732770378</v>
      </c>
      <c r="N1492" s="17">
        <f t="shared" si="143"/>
        <v>1019.4090871472403</v>
      </c>
      <c r="O1492" s="17" cm="1">
        <f t="array" ref="O1492">(0.5*Table1[Mass KG]*E1492^2)+O1491</f>
        <v>437944228.61250013</v>
      </c>
      <c r="P1492" s="17">
        <v>5409.0668128680145</v>
      </c>
      <c r="AA1492">
        <f>IF(E1492&lt;1,1,0)</f>
        <v>0</v>
      </c>
      <c r="AB1492">
        <f>IF(AA1492=1,"",E1492)</f>
        <v>10.4</v>
      </c>
      <c r="AC1492">
        <f>E1492/3.6</f>
        <v>2.8888888888888888</v>
      </c>
    </row>
    <row r="1493" spans="2:29" x14ac:dyDescent="0.3">
      <c r="B1493" s="7" t="s">
        <v>30</v>
      </c>
      <c r="C1493" s="7">
        <v>1485</v>
      </c>
      <c r="D1493" s="7">
        <v>8</v>
      </c>
      <c r="E1493" s="13">
        <v>11.5</v>
      </c>
      <c r="F1493" s="23">
        <f t="shared" si="138"/>
        <v>3.1944444444444446</v>
      </c>
      <c r="G1493" s="17">
        <f t="shared" si="141"/>
        <v>0.34722222222222221</v>
      </c>
      <c r="H1493" s="17">
        <f t="shared" si="142"/>
        <v>1.25</v>
      </c>
      <c r="I1493" s="17" cm="1">
        <f t="array" ref="I1493">Table1[Mass KG]*G1493</f>
        <v>98.784722222222214</v>
      </c>
      <c r="J1493" s="17" cm="1">
        <f t="array" ref="J1493" xml:space="preserve"> IF(E1493&gt;0,9.81*Table1[Mass KG]*Table1[Rolling ressistance coefficient],0)</f>
        <v>28.746733500000001</v>
      </c>
      <c r="K1493" s="17" cm="1">
        <f t="array" ref="K1493">0.5*Table1[Frontal area m^2]*Table1[Drag coefficient]*1.2*F1493^2</f>
        <v>3.8952900305555556</v>
      </c>
      <c r="L1493" s="17">
        <f t="shared" si="139"/>
        <v>131.42674575277778</v>
      </c>
      <c r="M1493" s="17">
        <f t="shared" si="140"/>
        <v>419.83543782137343</v>
      </c>
      <c r="N1493" s="17">
        <f t="shared" si="143"/>
        <v>1019.470925425439</v>
      </c>
      <c r="O1493" s="17" cm="1">
        <f t="array" ref="O1493">(0.5*Table1[Mass KG]*E1493^2)+O1492</f>
        <v>437963041.17500013</v>
      </c>
      <c r="P1493" s="17">
        <v>5425.4081832552574</v>
      </c>
      <c r="AA1493">
        <f>IF(E1493&lt;1,1,0)</f>
        <v>0</v>
      </c>
      <c r="AB1493">
        <f>IF(AA1493=1,"",E1493)</f>
        <v>11.5</v>
      </c>
      <c r="AC1493">
        <f>E1493/3.6</f>
        <v>3.1944444444444442</v>
      </c>
    </row>
    <row r="1494" spans="2:29" x14ac:dyDescent="0.3">
      <c r="B1494" s="7" t="s">
        <v>30</v>
      </c>
      <c r="C1494" s="7">
        <v>1486</v>
      </c>
      <c r="D1494" s="7">
        <v>9</v>
      </c>
      <c r="E1494" s="13">
        <v>12.9</v>
      </c>
      <c r="F1494" s="23">
        <f t="shared" si="138"/>
        <v>3.5833333333333335</v>
      </c>
      <c r="G1494" s="17">
        <f t="shared" si="141"/>
        <v>0.44444444444444431</v>
      </c>
      <c r="H1494" s="17">
        <f t="shared" si="142"/>
        <v>1.5999999999999996</v>
      </c>
      <c r="I1494" s="17" cm="1">
        <f t="array" ref="I1494">Table1[Mass KG]*G1494</f>
        <v>126.4444444444444</v>
      </c>
      <c r="J1494" s="17" cm="1">
        <f t="array" ref="J1494" xml:space="preserve"> IF(E1494&gt;0,9.81*Table1[Mass KG]*Table1[Rolling ressistance coefficient],0)</f>
        <v>28.746733500000001</v>
      </c>
      <c r="K1494" s="17" cm="1">
        <f t="array" ref="K1494">0.5*Table1[Frontal area m^2]*Table1[Drag coefficient]*1.2*F1494^2</f>
        <v>4.9014382909999998</v>
      </c>
      <c r="L1494" s="17">
        <f t="shared" si="139"/>
        <v>160.09261623544441</v>
      </c>
      <c r="M1494" s="17">
        <f t="shared" si="140"/>
        <v>573.66520817700916</v>
      </c>
      <c r="N1494" s="17">
        <f t="shared" si="143"/>
        <v>1019.5402451618959</v>
      </c>
      <c r="O1494" s="17" cm="1">
        <f t="array" ref="O1494">(0.5*Table1[Mass KG]*E1494^2)+O1493</f>
        <v>437986712.99750012</v>
      </c>
      <c r="P1494" s="17">
        <v>5437.7036973198228</v>
      </c>
      <c r="AA1494">
        <f>IF(E1494&lt;1,1,0)</f>
        <v>0</v>
      </c>
      <c r="AB1494">
        <f>IF(AA1494=1,"",E1494)</f>
        <v>12.9</v>
      </c>
      <c r="AC1494">
        <f>E1494/3.6</f>
        <v>3.5833333333333335</v>
      </c>
    </row>
    <row r="1495" spans="2:29" x14ac:dyDescent="0.3">
      <c r="B1495" s="7" t="s">
        <v>30</v>
      </c>
      <c r="C1495" s="7">
        <v>1487</v>
      </c>
      <c r="D1495" s="7">
        <v>10</v>
      </c>
      <c r="E1495" s="13">
        <v>14.7</v>
      </c>
      <c r="F1495" s="23">
        <f t="shared" si="138"/>
        <v>4.083333333333333</v>
      </c>
      <c r="G1495" s="17">
        <f t="shared" si="141"/>
        <v>0.56944444444444442</v>
      </c>
      <c r="H1495" s="17">
        <f t="shared" si="142"/>
        <v>2.0499999999999998</v>
      </c>
      <c r="I1495" s="17" cm="1">
        <f t="array" ref="I1495">Table1[Mass KG]*G1495</f>
        <v>162.00694444444443</v>
      </c>
      <c r="J1495" s="17" cm="1">
        <f t="array" ref="J1495" xml:space="preserve"> IF(E1495&gt;0,9.81*Table1[Mass KG]*Table1[Rolling ressistance coefficient],0)</f>
        <v>28.746733500000001</v>
      </c>
      <c r="K1495" s="17" cm="1">
        <f t="array" ref="K1495">0.5*Table1[Frontal area m^2]*Table1[Drag coefficient]*1.2*F1495^2</f>
        <v>6.3647124589999979</v>
      </c>
      <c r="L1495" s="17">
        <f t="shared" si="139"/>
        <v>197.11839040344444</v>
      </c>
      <c r="M1495" s="17">
        <f t="shared" si="140"/>
        <v>804.90009414739802</v>
      </c>
      <c r="N1495" s="17">
        <f t="shared" si="143"/>
        <v>1019.6191842978239</v>
      </c>
      <c r="O1495" s="17" cm="1">
        <f t="array" ref="O1495">(0.5*Table1[Mass KG]*E1495^2)+O1494</f>
        <v>438017451.80000013</v>
      </c>
      <c r="P1495" s="17">
        <v>5442.1746366396537</v>
      </c>
      <c r="AA1495">
        <f>IF(E1495&lt;1,1,0)</f>
        <v>0</v>
      </c>
      <c r="AB1495">
        <f>IF(AA1495=1,"",E1495)</f>
        <v>14.7</v>
      </c>
      <c r="AC1495">
        <f>E1495/3.6</f>
        <v>4.083333333333333</v>
      </c>
    </row>
    <row r="1496" spans="2:29" x14ac:dyDescent="0.3">
      <c r="B1496" s="7" t="s">
        <v>30</v>
      </c>
      <c r="C1496" s="7">
        <v>1488</v>
      </c>
      <c r="D1496" s="7">
        <v>11</v>
      </c>
      <c r="E1496" s="13">
        <v>17</v>
      </c>
      <c r="F1496" s="23">
        <f t="shared" si="138"/>
        <v>4.7222222222222223</v>
      </c>
      <c r="G1496" s="17">
        <f t="shared" si="141"/>
        <v>0.70833333333333348</v>
      </c>
      <c r="H1496" s="17">
        <f t="shared" si="142"/>
        <v>2.5500000000000007</v>
      </c>
      <c r="I1496" s="17" cm="1">
        <f t="array" ref="I1496">Table1[Mass KG]*G1496</f>
        <v>201.52083333333337</v>
      </c>
      <c r="J1496" s="17" cm="1">
        <f t="array" ref="J1496" xml:space="preserve"> IF(E1496&gt;0,9.81*Table1[Mass KG]*Table1[Rolling ressistance coefficient],0)</f>
        <v>28.746733500000001</v>
      </c>
      <c r="K1496" s="17" cm="1">
        <f t="array" ref="K1496">0.5*Table1[Frontal area m^2]*Table1[Drag coefficient]*1.2*F1496^2</f>
        <v>8.5122027888888869</v>
      </c>
      <c r="L1496" s="17">
        <f t="shared" si="139"/>
        <v>238.77976962222226</v>
      </c>
      <c r="M1496" s="17">
        <f t="shared" si="140"/>
        <v>1127.5711343271607</v>
      </c>
      <c r="N1496" s="17">
        <f t="shared" si="143"/>
        <v>1019.7104131041076</v>
      </c>
      <c r="O1496" s="17" cm="1">
        <f t="array" ref="O1496">(0.5*Table1[Mass KG]*E1496^2)+O1495</f>
        <v>438058562.05000013</v>
      </c>
      <c r="P1496" s="17">
        <v>5455.5416108714808</v>
      </c>
      <c r="AA1496">
        <f>IF(E1496&lt;1,1,0)</f>
        <v>0</v>
      </c>
      <c r="AB1496">
        <f>IF(AA1496=1,"",E1496)</f>
        <v>17</v>
      </c>
      <c r="AC1496">
        <f>E1496/3.6</f>
        <v>4.7222222222222223</v>
      </c>
    </row>
    <row r="1497" spans="2:29" x14ac:dyDescent="0.3">
      <c r="B1497" s="7" t="s">
        <v>30</v>
      </c>
      <c r="C1497" s="7">
        <v>1489</v>
      </c>
      <c r="D1497" s="7">
        <v>12</v>
      </c>
      <c r="E1497" s="13">
        <v>19.8</v>
      </c>
      <c r="F1497" s="23">
        <f t="shared" si="138"/>
        <v>5.5</v>
      </c>
      <c r="G1497" s="17">
        <f t="shared" si="141"/>
        <v>0.84722222222222243</v>
      </c>
      <c r="H1497" s="17">
        <f t="shared" si="142"/>
        <v>3.0500000000000007</v>
      </c>
      <c r="I1497" s="17" cm="1">
        <f t="array" ref="I1497">Table1[Mass KG]*G1497</f>
        <v>241.03472222222229</v>
      </c>
      <c r="J1497" s="17" cm="1">
        <f t="array" ref="J1497" xml:space="preserve"> IF(E1497&gt;0,9.81*Table1[Mass KG]*Table1[Rolling ressistance coefficient],0)</f>
        <v>28.746733500000001</v>
      </c>
      <c r="K1497" s="17" cm="1">
        <f t="array" ref="K1497">0.5*Table1[Frontal area m^2]*Table1[Drag coefficient]*1.2*F1497^2</f>
        <v>11.547141803999999</v>
      </c>
      <c r="L1497" s="17">
        <f t="shared" si="139"/>
        <v>281.32859752622227</v>
      </c>
      <c r="M1497" s="17">
        <f t="shared" si="140"/>
        <v>1547.3072863942225</v>
      </c>
      <c r="N1497" s="17">
        <f t="shared" si="143"/>
        <v>1019.8165964716361</v>
      </c>
      <c r="O1497" s="17" cm="1">
        <f t="array" ref="O1497">(0.5*Table1[Mass KG]*E1497^2)+O1496</f>
        <v>438114329.74000013</v>
      </c>
      <c r="P1497" s="17">
        <v>5483.5017834707132</v>
      </c>
      <c r="AA1497">
        <f>IF(E1497&lt;1,1,0)</f>
        <v>0</v>
      </c>
      <c r="AB1497">
        <f>IF(AA1497=1,"",E1497)</f>
        <v>19.8</v>
      </c>
      <c r="AC1497">
        <f>E1497/3.6</f>
        <v>5.5</v>
      </c>
    </row>
    <row r="1498" spans="2:29" x14ac:dyDescent="0.3">
      <c r="B1498" s="7" t="s">
        <v>30</v>
      </c>
      <c r="C1498" s="7">
        <v>1490</v>
      </c>
      <c r="D1498" s="7">
        <v>13</v>
      </c>
      <c r="E1498" s="13">
        <v>23.1</v>
      </c>
      <c r="F1498" s="23">
        <f t="shared" si="138"/>
        <v>6.416666666666667</v>
      </c>
      <c r="G1498" s="17">
        <f t="shared" si="141"/>
        <v>0.95833333333333315</v>
      </c>
      <c r="H1498" s="17">
        <f t="shared" si="142"/>
        <v>3.4499999999999993</v>
      </c>
      <c r="I1498" s="17" cm="1">
        <f t="array" ref="I1498">Table1[Mass KG]*G1498</f>
        <v>272.64583333333326</v>
      </c>
      <c r="J1498" s="17" cm="1">
        <f t="array" ref="J1498" xml:space="preserve"> IF(E1498&gt;0,9.81*Table1[Mass KG]*Table1[Rolling ressistance coefficient],0)</f>
        <v>28.746733500000001</v>
      </c>
      <c r="K1498" s="17" cm="1">
        <f t="array" ref="K1498">0.5*Table1[Frontal area m^2]*Table1[Drag coefficient]*1.2*F1498^2</f>
        <v>15.716943011</v>
      </c>
      <c r="L1498" s="17">
        <f t="shared" si="139"/>
        <v>317.10950984433327</v>
      </c>
      <c r="M1498" s="17">
        <f t="shared" si="140"/>
        <v>2034.7860215011385</v>
      </c>
      <c r="N1498" s="17">
        <f t="shared" si="143"/>
        <v>1019.9403939257469</v>
      </c>
      <c r="O1498" s="17" cm="1">
        <f t="array" ref="O1498">(0.5*Table1[Mass KG]*E1498^2)+O1497</f>
        <v>438190235.76250011</v>
      </c>
      <c r="P1498" s="17">
        <v>5515.2151582078541</v>
      </c>
      <c r="AA1498">
        <f>IF(E1498&lt;1,1,0)</f>
        <v>0</v>
      </c>
      <c r="AB1498">
        <f>IF(AA1498=1,"",E1498)</f>
        <v>23.1</v>
      </c>
      <c r="AC1498">
        <f>E1498/3.6</f>
        <v>6.416666666666667</v>
      </c>
    </row>
    <row r="1499" spans="2:29" x14ac:dyDescent="0.3">
      <c r="B1499" s="7" t="s">
        <v>30</v>
      </c>
      <c r="C1499" s="7">
        <v>1491</v>
      </c>
      <c r="D1499" s="7">
        <v>14</v>
      </c>
      <c r="E1499" s="13">
        <v>26.7</v>
      </c>
      <c r="F1499" s="23">
        <f t="shared" si="138"/>
        <v>7.416666666666667</v>
      </c>
      <c r="G1499" s="17">
        <f t="shared" si="141"/>
        <v>1.0277777777777775</v>
      </c>
      <c r="H1499" s="17">
        <f t="shared" si="142"/>
        <v>3.6999999999999993</v>
      </c>
      <c r="I1499" s="17" cm="1">
        <f t="array" ref="I1499">Table1[Mass KG]*G1499</f>
        <v>292.40277777777771</v>
      </c>
      <c r="J1499" s="17" cm="1">
        <f t="array" ref="J1499" xml:space="preserve"> IF(E1499&gt;0,9.81*Table1[Mass KG]*Table1[Rolling ressistance coefficient],0)</f>
        <v>28.746733500000001</v>
      </c>
      <c r="K1499" s="17" cm="1">
        <f t="array" ref="K1499">0.5*Table1[Frontal area m^2]*Table1[Drag coefficient]*1.2*F1499^2</f>
        <v>20.997454138999998</v>
      </c>
      <c r="L1499" s="17">
        <f t="shared" si="139"/>
        <v>342.14696541677773</v>
      </c>
      <c r="M1499" s="17">
        <f t="shared" si="140"/>
        <v>2537.5899935077678</v>
      </c>
      <c r="N1499" s="17">
        <f t="shared" si="143"/>
        <v>1020.0833885200628</v>
      </c>
      <c r="O1499" s="17" cm="1">
        <f t="array" ref="O1499">(0.5*Table1[Mass KG]*E1499^2)+O1498</f>
        <v>438291644.36500013</v>
      </c>
      <c r="P1499" s="17">
        <v>5518.9316911043852</v>
      </c>
      <c r="AA1499">
        <f>IF(E1499&lt;1,1,0)</f>
        <v>0</v>
      </c>
      <c r="AB1499">
        <f>IF(AA1499=1,"",E1499)</f>
        <v>26.7</v>
      </c>
      <c r="AC1499">
        <f>E1499/3.6</f>
        <v>7.4166666666666661</v>
      </c>
    </row>
    <row r="1500" spans="2:29" x14ac:dyDescent="0.3">
      <c r="B1500" s="7" t="s">
        <v>30</v>
      </c>
      <c r="C1500" s="7">
        <v>1492</v>
      </c>
      <c r="D1500" s="7">
        <v>15</v>
      </c>
      <c r="E1500" s="13">
        <v>30.5</v>
      </c>
      <c r="F1500" s="23">
        <f t="shared" si="138"/>
        <v>8.4722222222222232</v>
      </c>
      <c r="G1500" s="17">
        <f t="shared" si="141"/>
        <v>1.0277777777777781</v>
      </c>
      <c r="H1500" s="17">
        <f t="shared" si="142"/>
        <v>3.7000000000000011</v>
      </c>
      <c r="I1500" s="17" cm="1">
        <f t="array" ref="I1500">Table1[Mass KG]*G1500</f>
        <v>292.40277777777789</v>
      </c>
      <c r="J1500" s="17" cm="1">
        <f t="array" ref="J1500" xml:space="preserve"> IF(E1500&gt;0,9.81*Table1[Mass KG]*Table1[Rolling ressistance coefficient],0)</f>
        <v>28.746733500000001</v>
      </c>
      <c r="K1500" s="17" cm="1">
        <f t="array" ref="K1500">0.5*Table1[Frontal area m^2]*Table1[Drag coefficient]*1.2*F1500^2</f>
        <v>27.399573163888892</v>
      </c>
      <c r="L1500" s="17">
        <f t="shared" si="139"/>
        <v>348.54908444166676</v>
      </c>
      <c r="M1500" s="17">
        <f t="shared" si="140"/>
        <v>2952.9852987418985</v>
      </c>
      <c r="N1500" s="17">
        <f t="shared" si="143"/>
        <v>1020.2466249237995</v>
      </c>
      <c r="O1500" s="17" cm="1">
        <f t="array" ref="O1500">(0.5*Table1[Mass KG]*E1500^2)+O1499</f>
        <v>438423972.42750013</v>
      </c>
      <c r="P1500" s="17">
        <v>5520.7960370172477</v>
      </c>
      <c r="AA1500">
        <f>IF(E1500&lt;1,1,0)</f>
        <v>0</v>
      </c>
      <c r="AB1500">
        <f>IF(AA1500=1,"",E1500)</f>
        <v>30.5</v>
      </c>
      <c r="AC1500">
        <f>E1500/3.6</f>
        <v>8.4722222222222214</v>
      </c>
    </row>
    <row r="1501" spans="2:29" x14ac:dyDescent="0.3">
      <c r="B1501" s="7" t="s">
        <v>30</v>
      </c>
      <c r="C1501" s="7">
        <v>1493</v>
      </c>
      <c r="D1501" s="7">
        <v>16</v>
      </c>
      <c r="E1501" s="13">
        <v>34.1</v>
      </c>
      <c r="F1501" s="23">
        <f t="shared" si="138"/>
        <v>9.4722222222222232</v>
      </c>
      <c r="G1501" s="17">
        <f t="shared" si="141"/>
        <v>0.97222222222222221</v>
      </c>
      <c r="H1501" s="17">
        <f t="shared" si="142"/>
        <v>3.5</v>
      </c>
      <c r="I1501" s="17" cm="1">
        <f t="array" ref="I1501">Table1[Mass KG]*G1501</f>
        <v>276.59722222222223</v>
      </c>
      <c r="J1501" s="17" cm="1">
        <f t="array" ref="J1501" xml:space="preserve"> IF(E1501&gt;0,9.81*Table1[Mass KG]*Table1[Rolling ressistance coefficient],0)</f>
        <v>28.746733500000001</v>
      </c>
      <c r="K1501" s="17" cm="1">
        <f t="array" ref="K1501">0.5*Table1[Frontal area m^2]*Table1[Drag coefficient]*1.2*F1501^2</f>
        <v>34.24939281988889</v>
      </c>
      <c r="L1501" s="17">
        <f t="shared" si="139"/>
        <v>339.59334854211113</v>
      </c>
      <c r="M1501" s="17">
        <f t="shared" si="140"/>
        <v>3216.7036625794417</v>
      </c>
      <c r="N1501" s="17">
        <f t="shared" si="143"/>
        <v>1020.4290063356381</v>
      </c>
      <c r="O1501" s="17" cm="1">
        <f t="array" ref="O1501">(0.5*Table1[Mass KG]*E1501^2)+O1500</f>
        <v>438589382.15000015</v>
      </c>
      <c r="P1501" s="17">
        <v>5542.4225692831005</v>
      </c>
      <c r="AA1501">
        <f>IF(E1501&lt;1,1,0)</f>
        <v>0</v>
      </c>
      <c r="AB1501">
        <f>IF(AA1501=1,"",E1501)</f>
        <v>34.1</v>
      </c>
      <c r="AC1501">
        <f>E1501/3.6</f>
        <v>9.4722222222222232</v>
      </c>
    </row>
    <row r="1502" spans="2:29" x14ac:dyDescent="0.3">
      <c r="B1502" s="7" t="s">
        <v>30</v>
      </c>
      <c r="C1502" s="7">
        <v>1494</v>
      </c>
      <c r="D1502" s="7">
        <v>17</v>
      </c>
      <c r="E1502" s="13">
        <v>37.5</v>
      </c>
      <c r="F1502" s="23">
        <f t="shared" si="138"/>
        <v>10.416666666666668</v>
      </c>
      <c r="G1502" s="17">
        <f t="shared" si="141"/>
        <v>0.90277777777777779</v>
      </c>
      <c r="H1502" s="17">
        <f t="shared" si="142"/>
        <v>3.25</v>
      </c>
      <c r="I1502" s="17" cm="1">
        <f t="array" ref="I1502">Table1[Mass KG]*G1502</f>
        <v>256.84027777777777</v>
      </c>
      <c r="J1502" s="17" cm="1">
        <f t="array" ref="J1502" xml:space="preserve"> IF(E1502&gt;0,9.81*Table1[Mass KG]*Table1[Rolling ressistance coefficient],0)</f>
        <v>28.746733500000001</v>
      </c>
      <c r="K1502" s="17" cm="1">
        <f t="array" ref="K1502">0.5*Table1[Frontal area m^2]*Table1[Drag coefficient]*1.2*F1502^2</f>
        <v>41.419671875000006</v>
      </c>
      <c r="L1502" s="17">
        <f t="shared" si="139"/>
        <v>327.00668315277778</v>
      </c>
      <c r="M1502" s="17">
        <f t="shared" si="140"/>
        <v>3406.3196161747683</v>
      </c>
      <c r="N1502" s="17">
        <f t="shared" si="143"/>
        <v>1020.6294381566722</v>
      </c>
      <c r="O1502" s="17" cm="1">
        <f t="array" ref="O1502">(0.5*Table1[Mass KG]*E1502^2)+O1501</f>
        <v>438789421.21250015</v>
      </c>
      <c r="P1502" s="17">
        <v>5551.1224892167829</v>
      </c>
      <c r="AA1502">
        <f>IF(E1502&lt;1,1,0)</f>
        <v>0</v>
      </c>
      <c r="AB1502">
        <f>IF(AA1502=1,"",E1502)</f>
        <v>37.5</v>
      </c>
      <c r="AC1502">
        <f>E1502/3.6</f>
        <v>10.416666666666666</v>
      </c>
    </row>
    <row r="1503" spans="2:29" x14ac:dyDescent="0.3">
      <c r="B1503" s="7" t="s">
        <v>30</v>
      </c>
      <c r="C1503" s="7">
        <v>1495</v>
      </c>
      <c r="D1503" s="7">
        <v>18</v>
      </c>
      <c r="E1503" s="13">
        <v>40.6</v>
      </c>
      <c r="F1503" s="23">
        <f t="shared" si="138"/>
        <v>11.277777777777779</v>
      </c>
      <c r="G1503" s="17">
        <f t="shared" si="141"/>
        <v>0.80555555555555514</v>
      </c>
      <c r="H1503" s="17">
        <f t="shared" si="142"/>
        <v>2.8999999999999986</v>
      </c>
      <c r="I1503" s="17" cm="1">
        <f t="array" ref="I1503">Table1[Mass KG]*G1503</f>
        <v>229.18055555555543</v>
      </c>
      <c r="J1503" s="17" cm="1">
        <f t="array" ref="J1503" xml:space="preserve"> IF(E1503&gt;0,9.81*Table1[Mass KG]*Table1[Rolling ressistance coefficient],0)</f>
        <v>28.746733500000001</v>
      </c>
      <c r="K1503" s="17" cm="1">
        <f t="array" ref="K1503">0.5*Table1[Frontal area m^2]*Table1[Drag coefficient]*1.2*F1503^2</f>
        <v>48.550777124888889</v>
      </c>
      <c r="L1503" s="17">
        <f t="shared" si="139"/>
        <v>306.47806618044433</v>
      </c>
      <c r="M1503" s="17">
        <f t="shared" si="140"/>
        <v>3456.3915241461223</v>
      </c>
      <c r="N1503" s="17">
        <f t="shared" si="143"/>
        <v>1020.8462938571739</v>
      </c>
      <c r="O1503" s="17" cm="1">
        <f t="array" ref="O1503">(0.5*Table1[Mass KG]*E1503^2)+O1502</f>
        <v>439023900.42250013</v>
      </c>
      <c r="P1503" s="17">
        <v>5552.7292959210527</v>
      </c>
      <c r="AA1503">
        <f>IF(E1503&lt;1,1,0)</f>
        <v>0</v>
      </c>
      <c r="AB1503">
        <f>IF(AA1503=1,"",E1503)</f>
        <v>40.6</v>
      </c>
      <c r="AC1503">
        <f>E1503/3.6</f>
        <v>11.277777777777779</v>
      </c>
    </row>
    <row r="1504" spans="2:29" x14ac:dyDescent="0.3">
      <c r="B1504" s="7" t="s">
        <v>30</v>
      </c>
      <c r="C1504" s="7">
        <v>1496</v>
      </c>
      <c r="D1504" s="7">
        <v>19</v>
      </c>
      <c r="E1504" s="13">
        <v>43.3</v>
      </c>
      <c r="F1504" s="23">
        <f t="shared" si="138"/>
        <v>12.027777777777777</v>
      </c>
      <c r="G1504" s="17">
        <f t="shared" si="141"/>
        <v>0.70833333333333348</v>
      </c>
      <c r="H1504" s="17">
        <f t="shared" si="142"/>
        <v>2.5500000000000007</v>
      </c>
      <c r="I1504" s="17" cm="1">
        <f t="array" ref="I1504">Table1[Mass KG]*G1504</f>
        <v>201.52083333333337</v>
      </c>
      <c r="J1504" s="17" cm="1">
        <f t="array" ref="J1504" xml:space="preserve"> IF(E1504&gt;0,9.81*Table1[Mass KG]*Table1[Rolling ressistance coefficient],0)</f>
        <v>28.746733500000001</v>
      </c>
      <c r="K1504" s="17" cm="1">
        <f t="array" ref="K1504">0.5*Table1[Frontal area m^2]*Table1[Drag coefficient]*1.2*F1504^2</f>
        <v>55.222989227888867</v>
      </c>
      <c r="L1504" s="17">
        <f t="shared" si="139"/>
        <v>285.49055606122226</v>
      </c>
      <c r="M1504" s="17">
        <f t="shared" si="140"/>
        <v>3433.8169659585897</v>
      </c>
      <c r="N1504" s="17">
        <f t="shared" si="143"/>
        <v>1021.0774163988684</v>
      </c>
      <c r="O1504" s="17" cm="1">
        <f t="array" ref="O1504">(0.5*Table1[Mass KG]*E1504^2)+O1503</f>
        <v>439290603.52500015</v>
      </c>
      <c r="P1504" s="17">
        <v>5552.9842738757798</v>
      </c>
      <c r="AA1504">
        <f>IF(E1504&lt;1,1,0)</f>
        <v>0</v>
      </c>
      <c r="AB1504">
        <f>IF(AA1504=1,"",E1504)</f>
        <v>43.3</v>
      </c>
      <c r="AC1504">
        <f>E1504/3.6</f>
        <v>12.027777777777777</v>
      </c>
    </row>
    <row r="1505" spans="2:29" x14ac:dyDescent="0.3">
      <c r="B1505" s="7" t="s">
        <v>30</v>
      </c>
      <c r="C1505" s="7">
        <v>1497</v>
      </c>
      <c r="D1505" s="7">
        <v>20</v>
      </c>
      <c r="E1505" s="13">
        <v>45.7</v>
      </c>
      <c r="F1505" s="23">
        <f t="shared" si="138"/>
        <v>12.694444444444446</v>
      </c>
      <c r="G1505" s="17">
        <f t="shared" si="141"/>
        <v>0.61111111111111194</v>
      </c>
      <c r="H1505" s="17">
        <f t="shared" si="142"/>
        <v>2.2000000000000028</v>
      </c>
      <c r="I1505" s="17" cm="1">
        <f t="array" ref="I1505">Table1[Mass KG]*G1505</f>
        <v>173.86111111111134</v>
      </c>
      <c r="J1505" s="17" cm="1">
        <f t="array" ref="J1505" xml:space="preserve"> IF(E1505&gt;0,9.81*Table1[Mass KG]*Table1[Rolling ressistance coefficient],0)</f>
        <v>28.746733500000001</v>
      </c>
      <c r="K1505" s="17" cm="1">
        <f t="array" ref="K1505">0.5*Table1[Frontal area m^2]*Table1[Drag coefficient]*1.2*F1505^2</f>
        <v>61.51436125455556</v>
      </c>
      <c r="L1505" s="17">
        <f t="shared" si="139"/>
        <v>264.1222058656669</v>
      </c>
      <c r="M1505" s="17">
        <f t="shared" si="140"/>
        <v>3352.8846689058269</v>
      </c>
      <c r="N1505" s="17">
        <f t="shared" si="143"/>
        <v>1021.3211864799473</v>
      </c>
      <c r="O1505" s="17" cm="1">
        <f t="array" ref="O1505">(0.5*Table1[Mass KG]*E1505^2)+O1504</f>
        <v>439587691.22750014</v>
      </c>
      <c r="P1505" s="17">
        <v>5581.9545599821258</v>
      </c>
      <c r="AA1505">
        <f>IF(E1505&lt;1,1,0)</f>
        <v>0</v>
      </c>
      <c r="AB1505">
        <f>IF(AA1505=1,"",E1505)</f>
        <v>45.7</v>
      </c>
      <c r="AC1505">
        <f>E1505/3.6</f>
        <v>12.694444444444445</v>
      </c>
    </row>
    <row r="1506" spans="2:29" x14ac:dyDescent="0.3">
      <c r="B1506" s="7" t="s">
        <v>30</v>
      </c>
      <c r="C1506" s="7">
        <v>1498</v>
      </c>
      <c r="D1506" s="7">
        <v>21</v>
      </c>
      <c r="E1506" s="13">
        <v>47.7</v>
      </c>
      <c r="F1506" s="23">
        <f t="shared" si="138"/>
        <v>13.250000000000002</v>
      </c>
      <c r="G1506" s="17">
        <f t="shared" si="141"/>
        <v>0.49999999999999922</v>
      </c>
      <c r="H1506" s="17">
        <f t="shared" si="142"/>
        <v>1.7999999999999972</v>
      </c>
      <c r="I1506" s="17" cm="1">
        <f t="array" ref="I1506">Table1[Mass KG]*G1506</f>
        <v>142.24999999999977</v>
      </c>
      <c r="J1506" s="17" cm="1">
        <f t="array" ref="J1506" xml:space="preserve"> IF(E1506&gt;0,9.81*Table1[Mass KG]*Table1[Rolling ressistance coefficient],0)</f>
        <v>28.746733500000001</v>
      </c>
      <c r="K1506" s="17" cm="1">
        <f t="array" ref="K1506">0.5*Table1[Frontal area m^2]*Table1[Drag coefficient]*1.2*F1506^2</f>
        <v>67.016366379000019</v>
      </c>
      <c r="L1506" s="17">
        <f t="shared" si="139"/>
        <v>238.01309987899981</v>
      </c>
      <c r="M1506" s="17">
        <f t="shared" si="140"/>
        <v>3153.6735733967475</v>
      </c>
      <c r="N1506" s="17">
        <f t="shared" si="143"/>
        <v>1021.5754549838692</v>
      </c>
      <c r="O1506" s="17" cm="1">
        <f t="array" ref="O1506">(0.5*Table1[Mass KG]*E1506^2)+O1505</f>
        <v>439911351.23000014</v>
      </c>
      <c r="P1506" s="17">
        <v>5590.9029209012351</v>
      </c>
      <c r="AA1506">
        <f>IF(E1506&lt;1,1,0)</f>
        <v>0</v>
      </c>
      <c r="AB1506">
        <f>IF(AA1506=1,"",E1506)</f>
        <v>47.7</v>
      </c>
      <c r="AC1506">
        <f>E1506/3.6</f>
        <v>13.25</v>
      </c>
    </row>
    <row r="1507" spans="2:29" x14ac:dyDescent="0.3">
      <c r="B1507" s="7" t="s">
        <v>30</v>
      </c>
      <c r="C1507" s="7">
        <v>1499</v>
      </c>
      <c r="D1507" s="7">
        <v>22</v>
      </c>
      <c r="E1507" s="13">
        <v>49.3</v>
      </c>
      <c r="F1507" s="23">
        <f t="shared" si="138"/>
        <v>13.694444444444445</v>
      </c>
      <c r="G1507" s="17">
        <f t="shared" si="141"/>
        <v>0.38888888888888851</v>
      </c>
      <c r="H1507" s="17">
        <f t="shared" si="142"/>
        <v>1.3999999999999986</v>
      </c>
      <c r="I1507" s="17" cm="1">
        <f t="array" ref="I1507">Table1[Mass KG]*G1507</f>
        <v>110.63888888888879</v>
      </c>
      <c r="J1507" s="17" cm="1">
        <f t="array" ref="J1507" xml:space="preserve"> IF(E1507&gt;0,9.81*Table1[Mass KG]*Table1[Rolling ressistance coefficient],0)</f>
        <v>28.746733500000001</v>
      </c>
      <c r="K1507" s="17" cm="1">
        <f t="array" ref="K1507">0.5*Table1[Frontal area m^2]*Table1[Drag coefficient]*1.2*F1507^2</f>
        <v>71.58762545455555</v>
      </c>
      <c r="L1507" s="17">
        <f t="shared" si="139"/>
        <v>210.97324784344434</v>
      </c>
      <c r="M1507" s="17">
        <f t="shared" si="140"/>
        <v>2889.1614218560567</v>
      </c>
      <c r="N1507" s="17">
        <f t="shared" si="143"/>
        <v>1021.8380770951934</v>
      </c>
      <c r="O1507" s="17" cm="1">
        <f t="array" ref="O1507">(0.5*Table1[Mass KG]*E1507^2)+O1506</f>
        <v>440257088.43250012</v>
      </c>
      <c r="P1507" s="17">
        <v>5600.1534918721463</v>
      </c>
      <c r="AA1507">
        <f>IF(E1507&lt;1,1,0)</f>
        <v>0</v>
      </c>
      <c r="AB1507">
        <f>IF(AA1507=1,"",E1507)</f>
        <v>49.3</v>
      </c>
      <c r="AC1507">
        <f>E1507/3.6</f>
        <v>13.694444444444443</v>
      </c>
    </row>
    <row r="1508" spans="2:29" x14ac:dyDescent="0.3">
      <c r="B1508" s="7" t="s">
        <v>30</v>
      </c>
      <c r="C1508" s="7">
        <v>1500</v>
      </c>
      <c r="D1508" s="7">
        <v>23</v>
      </c>
      <c r="E1508" s="13">
        <v>50.5</v>
      </c>
      <c r="F1508" s="23">
        <f t="shared" si="138"/>
        <v>14.027777777777779</v>
      </c>
      <c r="G1508" s="17">
        <f t="shared" si="141"/>
        <v>0.27777777777777779</v>
      </c>
      <c r="H1508" s="17">
        <f t="shared" si="142"/>
        <v>1</v>
      </c>
      <c r="I1508" s="17" cm="1">
        <f t="array" ref="I1508">Table1[Mass KG]*G1508</f>
        <v>79.027777777777786</v>
      </c>
      <c r="J1508" s="17" cm="1">
        <f t="array" ref="J1508" xml:space="preserve"> IF(E1508&gt;0,9.81*Table1[Mass KG]*Table1[Rolling ressistance coefficient],0)</f>
        <v>28.746733500000001</v>
      </c>
      <c r="K1508" s="17" cm="1">
        <f t="array" ref="K1508">0.5*Table1[Frontal area m^2]*Table1[Drag coefficient]*1.2*F1508^2</f>
        <v>75.115035163888891</v>
      </c>
      <c r="L1508" s="17">
        <f t="shared" si="139"/>
        <v>182.88954644166668</v>
      </c>
      <c r="M1508" s="17">
        <f t="shared" si="140"/>
        <v>2565.5339153622685</v>
      </c>
      <c r="N1508" s="17">
        <f t="shared" si="143"/>
        <v>1022.10691228811</v>
      </c>
      <c r="O1508" s="17" cm="1">
        <f t="array" ref="O1508">(0.5*Table1[Mass KG]*E1508^2)+O1507</f>
        <v>440619861.49500012</v>
      </c>
      <c r="P1508" s="17">
        <v>5606.835075412886</v>
      </c>
      <c r="AA1508">
        <f>IF(E1508&lt;1,1,0)</f>
        <v>0</v>
      </c>
      <c r="AB1508">
        <f>IF(AA1508=1,"",E1508)</f>
        <v>50.5</v>
      </c>
      <c r="AC1508">
        <f>E1508/3.6</f>
        <v>14.027777777777777</v>
      </c>
    </row>
    <row r="1509" spans="2:29" x14ac:dyDescent="0.3">
      <c r="B1509" s="7" t="s">
        <v>30</v>
      </c>
      <c r="C1509" s="7">
        <v>1501</v>
      </c>
      <c r="D1509" s="7">
        <v>24</v>
      </c>
      <c r="E1509" s="13">
        <v>51.3</v>
      </c>
      <c r="F1509" s="23">
        <f t="shared" si="138"/>
        <v>14.25</v>
      </c>
      <c r="G1509" s="17">
        <f t="shared" si="141"/>
        <v>0.2222222222222224</v>
      </c>
      <c r="H1509" s="17">
        <f t="shared" si="142"/>
        <v>0.80000000000000071</v>
      </c>
      <c r="I1509" s="17" cm="1">
        <f t="array" ref="I1509">Table1[Mass KG]*G1509</f>
        <v>63.222222222222271</v>
      </c>
      <c r="J1509" s="17" cm="1">
        <f t="array" ref="J1509" xml:space="preserve"> IF(E1509&gt;0,9.81*Table1[Mass KG]*Table1[Rolling ressistance coefficient],0)</f>
        <v>28.746733500000001</v>
      </c>
      <c r="K1509" s="17" cm="1">
        <f t="array" ref="K1509">0.5*Table1[Frontal area m^2]*Table1[Drag coefficient]*1.2*F1509^2</f>
        <v>77.513768018999983</v>
      </c>
      <c r="L1509" s="17">
        <f t="shared" si="139"/>
        <v>169.48272374122226</v>
      </c>
      <c r="M1509" s="17">
        <f t="shared" si="140"/>
        <v>2415.1288133124167</v>
      </c>
      <c r="N1509" s="17">
        <f t="shared" si="143"/>
        <v>1022.3798243150088</v>
      </c>
      <c r="O1509" s="17" cm="1">
        <f t="array" ref="O1509">(0.5*Table1[Mass KG]*E1509^2)+O1508</f>
        <v>440994219.3975001</v>
      </c>
      <c r="P1509" s="17">
        <v>5652.63794855788</v>
      </c>
      <c r="AA1509">
        <f>IF(E1509&lt;1,1,0)</f>
        <v>0</v>
      </c>
      <c r="AB1509">
        <f>IF(AA1509=1,"",E1509)</f>
        <v>51.3</v>
      </c>
      <c r="AC1509">
        <f>E1509/3.6</f>
        <v>14.249999999999998</v>
      </c>
    </row>
    <row r="1510" spans="2:29" x14ac:dyDescent="0.3">
      <c r="B1510" s="7" t="s">
        <v>30</v>
      </c>
      <c r="C1510" s="7">
        <v>1502</v>
      </c>
      <c r="D1510" s="7">
        <v>25</v>
      </c>
      <c r="E1510" s="13">
        <v>52.1</v>
      </c>
      <c r="F1510" s="23">
        <f t="shared" si="138"/>
        <v>14.472222222222223</v>
      </c>
      <c r="G1510" s="17">
        <f t="shared" si="141"/>
        <v>0.19444444444444522</v>
      </c>
      <c r="H1510" s="17">
        <f t="shared" si="142"/>
        <v>0.70000000000000284</v>
      </c>
      <c r="I1510" s="17" cm="1">
        <f t="array" ref="I1510">Table1[Mass KG]*G1510</f>
        <v>55.319444444444663</v>
      </c>
      <c r="J1510" s="17" cm="1">
        <f t="array" ref="J1510" xml:space="preserve"> IF(E1510&gt;0,9.81*Table1[Mass KG]*Table1[Rolling ressistance coefficient],0)</f>
        <v>28.746733500000001</v>
      </c>
      <c r="K1510" s="17" cm="1">
        <f t="array" ref="K1510">0.5*Table1[Frontal area m^2]*Table1[Drag coefficient]*1.2*F1510^2</f>
        <v>79.950201979888888</v>
      </c>
      <c r="L1510" s="17">
        <f t="shared" si="139"/>
        <v>164.01637992433356</v>
      </c>
      <c r="M1510" s="17">
        <f t="shared" si="140"/>
        <v>2373.6814983493828</v>
      </c>
      <c r="N1510" s="17">
        <f t="shared" si="143"/>
        <v>1022.656807747349</v>
      </c>
      <c r="O1510" s="17" cm="1">
        <f t="array" ref="O1510">(0.5*Table1[Mass KG]*E1510^2)+O1509</f>
        <v>441380344.22000009</v>
      </c>
      <c r="P1510" s="17">
        <v>5670.6412883771827</v>
      </c>
      <c r="AA1510">
        <f>IF(E1510&lt;1,1,0)</f>
        <v>0</v>
      </c>
      <c r="AB1510">
        <f>IF(AA1510=1,"",E1510)</f>
        <v>52.1</v>
      </c>
      <c r="AC1510">
        <f>E1510/3.6</f>
        <v>14.472222222222221</v>
      </c>
    </row>
    <row r="1511" spans="2:29" x14ac:dyDescent="0.3">
      <c r="B1511" s="7" t="s">
        <v>30</v>
      </c>
      <c r="C1511" s="7">
        <v>1503</v>
      </c>
      <c r="D1511" s="7">
        <v>26</v>
      </c>
      <c r="E1511" s="13">
        <v>52.7</v>
      </c>
      <c r="F1511" s="23">
        <f t="shared" si="138"/>
        <v>14.638888888888891</v>
      </c>
      <c r="G1511" s="17">
        <f t="shared" si="141"/>
        <v>0.18055555555555516</v>
      </c>
      <c r="H1511" s="17">
        <f t="shared" si="142"/>
        <v>0.64999999999999858</v>
      </c>
      <c r="I1511" s="17" cm="1">
        <f t="array" ref="I1511">Table1[Mass KG]*G1511</f>
        <v>51.368055555555443</v>
      </c>
      <c r="J1511" s="17" cm="1">
        <f t="array" ref="J1511" xml:space="preserve"> IF(E1511&gt;0,9.81*Table1[Mass KG]*Table1[Rolling ressistance coefficient],0)</f>
        <v>28.746733500000001</v>
      </c>
      <c r="K1511" s="17" cm="1">
        <f t="array" ref="K1511">0.5*Table1[Frontal area m^2]*Table1[Drag coefficient]*1.2*F1511^2</f>
        <v>81.80226880122224</v>
      </c>
      <c r="L1511" s="17">
        <f t="shared" si="139"/>
        <v>161.91705785677769</v>
      </c>
      <c r="M1511" s="17">
        <f t="shared" si="140"/>
        <v>2370.2858191811624</v>
      </c>
      <c r="N1511" s="17">
        <f t="shared" si="143"/>
        <v>1022.9367945987296</v>
      </c>
      <c r="O1511" s="17" cm="1">
        <f t="array" ref="O1511">(0.5*Table1[Mass KG]*E1511^2)+O1510</f>
        <v>441775413.72250009</v>
      </c>
      <c r="P1511" s="17">
        <v>5762.3705890984238</v>
      </c>
      <c r="AA1511">
        <f>IF(E1511&lt;1,1,0)</f>
        <v>0</v>
      </c>
      <c r="AB1511">
        <f>IF(AA1511=1,"",E1511)</f>
        <v>52.7</v>
      </c>
      <c r="AC1511">
        <f>E1511/3.6</f>
        <v>14.638888888888889</v>
      </c>
    </row>
    <row r="1512" spans="2:29" x14ac:dyDescent="0.3">
      <c r="B1512" s="7" t="s">
        <v>30</v>
      </c>
      <c r="C1512" s="7">
        <v>1504</v>
      </c>
      <c r="D1512" s="7">
        <v>27</v>
      </c>
      <c r="E1512" s="13">
        <v>53.4</v>
      </c>
      <c r="F1512" s="23">
        <f t="shared" si="138"/>
        <v>14.833333333333334</v>
      </c>
      <c r="G1512" s="17">
        <f t="shared" si="141"/>
        <v>0.18055555555555516</v>
      </c>
      <c r="H1512" s="17">
        <f t="shared" si="142"/>
        <v>0.64999999999999858</v>
      </c>
      <c r="I1512" s="17" cm="1">
        <f t="array" ref="I1512">Table1[Mass KG]*G1512</f>
        <v>51.368055555555443</v>
      </c>
      <c r="J1512" s="17" cm="1">
        <f t="array" ref="J1512" xml:space="preserve"> IF(E1512&gt;0,9.81*Table1[Mass KG]*Table1[Rolling ressistance coefficient],0)</f>
        <v>28.746733500000001</v>
      </c>
      <c r="K1512" s="17" cm="1">
        <f t="array" ref="K1512">0.5*Table1[Frontal area m^2]*Table1[Drag coefficient]*1.2*F1512^2</f>
        <v>83.989816555999994</v>
      </c>
      <c r="L1512" s="17">
        <f t="shared" si="139"/>
        <v>164.10460561155543</v>
      </c>
      <c r="M1512" s="17">
        <f t="shared" si="140"/>
        <v>2434.2183165714055</v>
      </c>
      <c r="N1512" s="17">
        <f t="shared" si="143"/>
        <v>1023.2203118063427</v>
      </c>
      <c r="O1512" s="17" cm="1">
        <f t="array" ref="O1512">(0.5*Table1[Mass KG]*E1512^2)+O1511</f>
        <v>442181048.13250011</v>
      </c>
      <c r="P1512" s="17">
        <v>5818.1523007588976</v>
      </c>
      <c r="AA1512">
        <f>IF(E1512&lt;1,1,0)</f>
        <v>0</v>
      </c>
      <c r="AB1512">
        <f>IF(AA1512=1,"",E1512)</f>
        <v>53.4</v>
      </c>
      <c r="AC1512">
        <f>E1512/3.6</f>
        <v>14.833333333333332</v>
      </c>
    </row>
    <row r="1513" spans="2:29" x14ac:dyDescent="0.3">
      <c r="B1513" s="7" t="s">
        <v>30</v>
      </c>
      <c r="C1513" s="7">
        <v>1505</v>
      </c>
      <c r="D1513" s="7">
        <v>28</v>
      </c>
      <c r="E1513" s="13">
        <v>54</v>
      </c>
      <c r="F1513" s="23">
        <f t="shared" si="138"/>
        <v>15</v>
      </c>
      <c r="G1513" s="17">
        <f t="shared" si="141"/>
        <v>0.15277777777777798</v>
      </c>
      <c r="H1513" s="17">
        <f t="shared" si="142"/>
        <v>0.55000000000000071</v>
      </c>
      <c r="I1513" s="17" cm="1">
        <f t="array" ref="I1513">Table1[Mass KG]*G1513</f>
        <v>43.465277777777835</v>
      </c>
      <c r="J1513" s="17" cm="1">
        <f t="array" ref="J1513" xml:space="preserve"> IF(E1513&gt;0,9.81*Table1[Mass KG]*Table1[Rolling ressistance coefficient],0)</f>
        <v>28.746733500000001</v>
      </c>
      <c r="K1513" s="17" cm="1">
        <f t="array" ref="K1513">0.5*Table1[Frontal area m^2]*Table1[Drag coefficient]*1.2*F1513^2</f>
        <v>85.887831599999984</v>
      </c>
      <c r="L1513" s="17">
        <f t="shared" si="139"/>
        <v>158.09984287777783</v>
      </c>
      <c r="M1513" s="17">
        <f t="shared" si="140"/>
        <v>2371.4976431666673</v>
      </c>
      <c r="N1513" s="17">
        <f t="shared" si="143"/>
        <v>1023.5068241003627</v>
      </c>
      <c r="O1513" s="17" cm="1">
        <f t="array" ref="O1513">(0.5*Table1[Mass KG]*E1513^2)+O1512</f>
        <v>442595849.13250011</v>
      </c>
      <c r="P1513" s="17">
        <v>5853.6262516665611</v>
      </c>
      <c r="AA1513">
        <f>IF(E1513&lt;1,1,0)</f>
        <v>0</v>
      </c>
      <c r="AB1513">
        <f>IF(AA1513=1,"",E1513)</f>
        <v>54</v>
      </c>
      <c r="AC1513">
        <f>E1513/3.6</f>
        <v>15</v>
      </c>
    </row>
    <row r="1514" spans="2:29" x14ac:dyDescent="0.3">
      <c r="B1514" s="7" t="s">
        <v>30</v>
      </c>
      <c r="C1514" s="7">
        <v>1506</v>
      </c>
      <c r="D1514" s="7">
        <v>29</v>
      </c>
      <c r="E1514" s="13">
        <v>54.5</v>
      </c>
      <c r="F1514" s="23">
        <f t="shared" si="138"/>
        <v>15.138888888888889</v>
      </c>
      <c r="G1514" s="17">
        <f t="shared" si="141"/>
        <v>0.1388888888888889</v>
      </c>
      <c r="H1514" s="17">
        <f t="shared" si="142"/>
        <v>0.5</v>
      </c>
      <c r="I1514" s="17" cm="1">
        <f t="array" ref="I1514">Table1[Mass KG]*G1514</f>
        <v>39.513888888888893</v>
      </c>
      <c r="J1514" s="17" cm="1">
        <f t="array" ref="J1514" xml:space="preserve"> IF(E1514&gt;0,9.81*Table1[Mass KG]*Table1[Rolling ressistance coefficient],0)</f>
        <v>28.746733500000001</v>
      </c>
      <c r="K1514" s="17" cm="1">
        <f t="array" ref="K1514">0.5*Table1[Frontal area m^2]*Table1[Drag coefficient]*1.2*F1514^2</f>
        <v>87.485710497222215</v>
      </c>
      <c r="L1514" s="17">
        <f t="shared" si="139"/>
        <v>155.74633288611111</v>
      </c>
      <c r="M1514" s="17">
        <f t="shared" si="140"/>
        <v>2357.8264284147376</v>
      </c>
      <c r="N1514" s="17">
        <f t="shared" si="143"/>
        <v>1023.7957972772385</v>
      </c>
      <c r="O1514" s="17" cm="1">
        <f t="array" ref="O1514">(0.5*Table1[Mass KG]*E1514^2)+O1513</f>
        <v>443018367.19500011</v>
      </c>
      <c r="P1514" s="17">
        <v>5862.9875616168965</v>
      </c>
      <c r="AA1514">
        <f>IF(E1514&lt;1,1,0)</f>
        <v>0</v>
      </c>
      <c r="AB1514">
        <f>IF(AA1514=1,"",E1514)</f>
        <v>54.5</v>
      </c>
      <c r="AC1514">
        <f>E1514/3.6</f>
        <v>15.138888888888889</v>
      </c>
    </row>
    <row r="1515" spans="2:29" x14ac:dyDescent="0.3">
      <c r="B1515" s="7" t="s">
        <v>30</v>
      </c>
      <c r="C1515" s="7">
        <v>1507</v>
      </c>
      <c r="D1515" s="7">
        <v>30</v>
      </c>
      <c r="E1515" s="13">
        <v>55</v>
      </c>
      <c r="F1515" s="23">
        <f t="shared" si="138"/>
        <v>15.277777777777779</v>
      </c>
      <c r="G1515" s="17">
        <f t="shared" si="141"/>
        <v>0.15277777777777798</v>
      </c>
      <c r="H1515" s="17">
        <f t="shared" si="142"/>
        <v>0.55000000000000071</v>
      </c>
      <c r="I1515" s="17" cm="1">
        <f t="array" ref="I1515">Table1[Mass KG]*G1515</f>
        <v>43.465277777777835</v>
      </c>
      <c r="J1515" s="17" cm="1">
        <f t="array" ref="J1515" xml:space="preserve"> IF(E1515&gt;0,9.81*Table1[Mass KG]*Table1[Rolling ressistance coefficient],0)</f>
        <v>28.746733500000001</v>
      </c>
      <c r="K1515" s="17" cm="1">
        <f t="array" ref="K1515">0.5*Table1[Frontal area m^2]*Table1[Drag coefficient]*1.2*F1515^2</f>
        <v>89.098316388888875</v>
      </c>
      <c r="L1515" s="17">
        <f t="shared" si="139"/>
        <v>161.31032766666672</v>
      </c>
      <c r="M1515" s="17">
        <f t="shared" si="140"/>
        <v>2464.4633393518525</v>
      </c>
      <c r="N1515" s="17">
        <f t="shared" si="143"/>
        <v>1024.0872280710341</v>
      </c>
      <c r="O1515" s="17" cm="1">
        <f t="array" ref="O1515">(0.5*Table1[Mass KG]*E1515^2)+O1514</f>
        <v>443448673.44500011</v>
      </c>
      <c r="P1515" s="17">
        <v>5866.7936343333331</v>
      </c>
      <c r="AA1515">
        <f>IF(E1515&lt;1,1,0)</f>
        <v>0</v>
      </c>
      <c r="AB1515">
        <f>IF(AA1515=1,"",E1515)</f>
        <v>55</v>
      </c>
      <c r="AC1515">
        <f>E1515/3.6</f>
        <v>15.277777777777777</v>
      </c>
    </row>
    <row r="1516" spans="2:29" x14ac:dyDescent="0.3">
      <c r="B1516" s="7" t="s">
        <v>30</v>
      </c>
      <c r="C1516" s="7">
        <v>1508</v>
      </c>
      <c r="D1516" s="7">
        <v>31</v>
      </c>
      <c r="E1516" s="13">
        <v>55.6</v>
      </c>
      <c r="F1516" s="23">
        <f t="shared" si="138"/>
        <v>15.444444444444445</v>
      </c>
      <c r="G1516" s="17">
        <f t="shared" si="141"/>
        <v>0.18055555555555516</v>
      </c>
      <c r="H1516" s="17">
        <f t="shared" si="142"/>
        <v>0.64999999999999858</v>
      </c>
      <c r="I1516" s="17" cm="1">
        <f t="array" ref="I1516">Table1[Mass KG]*G1516</f>
        <v>51.368055555555443</v>
      </c>
      <c r="J1516" s="17" cm="1">
        <f t="array" ref="J1516" xml:space="preserve"> IF(E1516&gt;0,9.81*Table1[Mass KG]*Table1[Rolling ressistance coefficient],0)</f>
        <v>28.746733500000001</v>
      </c>
      <c r="K1516" s="17" cm="1">
        <f t="array" ref="K1516">0.5*Table1[Frontal area m^2]*Table1[Drag coefficient]*1.2*F1516^2</f>
        <v>91.052883091555543</v>
      </c>
      <c r="L1516" s="17">
        <f t="shared" si="139"/>
        <v>171.16767214711098</v>
      </c>
      <c r="M1516" s="17">
        <f t="shared" si="140"/>
        <v>2643.5896031609363</v>
      </c>
      <c r="N1516" s="17">
        <f t="shared" si="143"/>
        <v>1024.3816427451059</v>
      </c>
      <c r="O1516" s="17" cm="1">
        <f t="array" ref="O1516">(0.5*Table1[Mass KG]*E1516^2)+O1515</f>
        <v>443888419.40500009</v>
      </c>
      <c r="P1516" s="17">
        <v>5929.1115114135819</v>
      </c>
      <c r="AA1516">
        <f>IF(E1516&lt;1,1,0)</f>
        <v>0</v>
      </c>
      <c r="AB1516">
        <f>IF(AA1516=1,"",E1516)</f>
        <v>55.6</v>
      </c>
      <c r="AC1516">
        <f>E1516/3.6</f>
        <v>15.444444444444445</v>
      </c>
    </row>
    <row r="1517" spans="2:29" x14ac:dyDescent="0.3">
      <c r="B1517" s="7" t="s">
        <v>30</v>
      </c>
      <c r="C1517" s="7">
        <v>1509</v>
      </c>
      <c r="D1517" s="7">
        <v>32</v>
      </c>
      <c r="E1517" s="13">
        <v>56.3</v>
      </c>
      <c r="F1517" s="23">
        <f t="shared" si="138"/>
        <v>15.638888888888889</v>
      </c>
      <c r="G1517" s="17">
        <f t="shared" si="141"/>
        <v>0.2222222222222224</v>
      </c>
      <c r="H1517" s="17">
        <f t="shared" si="142"/>
        <v>0.80000000000000071</v>
      </c>
      <c r="I1517" s="17" cm="1">
        <f t="array" ref="I1517">Table1[Mass KG]*G1517</f>
        <v>63.222222222222271</v>
      </c>
      <c r="J1517" s="17" cm="1">
        <f t="array" ref="J1517" xml:space="preserve"> IF(E1517&gt;0,9.81*Table1[Mass KG]*Table1[Rolling ressistance coefficient],0)</f>
        <v>28.746733500000001</v>
      </c>
      <c r="K1517" s="17" cm="1">
        <f t="array" ref="K1517">0.5*Table1[Frontal area m^2]*Table1[Drag coefficient]*1.2*F1517^2</f>
        <v>93.360014041222215</v>
      </c>
      <c r="L1517" s="17">
        <f t="shared" si="139"/>
        <v>185.32896976344449</v>
      </c>
      <c r="M1517" s="17">
        <f t="shared" si="140"/>
        <v>2898.3391660227567</v>
      </c>
      <c r="N1517" s="17">
        <f t="shared" si="143"/>
        <v>1024.6795665165605</v>
      </c>
      <c r="O1517" s="17" cm="1">
        <f t="array" ref="O1517">(0.5*Table1[Mass KG]*E1517^2)+O1516</f>
        <v>444339307.80750006</v>
      </c>
      <c r="P1517" s="17">
        <v>5967.5111074155047</v>
      </c>
      <c r="AA1517">
        <f>IF(E1517&lt;1,1,0)</f>
        <v>0</v>
      </c>
      <c r="AB1517">
        <f>IF(AA1517=1,"",E1517)</f>
        <v>56.3</v>
      </c>
      <c r="AC1517">
        <f>E1517/3.6</f>
        <v>15.638888888888888</v>
      </c>
    </row>
    <row r="1518" spans="2:29" x14ac:dyDescent="0.3">
      <c r="B1518" s="7" t="s">
        <v>30</v>
      </c>
      <c r="C1518" s="7">
        <v>1510</v>
      </c>
      <c r="D1518" s="7">
        <v>33</v>
      </c>
      <c r="E1518" s="13">
        <v>57.2</v>
      </c>
      <c r="F1518" s="23">
        <f t="shared" si="138"/>
        <v>15.888888888888891</v>
      </c>
      <c r="G1518" s="17">
        <f t="shared" si="141"/>
        <v>0.30555555555555597</v>
      </c>
      <c r="H1518" s="17">
        <f t="shared" si="142"/>
        <v>1.1000000000000014</v>
      </c>
      <c r="I1518" s="17" cm="1">
        <f t="array" ref="I1518">Table1[Mass KG]*G1518</f>
        <v>86.930555555555671</v>
      </c>
      <c r="J1518" s="17" cm="1">
        <f t="array" ref="J1518" xml:space="preserve"> IF(E1518&gt;0,9.81*Table1[Mass KG]*Table1[Rolling ressistance coefficient],0)</f>
        <v>28.746733500000001</v>
      </c>
      <c r="K1518" s="17" cm="1">
        <f t="array" ref="K1518">0.5*Table1[Frontal area m^2]*Table1[Drag coefficient]*1.2*F1518^2</f>
        <v>96.368739006222242</v>
      </c>
      <c r="L1518" s="17">
        <f t="shared" si="139"/>
        <v>212.04602806177792</v>
      </c>
      <c r="M1518" s="17">
        <f t="shared" si="140"/>
        <v>3369.1757792038047</v>
      </c>
      <c r="N1518" s="17">
        <f t="shared" si="143"/>
        <v>1024.9820523804678</v>
      </c>
      <c r="O1518" s="17" cm="1">
        <f t="array" ref="O1518">(0.5*Table1[Mass KG]*E1518^2)+O1517</f>
        <v>444804727.04750007</v>
      </c>
      <c r="P1518" s="17">
        <v>5998.1268815055373</v>
      </c>
      <c r="AA1518">
        <f>IF(E1518&lt;1,1,0)</f>
        <v>0</v>
      </c>
      <c r="AB1518">
        <f>IF(AA1518=1,"",E1518)</f>
        <v>57.2</v>
      </c>
      <c r="AC1518">
        <f>E1518/3.6</f>
        <v>15.888888888888889</v>
      </c>
    </row>
    <row r="1519" spans="2:29" x14ac:dyDescent="0.3">
      <c r="B1519" s="7" t="s">
        <v>30</v>
      </c>
      <c r="C1519" s="7">
        <v>1511</v>
      </c>
      <c r="D1519" s="7">
        <v>34</v>
      </c>
      <c r="E1519" s="13">
        <v>58.5</v>
      </c>
      <c r="F1519" s="23">
        <f t="shared" si="138"/>
        <v>16.25</v>
      </c>
      <c r="G1519" s="17">
        <f t="shared" si="141"/>
        <v>0.41666666666666663</v>
      </c>
      <c r="H1519" s="17">
        <f t="shared" si="142"/>
        <v>1.5</v>
      </c>
      <c r="I1519" s="17" cm="1">
        <f t="array" ref="I1519">Table1[Mass KG]*G1519</f>
        <v>118.54166666666666</v>
      </c>
      <c r="J1519" s="17" cm="1">
        <f t="array" ref="J1519" xml:space="preserve"> IF(E1519&gt;0,9.81*Table1[Mass KG]*Table1[Rolling ressistance coefficient],0)</f>
        <v>28.746733500000001</v>
      </c>
      <c r="K1519" s="17" cm="1">
        <f t="array" ref="K1519">0.5*Table1[Frontal area m^2]*Table1[Drag coefficient]*1.2*F1519^2</f>
        <v>100.79891347499999</v>
      </c>
      <c r="L1519" s="17">
        <f t="shared" si="139"/>
        <v>248.08731364166664</v>
      </c>
      <c r="M1519" s="17">
        <f t="shared" si="140"/>
        <v>4031.4188466770829</v>
      </c>
      <c r="N1519" s="17">
        <f t="shared" si="143"/>
        <v>1025.2912081841575</v>
      </c>
      <c r="O1519" s="17" cm="1">
        <f t="array" ref="O1519">(0.5*Table1[Mass KG]*E1519^2)+O1518</f>
        <v>445291542.11000007</v>
      </c>
      <c r="P1519" s="17">
        <v>6007.8990652754474</v>
      </c>
      <c r="AA1519">
        <f>IF(E1519&lt;1,1,0)</f>
        <v>0</v>
      </c>
      <c r="AB1519">
        <f>IF(AA1519=1,"",E1519)</f>
        <v>58.5</v>
      </c>
      <c r="AC1519">
        <f>E1519/3.6</f>
        <v>16.25</v>
      </c>
    </row>
    <row r="1520" spans="2:29" x14ac:dyDescent="0.3">
      <c r="B1520" s="7" t="s">
        <v>30</v>
      </c>
      <c r="C1520" s="7">
        <v>1512</v>
      </c>
      <c r="D1520" s="7">
        <v>35</v>
      </c>
      <c r="E1520" s="13">
        <v>60.2</v>
      </c>
      <c r="F1520" s="23">
        <f t="shared" si="138"/>
        <v>16.722222222222225</v>
      </c>
      <c r="G1520" s="17">
        <f t="shared" si="141"/>
        <v>0.52777777777777735</v>
      </c>
      <c r="H1520" s="17">
        <f t="shared" si="142"/>
        <v>1.8999999999999986</v>
      </c>
      <c r="I1520" s="17" cm="1">
        <f t="array" ref="I1520">Table1[Mass KG]*G1520</f>
        <v>150.15277777777766</v>
      </c>
      <c r="J1520" s="17" cm="1">
        <f t="array" ref="J1520" xml:space="preserve"> IF(E1520&gt;0,9.81*Table1[Mass KG]*Table1[Rolling ressistance coefficient],0)</f>
        <v>28.746733500000001</v>
      </c>
      <c r="K1520" s="17" cm="1">
        <f t="array" ref="K1520">0.5*Table1[Frontal area m^2]*Table1[Drag coefficient]*1.2*F1520^2</f>
        <v>106.7424338928889</v>
      </c>
      <c r="L1520" s="17">
        <f t="shared" si="139"/>
        <v>285.64194517066653</v>
      </c>
      <c r="M1520" s="17">
        <f t="shared" si="140"/>
        <v>4776.5680831317013</v>
      </c>
      <c r="N1520" s="17">
        <f t="shared" si="143"/>
        <v>1025.6091375927224</v>
      </c>
      <c r="O1520" s="17" cm="1">
        <f t="array" ref="O1520">(0.5*Table1[Mass KG]*E1520^2)+O1519</f>
        <v>445807061.80000007</v>
      </c>
      <c r="P1520" s="17">
        <v>6112.4523824010339</v>
      </c>
      <c r="AA1520">
        <f>IF(E1520&lt;1,1,0)</f>
        <v>0</v>
      </c>
      <c r="AB1520">
        <f>IF(AA1520=1,"",E1520)</f>
        <v>60.2</v>
      </c>
      <c r="AC1520">
        <f>E1520/3.6</f>
        <v>16.722222222222221</v>
      </c>
    </row>
    <row r="1521" spans="2:29" x14ac:dyDescent="0.3">
      <c r="B1521" s="7" t="s">
        <v>30</v>
      </c>
      <c r="C1521" s="7">
        <v>1513</v>
      </c>
      <c r="D1521" s="7">
        <v>36</v>
      </c>
      <c r="E1521" s="13">
        <v>62.3</v>
      </c>
      <c r="F1521" s="23">
        <f t="shared" si="138"/>
        <v>17.305555555555557</v>
      </c>
      <c r="G1521" s="17">
        <f t="shared" si="141"/>
        <v>0.625</v>
      </c>
      <c r="H1521" s="17">
        <f t="shared" si="142"/>
        <v>2.25</v>
      </c>
      <c r="I1521" s="17" cm="1">
        <f t="array" ref="I1521">Table1[Mass KG]*G1521</f>
        <v>177.8125</v>
      </c>
      <c r="J1521" s="17" cm="1">
        <f t="array" ref="J1521" xml:space="preserve"> IF(E1521&gt;0,9.81*Table1[Mass KG]*Table1[Rolling ressistance coefficient],0)</f>
        <v>28.746733500000001</v>
      </c>
      <c r="K1521" s="17" cm="1">
        <f t="array" ref="K1521">0.5*Table1[Frontal area m^2]*Table1[Drag coefficient]*1.2*F1521^2</f>
        <v>114.31947253455556</v>
      </c>
      <c r="L1521" s="17">
        <f t="shared" si="139"/>
        <v>320.87870603455553</v>
      </c>
      <c r="M1521" s="17">
        <f t="shared" si="140"/>
        <v>5552.9842738757798</v>
      </c>
      <c r="N1521" s="17">
        <f t="shared" si="143"/>
        <v>1025.9379401000754</v>
      </c>
      <c r="O1521" s="17" cm="1">
        <f t="array" ref="O1521">(0.5*Table1[Mass KG]*E1521^2)+O1520</f>
        <v>446359175.30250007</v>
      </c>
      <c r="P1521" s="17">
        <v>6121.3238344537722</v>
      </c>
      <c r="AA1521">
        <f>IF(E1521&lt;1,1,0)</f>
        <v>0</v>
      </c>
      <c r="AB1521">
        <f>IF(AA1521=1,"",E1521)</f>
        <v>62.3</v>
      </c>
      <c r="AC1521">
        <f>E1521/3.6</f>
        <v>17.305555555555554</v>
      </c>
    </row>
    <row r="1522" spans="2:29" x14ac:dyDescent="0.3">
      <c r="B1522" s="7" t="s">
        <v>30</v>
      </c>
      <c r="C1522" s="7">
        <v>1514</v>
      </c>
      <c r="D1522" s="7">
        <v>37</v>
      </c>
      <c r="E1522" s="13">
        <v>64.7</v>
      </c>
      <c r="F1522" s="23">
        <f t="shared" si="138"/>
        <v>17.972222222222225</v>
      </c>
      <c r="G1522" s="17">
        <f t="shared" si="141"/>
        <v>0.6666666666666663</v>
      </c>
      <c r="H1522" s="17">
        <f t="shared" si="142"/>
        <v>2.3999999999999986</v>
      </c>
      <c r="I1522" s="17" cm="1">
        <f t="array" ref="I1522">Table1[Mass KG]*G1522</f>
        <v>189.66666666666657</v>
      </c>
      <c r="J1522" s="17" cm="1">
        <f t="array" ref="J1522" xml:space="preserve"> IF(E1522&gt;0,9.81*Table1[Mass KG]*Table1[Rolling ressistance coefficient],0)</f>
        <v>28.746733500000001</v>
      </c>
      <c r="K1522" s="17" cm="1">
        <f t="array" ref="K1522">0.5*Table1[Frontal area m^2]*Table1[Drag coefficient]*1.2*F1522^2</f>
        <v>123.29704834788892</v>
      </c>
      <c r="L1522" s="17">
        <f t="shared" si="139"/>
        <v>341.71044851455548</v>
      </c>
      <c r="M1522" s="17">
        <f t="shared" si="140"/>
        <v>6141.2961163588161</v>
      </c>
      <c r="N1522" s="17">
        <f t="shared" si="143"/>
        <v>1026.2791836156798</v>
      </c>
      <c r="O1522" s="17" cm="1">
        <f t="array" ref="O1522">(0.5*Table1[Mass KG]*E1522^2)+O1521</f>
        <v>446954646.60500008</v>
      </c>
      <c r="P1522" s="17">
        <v>6135.8859588930936</v>
      </c>
      <c r="AA1522">
        <f>IF(E1522&lt;1,1,0)</f>
        <v>0</v>
      </c>
      <c r="AB1522">
        <f>IF(AA1522=1,"",E1522)</f>
        <v>64.7</v>
      </c>
      <c r="AC1522">
        <f>E1522/3.6</f>
        <v>17.972222222222221</v>
      </c>
    </row>
    <row r="1523" spans="2:29" x14ac:dyDescent="0.3">
      <c r="B1523" s="7" t="s">
        <v>30</v>
      </c>
      <c r="C1523" s="7">
        <v>1515</v>
      </c>
      <c r="D1523" s="7">
        <v>38</v>
      </c>
      <c r="E1523" s="13">
        <v>67.099999999999994</v>
      </c>
      <c r="F1523" s="23">
        <f t="shared" si="138"/>
        <v>18.638888888888889</v>
      </c>
      <c r="G1523" s="17">
        <f t="shared" si="141"/>
        <v>0.625</v>
      </c>
      <c r="H1523" s="17">
        <f t="shared" si="142"/>
        <v>2.25</v>
      </c>
      <c r="I1523" s="17" cm="1">
        <f t="array" ref="I1523">Table1[Mass KG]*G1523</f>
        <v>177.8125</v>
      </c>
      <c r="J1523" s="17" cm="1">
        <f t="array" ref="J1523" xml:space="preserve"> IF(E1523&gt;0,9.81*Table1[Mass KG]*Table1[Rolling ressistance coefficient],0)</f>
        <v>28.746733500000001</v>
      </c>
      <c r="K1523" s="17" cm="1">
        <f t="array" ref="K1523">0.5*Table1[Frontal area m^2]*Table1[Drag coefficient]*1.2*F1523^2</f>
        <v>132.6139341132222</v>
      </c>
      <c r="L1523" s="17">
        <f t="shared" si="139"/>
        <v>339.17316761322218</v>
      </c>
      <c r="M1523" s="17">
        <f t="shared" si="140"/>
        <v>6321.8109852353346</v>
      </c>
      <c r="N1523" s="17">
        <f t="shared" si="143"/>
        <v>1026.6328517157624</v>
      </c>
      <c r="O1523" s="17" cm="1">
        <f t="array" ref="O1523">(0.5*Table1[Mass KG]*E1523^2)+O1522</f>
        <v>447595114.42750007</v>
      </c>
      <c r="P1523" s="17">
        <v>6141.2961163588161</v>
      </c>
      <c r="AA1523">
        <f>IF(E1523&lt;1,1,0)</f>
        <v>0</v>
      </c>
      <c r="AB1523">
        <f>IF(AA1523=1,"",E1523)</f>
        <v>67.099999999999994</v>
      </c>
      <c r="AC1523">
        <f>E1523/3.6</f>
        <v>18.638888888888886</v>
      </c>
    </row>
    <row r="1524" spans="2:29" x14ac:dyDescent="0.3">
      <c r="B1524" s="7" t="s">
        <v>30</v>
      </c>
      <c r="C1524" s="7">
        <v>1516</v>
      </c>
      <c r="D1524" s="7">
        <v>39</v>
      </c>
      <c r="E1524" s="13">
        <v>69.2</v>
      </c>
      <c r="F1524" s="23">
        <f t="shared" si="138"/>
        <v>19.222222222222225</v>
      </c>
      <c r="G1524" s="17">
        <f t="shared" si="141"/>
        <v>0.50000000000000122</v>
      </c>
      <c r="H1524" s="17">
        <f t="shared" si="142"/>
        <v>1.8000000000000043</v>
      </c>
      <c r="I1524" s="17" cm="1">
        <f t="array" ref="I1524">Table1[Mass KG]*G1524</f>
        <v>142.25000000000034</v>
      </c>
      <c r="J1524" s="17" cm="1">
        <f t="array" ref="J1524" xml:space="preserve"> IF(E1524&gt;0,9.81*Table1[Mass KG]*Table1[Rolling ressistance coefficient],0)</f>
        <v>28.746733500000001</v>
      </c>
      <c r="K1524" s="17" cm="1">
        <f t="array" ref="K1524">0.5*Table1[Frontal area m^2]*Table1[Drag coefficient]*1.2*F1524^2</f>
        <v>141.04454935288891</v>
      </c>
      <c r="L1524" s="17">
        <f t="shared" si="139"/>
        <v>312.04128285288925</v>
      </c>
      <c r="M1524" s="17">
        <f t="shared" si="140"/>
        <v>5998.1268815055373</v>
      </c>
      <c r="N1524" s="17">
        <f t="shared" si="143"/>
        <v>1026.997347823612</v>
      </c>
      <c r="O1524" s="17" cm="1">
        <f t="array" ref="O1524">(0.5*Table1[Mass KG]*E1524^2)+O1523</f>
        <v>448276298.46750009</v>
      </c>
      <c r="P1524" s="17">
        <v>6175.7018707037096</v>
      </c>
      <c r="AA1524">
        <f>IF(E1524&lt;1,1,0)</f>
        <v>0</v>
      </c>
      <c r="AB1524">
        <f>IF(AA1524=1,"",E1524)</f>
        <v>69.2</v>
      </c>
      <c r="AC1524">
        <f>E1524/3.6</f>
        <v>19.222222222222221</v>
      </c>
    </row>
    <row r="1525" spans="2:29" x14ac:dyDescent="0.3">
      <c r="B1525" s="7" t="s">
        <v>30</v>
      </c>
      <c r="C1525" s="7">
        <v>1517</v>
      </c>
      <c r="D1525" s="7">
        <v>40</v>
      </c>
      <c r="E1525" s="13">
        <v>70.7</v>
      </c>
      <c r="F1525" s="23">
        <f t="shared" si="138"/>
        <v>19.638888888888889</v>
      </c>
      <c r="G1525" s="17">
        <f t="shared" si="141"/>
        <v>0.37500000000000039</v>
      </c>
      <c r="H1525" s="17">
        <f t="shared" si="142"/>
        <v>1.3500000000000014</v>
      </c>
      <c r="I1525" s="17" cm="1">
        <f t="array" ref="I1525">Table1[Mass KG]*G1525</f>
        <v>106.68750000000011</v>
      </c>
      <c r="J1525" s="17" cm="1">
        <f t="array" ref="J1525" xml:space="preserve"> IF(E1525&gt;0,9.81*Table1[Mass KG]*Table1[Rolling ressistance coefficient],0)</f>
        <v>28.746733500000001</v>
      </c>
      <c r="K1525" s="17" cm="1">
        <f t="array" ref="K1525">0.5*Table1[Frontal area m^2]*Table1[Drag coefficient]*1.2*F1525^2</f>
        <v>147.22546892122222</v>
      </c>
      <c r="L1525" s="17">
        <f t="shared" si="139"/>
        <v>282.65970242122233</v>
      </c>
      <c r="M1525" s="17">
        <f t="shared" si="140"/>
        <v>5551.1224892167829</v>
      </c>
      <c r="N1525" s="17">
        <f t="shared" si="143"/>
        <v>1027.3694993761005</v>
      </c>
      <c r="O1525" s="17" cm="1">
        <f t="array" ref="O1525">(0.5*Table1[Mass KG]*E1525^2)+O1524</f>
        <v>448987333.67000008</v>
      </c>
      <c r="P1525" s="17">
        <v>6239.8435146966931</v>
      </c>
      <c r="AA1525">
        <f>IF(E1525&lt;1,1,0)</f>
        <v>0</v>
      </c>
      <c r="AB1525">
        <f>IF(AA1525=1,"",E1525)</f>
        <v>70.7</v>
      </c>
      <c r="AC1525">
        <f>E1525/3.6</f>
        <v>19.638888888888889</v>
      </c>
    </row>
    <row r="1526" spans="2:29" x14ac:dyDescent="0.3">
      <c r="B1526" s="7" t="s">
        <v>30</v>
      </c>
      <c r="C1526" s="7">
        <v>1518</v>
      </c>
      <c r="D1526" s="7">
        <v>41</v>
      </c>
      <c r="E1526" s="13">
        <v>71.900000000000006</v>
      </c>
      <c r="F1526" s="23">
        <f t="shared" si="138"/>
        <v>19.972222222222225</v>
      </c>
      <c r="G1526" s="17">
        <f t="shared" si="141"/>
        <v>0.27777777777777779</v>
      </c>
      <c r="H1526" s="17">
        <f t="shared" si="142"/>
        <v>1</v>
      </c>
      <c r="I1526" s="17" cm="1">
        <f t="array" ref="I1526">Table1[Mass KG]*G1526</f>
        <v>79.027777777777786</v>
      </c>
      <c r="J1526" s="17" cm="1">
        <f t="array" ref="J1526" xml:space="preserve"> IF(E1526&gt;0,9.81*Table1[Mass KG]*Table1[Rolling ressistance coefficient],0)</f>
        <v>28.746733500000001</v>
      </c>
      <c r="K1526" s="17" cm="1">
        <f t="array" ref="K1526">0.5*Table1[Frontal area m^2]*Table1[Drag coefficient]*1.2*F1526^2</f>
        <v>152.2656354998889</v>
      </c>
      <c r="L1526" s="17">
        <f t="shared" si="139"/>
        <v>260.04014677766668</v>
      </c>
      <c r="M1526" s="17">
        <f t="shared" si="140"/>
        <v>5193.5795981428437</v>
      </c>
      <c r="N1526" s="17">
        <f t="shared" si="143"/>
        <v>1027.7477181834952</v>
      </c>
      <c r="O1526" s="17" cm="1">
        <f t="array" ref="O1526">(0.5*Table1[Mass KG]*E1526^2)+O1525</f>
        <v>449722710.69250005</v>
      </c>
      <c r="P1526" s="17">
        <v>6284.3955211541152</v>
      </c>
      <c r="AA1526">
        <f>IF(E1526&lt;1,1,0)</f>
        <v>0</v>
      </c>
      <c r="AB1526">
        <f>IF(AA1526=1,"",E1526)</f>
        <v>71.900000000000006</v>
      </c>
      <c r="AC1526">
        <f>E1526/3.6</f>
        <v>19.972222222222225</v>
      </c>
    </row>
    <row r="1527" spans="2:29" x14ac:dyDescent="0.3">
      <c r="B1527" s="7" t="s">
        <v>30</v>
      </c>
      <c r="C1527" s="7">
        <v>1519</v>
      </c>
      <c r="D1527" s="7">
        <v>42</v>
      </c>
      <c r="E1527" s="13">
        <v>72.7</v>
      </c>
      <c r="F1527" s="23">
        <f t="shared" si="138"/>
        <v>20.194444444444446</v>
      </c>
      <c r="G1527" s="17">
        <f t="shared" si="141"/>
        <v>0.20833333333333331</v>
      </c>
      <c r="H1527" s="17">
        <f t="shared" si="142"/>
        <v>0.75</v>
      </c>
      <c r="I1527" s="17" cm="1">
        <f t="array" ref="I1527">Table1[Mass KG]*G1527</f>
        <v>59.270833333333329</v>
      </c>
      <c r="J1527" s="17" cm="1">
        <f t="array" ref="J1527" xml:space="preserve"> IF(E1527&gt;0,9.81*Table1[Mass KG]*Table1[Rolling ressistance coefficient],0)</f>
        <v>28.746733500000001</v>
      </c>
      <c r="K1527" s="17" cm="1">
        <f t="array" ref="K1527">0.5*Table1[Frontal area m^2]*Table1[Drag coefficient]*1.2*F1527^2</f>
        <v>155.67287293455556</v>
      </c>
      <c r="L1527" s="17">
        <f t="shared" si="139"/>
        <v>243.6904397678889</v>
      </c>
      <c r="M1527" s="17">
        <f t="shared" si="140"/>
        <v>4921.1930475348681</v>
      </c>
      <c r="N1527" s="17">
        <f t="shared" si="143"/>
        <v>1028.1298935045122</v>
      </c>
      <c r="O1527" s="17" cm="1">
        <f t="array" ref="O1527">(0.5*Table1[Mass KG]*E1527^2)+O1526</f>
        <v>450474543.19500005</v>
      </c>
      <c r="P1527" s="17">
        <v>6287.7337313953431</v>
      </c>
      <c r="AA1527">
        <f>IF(E1527&lt;1,1,0)</f>
        <v>0</v>
      </c>
      <c r="AB1527">
        <f>IF(AA1527=1,"",E1527)</f>
        <v>72.7</v>
      </c>
      <c r="AC1527">
        <f>E1527/3.6</f>
        <v>20.194444444444446</v>
      </c>
    </row>
    <row r="1528" spans="2:29" x14ac:dyDescent="0.3">
      <c r="B1528" s="7" t="s">
        <v>30</v>
      </c>
      <c r="C1528" s="7">
        <v>1520</v>
      </c>
      <c r="D1528" s="7">
        <v>43</v>
      </c>
      <c r="E1528" s="13">
        <v>73.400000000000006</v>
      </c>
      <c r="F1528" s="23">
        <f t="shared" si="138"/>
        <v>20.388888888888893</v>
      </c>
      <c r="G1528" s="17">
        <f t="shared" si="141"/>
        <v>0.15277777777777699</v>
      </c>
      <c r="H1528" s="17">
        <f t="shared" si="142"/>
        <v>0.54999999999999716</v>
      </c>
      <c r="I1528" s="17" cm="1">
        <f t="array" ref="I1528">Table1[Mass KG]*G1528</f>
        <v>43.465277777777551</v>
      </c>
      <c r="J1528" s="17" cm="1">
        <f t="array" ref="J1528" xml:space="preserve"> IF(E1528&gt;0,9.81*Table1[Mass KG]*Table1[Rolling ressistance coefficient],0)</f>
        <v>28.746733500000001</v>
      </c>
      <c r="K1528" s="17" cm="1">
        <f t="array" ref="K1528">0.5*Table1[Frontal area m^2]*Table1[Drag coefficient]*1.2*F1528^2</f>
        <v>158.68513237822225</v>
      </c>
      <c r="L1528" s="17">
        <f t="shared" si="139"/>
        <v>230.8971436559998</v>
      </c>
      <c r="M1528" s="17">
        <f t="shared" si="140"/>
        <v>4707.7362067639961</v>
      </c>
      <c r="N1528" s="17">
        <f t="shared" si="143"/>
        <v>1028.5154947908609</v>
      </c>
      <c r="O1528" s="17" cm="1">
        <f t="array" ref="O1528">(0.5*Table1[Mass KG]*E1528^2)+O1527</f>
        <v>451240923.60500008</v>
      </c>
      <c r="P1528" s="17">
        <v>6321.8109852353346</v>
      </c>
      <c r="AA1528">
        <f>IF(E1528&lt;1,1,0)</f>
        <v>0</v>
      </c>
      <c r="AB1528">
        <f>IF(AA1528=1,"",E1528)</f>
        <v>73.400000000000006</v>
      </c>
      <c r="AC1528">
        <f>E1528/3.6</f>
        <v>20.388888888888889</v>
      </c>
    </row>
    <row r="1529" spans="2:29" x14ac:dyDescent="0.3">
      <c r="B1529" s="7" t="s">
        <v>30</v>
      </c>
      <c r="C1529" s="7">
        <v>1521</v>
      </c>
      <c r="D1529" s="7">
        <v>44</v>
      </c>
      <c r="E1529" s="13">
        <v>73.8</v>
      </c>
      <c r="F1529" s="23">
        <f t="shared" si="138"/>
        <v>20.5</v>
      </c>
      <c r="G1529" s="17">
        <f t="shared" si="141"/>
        <v>9.7222222222220642E-2</v>
      </c>
      <c r="H1529" s="17">
        <f t="shared" si="142"/>
        <v>0.34999999999999432</v>
      </c>
      <c r="I1529" s="17" cm="1">
        <f t="array" ref="I1529">Table1[Mass KG]*G1529</f>
        <v>27.659722222221774</v>
      </c>
      <c r="J1529" s="17" cm="1">
        <f t="array" ref="J1529" xml:space="preserve"> IF(E1529&gt;0,9.81*Table1[Mass KG]*Table1[Rolling ressistance coefficient],0)</f>
        <v>28.746733500000001</v>
      </c>
      <c r="K1529" s="17" cm="1">
        <f t="array" ref="K1529">0.5*Table1[Frontal area m^2]*Table1[Drag coefficient]*1.2*F1529^2</f>
        <v>160.41938324399999</v>
      </c>
      <c r="L1529" s="17">
        <f t="shared" si="139"/>
        <v>216.82583896622177</v>
      </c>
      <c r="M1529" s="17">
        <f t="shared" si="140"/>
        <v>4444.9296988075466</v>
      </c>
      <c r="N1529" s="17">
        <f t="shared" si="143"/>
        <v>1028.9029425467781</v>
      </c>
      <c r="O1529" s="17" cm="1">
        <f t="array" ref="O1529">(0.5*Table1[Mass KG]*E1529^2)+O1528</f>
        <v>452015679.69500005</v>
      </c>
      <c r="P1529" s="17">
        <v>6552.2069852162904</v>
      </c>
      <c r="AA1529">
        <f>IF(E1529&lt;1,1,0)</f>
        <v>0</v>
      </c>
      <c r="AB1529">
        <f>IF(AA1529=1,"",E1529)</f>
        <v>73.8</v>
      </c>
      <c r="AC1529">
        <f>E1529/3.6</f>
        <v>20.5</v>
      </c>
    </row>
    <row r="1530" spans="2:29" x14ac:dyDescent="0.3">
      <c r="B1530" s="7" t="s">
        <v>30</v>
      </c>
      <c r="C1530" s="7">
        <v>1522</v>
      </c>
      <c r="D1530" s="7">
        <v>45</v>
      </c>
      <c r="E1530" s="13">
        <v>74.099999999999994</v>
      </c>
      <c r="F1530" s="23">
        <f t="shared" si="138"/>
        <v>20.583333333333332</v>
      </c>
      <c r="G1530" s="17">
        <f t="shared" si="141"/>
        <v>2.7777777777778172E-2</v>
      </c>
      <c r="H1530" s="17">
        <f t="shared" si="142"/>
        <v>0.10000000000000142</v>
      </c>
      <c r="I1530" s="17" cm="1">
        <f t="array" ref="I1530">Table1[Mass KG]*G1530</f>
        <v>7.9027777777778896</v>
      </c>
      <c r="J1530" s="17" cm="1">
        <f t="array" ref="J1530" xml:space="preserve"> IF(E1530&gt;0,9.81*Table1[Mass KG]*Table1[Rolling ressistance coefficient],0)</f>
        <v>28.746733500000001</v>
      </c>
      <c r="K1530" s="17" cm="1">
        <f t="array" ref="K1530">0.5*Table1[Frontal area m^2]*Table1[Drag coefficient]*1.2*F1530^2</f>
        <v>161.72625673099998</v>
      </c>
      <c r="L1530" s="17">
        <f t="shared" si="139"/>
        <v>198.37576800877787</v>
      </c>
      <c r="M1530" s="17">
        <f t="shared" si="140"/>
        <v>4083.2345581806776</v>
      </c>
      <c r="N1530" s="17">
        <f t="shared" si="143"/>
        <v>1029.2917096938709</v>
      </c>
      <c r="O1530" s="17" cm="1">
        <f t="array" ref="O1530">(0.5*Table1[Mass KG]*E1530^2)+O1529</f>
        <v>452796747.41750008</v>
      </c>
      <c r="P1530" s="17">
        <v>6558.8661221052889</v>
      </c>
      <c r="AA1530">
        <f>IF(E1530&lt;1,1,0)</f>
        <v>0</v>
      </c>
      <c r="AB1530">
        <f>IF(AA1530=1,"",E1530)</f>
        <v>74.099999999999994</v>
      </c>
      <c r="AC1530">
        <f>E1530/3.6</f>
        <v>20.583333333333332</v>
      </c>
    </row>
    <row r="1531" spans="2:29" x14ac:dyDescent="0.3">
      <c r="B1531" s="7" t="s">
        <v>30</v>
      </c>
      <c r="C1531" s="7">
        <v>1523</v>
      </c>
      <c r="D1531" s="7">
        <v>46</v>
      </c>
      <c r="E1531" s="13">
        <v>74</v>
      </c>
      <c r="F1531" s="23">
        <f t="shared" si="138"/>
        <v>20.555555555555557</v>
      </c>
      <c r="G1531" s="17">
        <f t="shared" si="141"/>
        <v>-6.9444444444444448E-2</v>
      </c>
      <c r="H1531" s="17">
        <f t="shared" si="142"/>
        <v>-0.25</v>
      </c>
      <c r="I1531" s="17" cm="1">
        <f t="array" ref="I1531">Table1[Mass KG]*G1531</f>
        <v>-19.756944444444446</v>
      </c>
      <c r="J1531" s="17" cm="1">
        <f t="array" ref="J1531" xml:space="preserve"> IF(E1531&gt;0,9.81*Table1[Mass KG]*Table1[Rolling ressistance coefficient],0)</f>
        <v>28.746733500000001</v>
      </c>
      <c r="K1531" s="17" cm="1">
        <f t="array" ref="K1531">0.5*Table1[Frontal area m^2]*Table1[Drag coefficient]*1.2*F1531^2</f>
        <v>161.29004315555557</v>
      </c>
      <c r="L1531" s="17">
        <f t="shared" si="139"/>
        <v>170.27983221111111</v>
      </c>
      <c r="M1531" s="17">
        <f t="shared" si="140"/>
        <v>3500.1965510061727</v>
      </c>
      <c r="N1531" s="17">
        <f t="shared" si="143"/>
        <v>1029.6796972693796</v>
      </c>
      <c r="O1531" s="17" cm="1">
        <f t="array" ref="O1531">(0.5*Table1[Mass KG]*E1531^2)+O1530</f>
        <v>453575708.41750008</v>
      </c>
      <c r="P1531" s="17">
        <v>6577.6768921029152</v>
      </c>
      <c r="AA1531">
        <f>IF(E1531&lt;1,1,0)</f>
        <v>0</v>
      </c>
      <c r="AB1531">
        <f>IF(AA1531=1,"",E1531)</f>
        <v>74</v>
      </c>
      <c r="AC1531">
        <f>E1531/3.6</f>
        <v>20.555555555555554</v>
      </c>
    </row>
    <row r="1532" spans="2:29" x14ac:dyDescent="0.3">
      <c r="B1532" s="7" t="s">
        <v>30</v>
      </c>
      <c r="C1532" s="7">
        <v>1524</v>
      </c>
      <c r="D1532" s="7">
        <v>47</v>
      </c>
      <c r="E1532" s="13">
        <v>73.599999999999994</v>
      </c>
      <c r="F1532" s="23">
        <f t="shared" si="138"/>
        <v>20.444444444444443</v>
      </c>
      <c r="G1532" s="17">
        <f t="shared" si="141"/>
        <v>-0.20833333333333331</v>
      </c>
      <c r="H1532" s="17">
        <f t="shared" si="142"/>
        <v>-0.75</v>
      </c>
      <c r="I1532" s="17" cm="1">
        <f t="array" ref="I1532">Table1[Mass KG]*G1532</f>
        <v>-59.270833333333329</v>
      </c>
      <c r="J1532" s="17" cm="1">
        <f t="array" ref="J1532" xml:space="preserve"> IF(E1532&gt;0,9.81*Table1[Mass KG]*Table1[Rolling ressistance coefficient],0)</f>
        <v>28.746733500000001</v>
      </c>
      <c r="K1532" s="17" cm="1">
        <f t="array" ref="K1532">0.5*Table1[Frontal area m^2]*Table1[Drag coefficient]*1.2*F1532^2</f>
        <v>159.55107965155551</v>
      </c>
      <c r="L1532" s="17">
        <f t="shared" si="139"/>
        <v>129.02697981822217</v>
      </c>
      <c r="M1532" s="17">
        <f t="shared" si="140"/>
        <v>2637.8849207280978</v>
      </c>
      <c r="N1532" s="17">
        <f t="shared" si="143"/>
        <v>1030.0653344058626</v>
      </c>
      <c r="O1532" s="17" cm="1">
        <f t="array" ref="O1532">(0.5*Table1[Mass KG]*E1532^2)+O1531</f>
        <v>454346270.97750008</v>
      </c>
      <c r="P1532" s="17">
        <v>6669.9631671316129</v>
      </c>
      <c r="AA1532">
        <f>IF(E1532&lt;1,1,0)</f>
        <v>0</v>
      </c>
      <c r="AB1532">
        <f>IF(AA1532=1,"",E1532)</f>
        <v>73.599999999999994</v>
      </c>
      <c r="AC1532">
        <f>E1532/3.6</f>
        <v>20.444444444444443</v>
      </c>
    </row>
    <row r="1533" spans="2:29" x14ac:dyDescent="0.3">
      <c r="B1533" s="7" t="s">
        <v>30</v>
      </c>
      <c r="C1533" s="7">
        <v>1525</v>
      </c>
      <c r="D1533" s="7">
        <v>48</v>
      </c>
      <c r="E1533" s="13">
        <v>72.5</v>
      </c>
      <c r="F1533" s="23">
        <f t="shared" si="138"/>
        <v>20.138888888888889</v>
      </c>
      <c r="G1533" s="17">
        <f t="shared" si="141"/>
        <v>-0.38888888888888851</v>
      </c>
      <c r="H1533" s="17">
        <f t="shared" si="142"/>
        <v>-1.3999999999999986</v>
      </c>
      <c r="I1533" s="17" cm="1">
        <f t="array" ref="I1533">Table1[Mass KG]*G1533</f>
        <v>-110.63888888888879</v>
      </c>
      <c r="J1533" s="17" cm="1">
        <f t="array" ref="J1533" xml:space="preserve"> IF(E1533&gt;0,9.81*Table1[Mass KG]*Table1[Rolling ressistance coefficient],0)</f>
        <v>28.746733500000001</v>
      </c>
      <c r="K1533" s="17" cm="1">
        <f t="array" ref="K1533">0.5*Table1[Frontal area m^2]*Table1[Drag coefficient]*1.2*F1533^2</f>
        <v>154.81752909722221</v>
      </c>
      <c r="L1533" s="17">
        <f t="shared" si="139"/>
        <v>72.925373708333424</v>
      </c>
      <c r="M1533" s="17">
        <f t="shared" si="140"/>
        <v>1468.6359982928259</v>
      </c>
      <c r="N1533" s="17">
        <f t="shared" si="143"/>
        <v>1030.4449588464363</v>
      </c>
      <c r="O1533" s="17" cm="1">
        <f t="array" ref="O1533">(0.5*Table1[Mass KG]*E1533^2)+O1532</f>
        <v>455093972.54000008</v>
      </c>
      <c r="P1533" s="17">
        <v>6681.1469036712651</v>
      </c>
      <c r="AA1533">
        <f>IF(E1533&lt;1,1,0)</f>
        <v>0</v>
      </c>
      <c r="AB1533">
        <f>IF(AA1533=1,"",E1533)</f>
        <v>72.5</v>
      </c>
      <c r="AC1533">
        <f>E1533/3.6</f>
        <v>20.138888888888889</v>
      </c>
    </row>
    <row r="1534" spans="2:29" x14ac:dyDescent="0.3">
      <c r="B1534" s="7" t="s">
        <v>30</v>
      </c>
      <c r="C1534" s="7">
        <v>1526</v>
      </c>
      <c r="D1534" s="7">
        <v>49</v>
      </c>
      <c r="E1534" s="13">
        <v>70.8</v>
      </c>
      <c r="F1534" s="23">
        <f t="shared" si="138"/>
        <v>19.666666666666668</v>
      </c>
      <c r="G1534" s="17">
        <f t="shared" si="141"/>
        <v>-0.54166666666666741</v>
      </c>
      <c r="H1534" s="17">
        <f t="shared" si="142"/>
        <v>-1.9500000000000028</v>
      </c>
      <c r="I1534" s="17" cm="1">
        <f t="array" ref="I1534">Table1[Mass KG]*G1534</f>
        <v>-154.10416666666688</v>
      </c>
      <c r="J1534" s="17" cm="1">
        <f t="array" ref="J1534" xml:space="preserve"> IF(E1534&gt;0,9.81*Table1[Mass KG]*Table1[Rolling ressistance coefficient],0)</f>
        <v>28.746733500000001</v>
      </c>
      <c r="K1534" s="17" cm="1">
        <f t="array" ref="K1534">0.5*Table1[Frontal area m^2]*Table1[Drag coefficient]*1.2*F1534^2</f>
        <v>147.642242864</v>
      </c>
      <c r="L1534" s="17">
        <f t="shared" si="139"/>
        <v>22.284809697333117</v>
      </c>
      <c r="M1534" s="17">
        <f t="shared" si="140"/>
        <v>438.26792404755122</v>
      </c>
      <c r="N1534" s="17">
        <f t="shared" si="143"/>
        <v>1030.8154388107221</v>
      </c>
      <c r="O1534" s="17" cm="1">
        <f t="array" ref="O1534">(0.5*Table1[Mass KG]*E1534^2)+O1533</f>
        <v>455807020.5800001</v>
      </c>
      <c r="P1534" s="17">
        <v>6802.2468509223008</v>
      </c>
      <c r="AA1534">
        <f>IF(E1534&lt;1,1,0)</f>
        <v>0</v>
      </c>
      <c r="AB1534">
        <f>IF(AA1534=1,"",E1534)</f>
        <v>70.8</v>
      </c>
      <c r="AC1534">
        <f>E1534/3.6</f>
        <v>19.666666666666664</v>
      </c>
    </row>
    <row r="1535" spans="2:29" x14ac:dyDescent="0.3">
      <c r="B1535" s="7" t="s">
        <v>30</v>
      </c>
      <c r="C1535" s="7">
        <v>1527</v>
      </c>
      <c r="D1535" s="7">
        <v>50</v>
      </c>
      <c r="E1535" s="13">
        <v>68.599999999999994</v>
      </c>
      <c r="F1535" s="23">
        <f t="shared" si="138"/>
        <v>19.055555555555554</v>
      </c>
      <c r="G1535" s="17">
        <f t="shared" si="141"/>
        <v>-0.63888888888888806</v>
      </c>
      <c r="H1535" s="17">
        <f t="shared" si="142"/>
        <v>-2.2999999999999972</v>
      </c>
      <c r="I1535" s="17" cm="1">
        <f t="array" ref="I1535">Table1[Mass KG]*G1535</f>
        <v>-181.76388888888866</v>
      </c>
      <c r="J1535" s="17" cm="1">
        <f t="array" ref="J1535" xml:space="preserve"> IF(E1535&gt;0,9.81*Table1[Mass KG]*Table1[Rolling ressistance coefficient],0)</f>
        <v>28.746733500000001</v>
      </c>
      <c r="K1535" s="17" cm="1">
        <f t="array" ref="K1535">0.5*Table1[Frontal area m^2]*Table1[Drag coefficient]*1.2*F1535^2</f>
        <v>138.60929355155551</v>
      </c>
      <c r="L1535" s="17">
        <f t="shared" si="139"/>
        <v>-14.407861837333144</v>
      </c>
      <c r="M1535" s="17">
        <f t="shared" si="140"/>
        <v>-274.54981167807045</v>
      </c>
      <c r="N1535" s="17">
        <f t="shared" si="143"/>
        <v>1031.1741716052538</v>
      </c>
      <c r="O1535" s="17" cm="1">
        <f t="array" ref="O1535">(0.5*Table1[Mass KG]*E1535^2)+O1534</f>
        <v>456476443.3900001</v>
      </c>
      <c r="P1535" s="17">
        <v>6926.4428050653351</v>
      </c>
      <c r="AA1535">
        <f>IF(E1535&lt;1,1,0)</f>
        <v>0</v>
      </c>
      <c r="AB1535">
        <f>IF(AA1535=1,"",E1535)</f>
        <v>68.599999999999994</v>
      </c>
      <c r="AC1535">
        <f>E1535/3.6</f>
        <v>19.055555555555554</v>
      </c>
    </row>
    <row r="1536" spans="2:29" x14ac:dyDescent="0.3">
      <c r="B1536" s="7" t="s">
        <v>30</v>
      </c>
      <c r="C1536" s="7">
        <v>1528</v>
      </c>
      <c r="D1536" s="7">
        <v>51</v>
      </c>
      <c r="E1536" s="13">
        <v>66.2</v>
      </c>
      <c r="F1536" s="23">
        <f t="shared" si="138"/>
        <v>18.388888888888889</v>
      </c>
      <c r="G1536" s="17">
        <f t="shared" si="141"/>
        <v>-0.63888888888888806</v>
      </c>
      <c r="H1536" s="17">
        <f t="shared" si="142"/>
        <v>-2.2999999999999972</v>
      </c>
      <c r="I1536" s="17" cm="1">
        <f t="array" ref="I1536">Table1[Mass KG]*G1536</f>
        <v>-181.76388888888866</v>
      </c>
      <c r="J1536" s="17" cm="1">
        <f t="array" ref="J1536" xml:space="preserve"> IF(E1536&gt;0,9.81*Table1[Mass KG]*Table1[Rolling ressistance coefficient],0)</f>
        <v>28.746733500000001</v>
      </c>
      <c r="K1536" s="17" cm="1">
        <f t="array" ref="K1536">0.5*Table1[Frontal area m^2]*Table1[Drag coefficient]*1.2*F1536^2</f>
        <v>129.08033906622222</v>
      </c>
      <c r="L1536" s="17">
        <f t="shared" si="139"/>
        <v>-23.936816322666431</v>
      </c>
      <c r="M1536" s="17">
        <f t="shared" si="140"/>
        <v>-440.17145571125491</v>
      </c>
      <c r="N1536" s="17">
        <f t="shared" si="143"/>
        <v>1031.5201274221713</v>
      </c>
      <c r="O1536" s="17" cm="1">
        <f t="array" ref="O1536">(0.5*Table1[Mass KG]*E1536^2)+O1535</f>
        <v>457099845.48000008</v>
      </c>
      <c r="P1536" s="17">
        <v>6929.1551388847856</v>
      </c>
      <c r="AA1536">
        <f>IF(E1536&lt;1,1,0)</f>
        <v>0</v>
      </c>
      <c r="AB1536">
        <f>IF(AA1536=1,"",E1536)</f>
        <v>66.2</v>
      </c>
      <c r="AC1536">
        <f>E1536/3.6</f>
        <v>18.388888888888889</v>
      </c>
    </row>
    <row r="1537" spans="2:29" x14ac:dyDescent="0.3">
      <c r="B1537" s="7" t="s">
        <v>30</v>
      </c>
      <c r="C1537" s="7">
        <v>1529</v>
      </c>
      <c r="D1537" s="7">
        <v>52</v>
      </c>
      <c r="E1537" s="13">
        <v>64</v>
      </c>
      <c r="F1537" s="23">
        <f t="shared" si="138"/>
        <v>17.777777777777779</v>
      </c>
      <c r="G1537" s="17">
        <f t="shared" si="141"/>
        <v>-0.55555555555555558</v>
      </c>
      <c r="H1537" s="17">
        <f t="shared" si="142"/>
        <v>-2</v>
      </c>
      <c r="I1537" s="17" cm="1">
        <f t="array" ref="I1537">Table1[Mass KG]*G1537</f>
        <v>-158.05555555555557</v>
      </c>
      <c r="J1537" s="17" cm="1">
        <f t="array" ref="J1537" xml:space="preserve"> IF(E1537&gt;0,9.81*Table1[Mass KG]*Table1[Rolling ressistance coefficient],0)</f>
        <v>28.746733500000001</v>
      </c>
      <c r="K1537" s="17" cm="1">
        <f t="array" ref="K1537">0.5*Table1[Frontal area m^2]*Table1[Drag coefficient]*1.2*F1537^2</f>
        <v>120.64353848888889</v>
      </c>
      <c r="L1537" s="17">
        <f t="shared" si="139"/>
        <v>-8.6652835666666874</v>
      </c>
      <c r="M1537" s="17">
        <f t="shared" si="140"/>
        <v>-154.04948562963</v>
      </c>
      <c r="N1537" s="17">
        <f t="shared" si="143"/>
        <v>1031.8543674744931</v>
      </c>
      <c r="O1537" s="17" cm="1">
        <f t="array" ref="O1537">(0.5*Table1[Mass KG]*E1537^2)+O1536</f>
        <v>457682501.48000008</v>
      </c>
      <c r="P1537" s="17">
        <v>6957.2164964524382</v>
      </c>
      <c r="AA1537">
        <f>IF(E1537&lt;1,1,0)</f>
        <v>0</v>
      </c>
      <c r="AB1537">
        <f>IF(AA1537=1,"",E1537)</f>
        <v>64</v>
      </c>
      <c r="AC1537">
        <f>E1537/3.6</f>
        <v>17.777777777777779</v>
      </c>
    </row>
    <row r="1538" spans="2:29" x14ac:dyDescent="0.3">
      <c r="B1538" s="7" t="s">
        <v>30</v>
      </c>
      <c r="C1538" s="7">
        <v>1530</v>
      </c>
      <c r="D1538" s="7">
        <v>53</v>
      </c>
      <c r="E1538" s="13">
        <v>62.2</v>
      </c>
      <c r="F1538" s="23">
        <f t="shared" si="138"/>
        <v>17.277777777777779</v>
      </c>
      <c r="G1538" s="17">
        <f t="shared" si="141"/>
        <v>-0.43055555555555575</v>
      </c>
      <c r="H1538" s="17">
        <f t="shared" si="142"/>
        <v>-1.5500000000000007</v>
      </c>
      <c r="I1538" s="17" cm="1">
        <f t="array" ref="I1538">Table1[Mass KG]*G1538</f>
        <v>-122.49305555555561</v>
      </c>
      <c r="J1538" s="17" cm="1">
        <f t="array" ref="J1538" xml:space="preserve"> IF(E1538&gt;0,9.81*Table1[Mass KG]*Table1[Rolling ressistance coefficient],0)</f>
        <v>28.746733500000001</v>
      </c>
      <c r="K1538" s="17" cm="1">
        <f t="array" ref="K1538">0.5*Table1[Frontal area m^2]*Table1[Drag coefficient]*1.2*F1538^2</f>
        <v>113.95277037288889</v>
      </c>
      <c r="L1538" s="17">
        <f t="shared" si="139"/>
        <v>20.206448317333283</v>
      </c>
      <c r="M1538" s="17">
        <f t="shared" si="140"/>
        <v>349.1225237050362</v>
      </c>
      <c r="N1538" s="17">
        <f t="shared" si="143"/>
        <v>1032.1789947119114</v>
      </c>
      <c r="O1538" s="17" cm="1">
        <f t="array" ref="O1538">(0.5*Table1[Mass KG]*E1538^2)+O1537</f>
        <v>458232843.97000009</v>
      </c>
      <c r="P1538" s="17">
        <v>6959.2264927038505</v>
      </c>
      <c r="AA1538">
        <f>IF(E1538&lt;1,1,0)</f>
        <v>0</v>
      </c>
      <c r="AB1538">
        <f>IF(AA1538=1,"",E1538)</f>
        <v>62.2</v>
      </c>
      <c r="AC1538">
        <f>E1538/3.6</f>
        <v>17.277777777777779</v>
      </c>
    </row>
    <row r="1539" spans="2:29" x14ac:dyDescent="0.3">
      <c r="B1539" s="7" t="s">
        <v>30</v>
      </c>
      <c r="C1539" s="7">
        <v>1531</v>
      </c>
      <c r="D1539" s="7">
        <v>54</v>
      </c>
      <c r="E1539" s="13">
        <v>60.9</v>
      </c>
      <c r="F1539" s="23">
        <f t="shared" si="138"/>
        <v>16.916666666666668</v>
      </c>
      <c r="G1539" s="17">
        <f t="shared" si="141"/>
        <v>-0.27777777777777779</v>
      </c>
      <c r="H1539" s="17">
        <f t="shared" si="142"/>
        <v>-1</v>
      </c>
      <c r="I1539" s="17" cm="1">
        <f t="array" ref="I1539">Table1[Mass KG]*G1539</f>
        <v>-79.027777777777786</v>
      </c>
      <c r="J1539" s="17" cm="1">
        <f t="array" ref="J1539" xml:space="preserve"> IF(E1539&gt;0,9.81*Table1[Mass KG]*Table1[Rolling ressistance coefficient],0)</f>
        <v>28.746733500000001</v>
      </c>
      <c r="K1539" s="17" cm="1">
        <f t="array" ref="K1539">0.5*Table1[Frontal area m^2]*Table1[Drag coefficient]*1.2*F1539^2</f>
        <v>109.239248531</v>
      </c>
      <c r="L1539" s="17">
        <f t="shared" si="139"/>
        <v>58.958204253222206</v>
      </c>
      <c r="M1539" s="17">
        <f t="shared" si="140"/>
        <v>997.37628861700887</v>
      </c>
      <c r="N1539" s="17">
        <f t="shared" si="143"/>
        <v>1032.4966295312288</v>
      </c>
      <c r="O1539" s="17" cm="1">
        <f t="array" ref="O1539">(0.5*Table1[Mass KG]*E1539^2)+O1538</f>
        <v>458760422.19250011</v>
      </c>
      <c r="P1539" s="17">
        <v>7102.2561636124974</v>
      </c>
      <c r="AA1539">
        <f>IF(E1539&lt;1,1,0)</f>
        <v>0</v>
      </c>
      <c r="AB1539">
        <f>IF(AA1539=1,"",E1539)</f>
        <v>60.9</v>
      </c>
      <c r="AC1539">
        <f>E1539/3.6</f>
        <v>16.916666666666664</v>
      </c>
    </row>
    <row r="1540" spans="2:29" x14ac:dyDescent="0.3">
      <c r="B1540" s="7" t="s">
        <v>30</v>
      </c>
      <c r="C1540" s="7">
        <v>1532</v>
      </c>
      <c r="D1540" s="7">
        <v>55</v>
      </c>
      <c r="E1540" s="13">
        <v>60.2</v>
      </c>
      <c r="F1540" s="23">
        <f t="shared" si="138"/>
        <v>16.722222222222225</v>
      </c>
      <c r="G1540" s="17">
        <f t="shared" si="141"/>
        <v>-0.12499999999999981</v>
      </c>
      <c r="H1540" s="17">
        <f t="shared" si="142"/>
        <v>-0.44999999999999929</v>
      </c>
      <c r="I1540" s="17" cm="1">
        <f t="array" ref="I1540">Table1[Mass KG]*G1540</f>
        <v>-35.562499999999943</v>
      </c>
      <c r="J1540" s="17" cm="1">
        <f t="array" ref="J1540" xml:space="preserve"> IF(E1540&gt;0,9.81*Table1[Mass KG]*Table1[Rolling ressistance coefficient],0)</f>
        <v>28.746733500000001</v>
      </c>
      <c r="K1540" s="17" cm="1">
        <f t="array" ref="K1540">0.5*Table1[Frontal area m^2]*Table1[Drag coefficient]*1.2*F1540^2</f>
        <v>106.7424338928889</v>
      </c>
      <c r="L1540" s="17">
        <f t="shared" si="139"/>
        <v>99.926667392888959</v>
      </c>
      <c r="M1540" s="17">
        <f t="shared" si="140"/>
        <v>1670.9959380699763</v>
      </c>
      <c r="N1540" s="17">
        <f t="shared" si="143"/>
        <v>1032.8104084253214</v>
      </c>
      <c r="O1540" s="17" cm="1">
        <f t="array" ref="O1540">(0.5*Table1[Mass KG]*E1540^2)+O1539</f>
        <v>459275941.88250011</v>
      </c>
      <c r="P1540" s="17">
        <v>7155.5379098084613</v>
      </c>
      <c r="AA1540">
        <f>IF(E1540&lt;1,1,0)</f>
        <v>0</v>
      </c>
      <c r="AB1540">
        <f>IF(AA1540=1,"",E1540)</f>
        <v>60.2</v>
      </c>
      <c r="AC1540">
        <f>E1540/3.6</f>
        <v>16.722222222222221</v>
      </c>
    </row>
    <row r="1541" spans="2:29" x14ac:dyDescent="0.3">
      <c r="B1541" s="7" t="s">
        <v>30</v>
      </c>
      <c r="C1541" s="7">
        <v>1533</v>
      </c>
      <c r="D1541" s="7">
        <v>56</v>
      </c>
      <c r="E1541" s="13">
        <v>60</v>
      </c>
      <c r="F1541" s="23">
        <f t="shared" si="138"/>
        <v>16.666666666666668</v>
      </c>
      <c r="G1541" s="17">
        <f t="shared" si="141"/>
        <v>2.7777777777777186E-2</v>
      </c>
      <c r="H1541" s="17">
        <f t="shared" si="142"/>
        <v>9.9999999999997868E-2</v>
      </c>
      <c r="I1541" s="17" cm="1">
        <f t="array" ref="I1541">Table1[Mass KG]*G1541</f>
        <v>7.9027777777776098</v>
      </c>
      <c r="J1541" s="17" cm="1">
        <f t="array" ref="J1541" xml:space="preserve"> IF(E1541&gt;0,9.81*Table1[Mass KG]*Table1[Rolling ressistance coefficient],0)</f>
        <v>28.746733500000001</v>
      </c>
      <c r="K1541" s="17" cm="1">
        <f t="array" ref="K1541">0.5*Table1[Frontal area m^2]*Table1[Drag coefficient]*1.2*F1541^2</f>
        <v>106.03436000000001</v>
      </c>
      <c r="L1541" s="17">
        <f t="shared" si="139"/>
        <v>142.6838712777776</v>
      </c>
      <c r="M1541" s="17">
        <f t="shared" si="140"/>
        <v>2378.0645212962936</v>
      </c>
      <c r="N1541" s="17">
        <f t="shared" si="143"/>
        <v>1033.1229408617205</v>
      </c>
      <c r="O1541" s="17" cm="1">
        <f t="array" ref="O1541">(0.5*Table1[Mass KG]*E1541^2)+O1540</f>
        <v>459788041.88250011</v>
      </c>
      <c r="P1541" s="17">
        <v>7178.3904406337551</v>
      </c>
      <c r="AA1541">
        <f>IF(E1541&lt;1,1,0)</f>
        <v>0</v>
      </c>
      <c r="AB1541">
        <f>IF(AA1541=1,"",E1541)</f>
        <v>60</v>
      </c>
      <c r="AC1541">
        <f>E1541/3.6</f>
        <v>16.666666666666668</v>
      </c>
    </row>
    <row r="1542" spans="2:29" x14ac:dyDescent="0.3">
      <c r="B1542" s="7" t="s">
        <v>30</v>
      </c>
      <c r="C1542" s="7">
        <v>1534</v>
      </c>
      <c r="D1542" s="7">
        <v>57</v>
      </c>
      <c r="E1542" s="13">
        <v>60.4</v>
      </c>
      <c r="F1542" s="23">
        <f t="shared" si="138"/>
        <v>16.777777777777779</v>
      </c>
      <c r="G1542" s="17">
        <f t="shared" si="141"/>
        <v>0.19444444444444425</v>
      </c>
      <c r="H1542" s="17">
        <f t="shared" si="142"/>
        <v>0.69999999999999929</v>
      </c>
      <c r="I1542" s="17" cm="1">
        <f t="array" ref="I1542">Table1[Mass KG]*G1542</f>
        <v>55.319444444444393</v>
      </c>
      <c r="J1542" s="17" cm="1">
        <f t="array" ref="J1542" xml:space="preserve"> IF(E1542&gt;0,9.81*Table1[Mass KG]*Table1[Rolling ressistance coefficient],0)</f>
        <v>28.746733500000001</v>
      </c>
      <c r="K1542" s="17" cm="1">
        <f t="array" ref="K1542">0.5*Table1[Frontal area m^2]*Table1[Drag coefficient]*1.2*F1542^2</f>
        <v>107.45286410488889</v>
      </c>
      <c r="L1542" s="17">
        <f t="shared" si="139"/>
        <v>191.51904204933328</v>
      </c>
      <c r="M1542" s="17">
        <f t="shared" si="140"/>
        <v>3213.2639277165918</v>
      </c>
      <c r="N1542" s="17">
        <f t="shared" si="143"/>
        <v>1033.4373517525289</v>
      </c>
      <c r="O1542" s="17" cm="1">
        <f t="array" ref="O1542">(0.5*Table1[Mass KG]*E1542^2)+O1541</f>
        <v>460306992.6425001</v>
      </c>
      <c r="P1542" s="17">
        <v>7189.9976884903153</v>
      </c>
      <c r="AA1542">
        <f>IF(E1542&lt;1,1,0)</f>
        <v>0</v>
      </c>
      <c r="AB1542">
        <f>IF(AA1542=1,"",E1542)</f>
        <v>60.4</v>
      </c>
      <c r="AC1542">
        <f>E1542/3.6</f>
        <v>16.777777777777779</v>
      </c>
    </row>
    <row r="1543" spans="2:29" x14ac:dyDescent="0.3">
      <c r="B1543" s="7" t="s">
        <v>30</v>
      </c>
      <c r="C1543" s="7">
        <v>1535</v>
      </c>
      <c r="D1543" s="7">
        <v>58</v>
      </c>
      <c r="E1543" s="13">
        <v>61.4</v>
      </c>
      <c r="F1543" s="23">
        <f t="shared" si="138"/>
        <v>17.055555555555557</v>
      </c>
      <c r="G1543" s="17">
        <f t="shared" si="141"/>
        <v>0.38888888888888945</v>
      </c>
      <c r="H1543" s="17">
        <f t="shared" si="142"/>
        <v>1.4000000000000021</v>
      </c>
      <c r="I1543" s="17" cm="1">
        <f t="array" ref="I1543">Table1[Mass KG]*G1543</f>
        <v>110.63888888888904</v>
      </c>
      <c r="J1543" s="17" cm="1">
        <f t="array" ref="J1543" xml:space="preserve"> IF(E1543&gt;0,9.81*Table1[Mass KG]*Table1[Rolling ressistance coefficient],0)</f>
        <v>28.746733500000001</v>
      </c>
      <c r="K1543" s="17" cm="1">
        <f t="array" ref="K1543">0.5*Table1[Frontal area m^2]*Table1[Drag coefficient]*1.2*F1543^2</f>
        <v>111.04035995155556</v>
      </c>
      <c r="L1543" s="17">
        <f t="shared" si="139"/>
        <v>250.42598234044459</v>
      </c>
      <c r="M1543" s="17">
        <f t="shared" si="140"/>
        <v>4271.1542543620271</v>
      </c>
      <c r="N1543" s="17">
        <f t="shared" si="143"/>
        <v>1033.756759902529</v>
      </c>
      <c r="O1543" s="17" cm="1">
        <f t="array" ref="O1543">(0.5*Table1[Mass KG]*E1543^2)+O1542</f>
        <v>460843269.4525001</v>
      </c>
      <c r="P1543" s="17">
        <v>7239.4138664146749</v>
      </c>
      <c r="AA1543">
        <f>IF(E1543&lt;1,1,0)</f>
        <v>0</v>
      </c>
      <c r="AB1543">
        <f>IF(AA1543=1,"",E1543)</f>
        <v>61.4</v>
      </c>
      <c r="AC1543">
        <f>E1543/3.6</f>
        <v>17.055555555555554</v>
      </c>
    </row>
    <row r="1544" spans="2:29" x14ac:dyDescent="0.3">
      <c r="B1544" s="7" t="s">
        <v>30</v>
      </c>
      <c r="C1544" s="7">
        <v>1536</v>
      </c>
      <c r="D1544" s="7">
        <v>59</v>
      </c>
      <c r="E1544" s="13">
        <v>63.2</v>
      </c>
      <c r="F1544" s="23">
        <f t="shared" si="138"/>
        <v>17.555555555555557</v>
      </c>
      <c r="G1544" s="17">
        <f t="shared" si="141"/>
        <v>0.5833333333333327</v>
      </c>
      <c r="H1544" s="17">
        <f t="shared" si="142"/>
        <v>2.0999999999999979</v>
      </c>
      <c r="I1544" s="17" cm="1">
        <f t="array" ref="I1544">Table1[Mass KG]*G1544</f>
        <v>165.95833333333314</v>
      </c>
      <c r="J1544" s="17" cm="1">
        <f t="array" ref="J1544" xml:space="preserve"> IF(E1544&gt;0,9.81*Table1[Mass KG]*Table1[Rolling ressistance coefficient],0)</f>
        <v>28.746733500000001</v>
      </c>
      <c r="K1544" s="17" cm="1">
        <f t="array" ref="K1544">0.5*Table1[Frontal area m^2]*Table1[Drag coefficient]*1.2*F1544^2</f>
        <v>117.64630057955556</v>
      </c>
      <c r="L1544" s="17">
        <f t="shared" si="139"/>
        <v>312.35136741288869</v>
      </c>
      <c r="M1544" s="17">
        <f t="shared" si="140"/>
        <v>5483.5017834707132</v>
      </c>
      <c r="N1544" s="17">
        <f t="shared" si="143"/>
        <v>1034.0853177651593</v>
      </c>
      <c r="O1544" s="17" cm="1">
        <f t="array" ref="O1544">(0.5*Table1[Mass KG]*E1544^2)+O1543</f>
        <v>461411450.09250009</v>
      </c>
      <c r="P1544" s="17">
        <v>7254.4218341562528</v>
      </c>
      <c r="AA1544">
        <f>IF(E1544&lt;1,1,0)</f>
        <v>0</v>
      </c>
      <c r="AB1544">
        <f>IF(AA1544=1,"",E1544)</f>
        <v>63.2</v>
      </c>
      <c r="AC1544">
        <f>E1544/3.6</f>
        <v>17.555555555555557</v>
      </c>
    </row>
    <row r="1545" spans="2:29" x14ac:dyDescent="0.3">
      <c r="B1545" s="7" t="s">
        <v>30</v>
      </c>
      <c r="C1545" s="7">
        <v>1537</v>
      </c>
      <c r="D1545" s="7">
        <v>60</v>
      </c>
      <c r="E1545" s="13">
        <v>65.599999999999994</v>
      </c>
      <c r="F1545" s="23">
        <f t="shared" ref="F1545:F1608" si="144">E1545*(1000/60^2)</f>
        <v>18.222222222222221</v>
      </c>
      <c r="G1545" s="17">
        <f t="shared" si="141"/>
        <v>0.72222222222222265</v>
      </c>
      <c r="H1545" s="17">
        <f t="shared" si="142"/>
        <v>2.6000000000000014</v>
      </c>
      <c r="I1545" s="17" cm="1">
        <f t="array" ref="I1545">Table1[Mass KG]*G1545</f>
        <v>205.47222222222234</v>
      </c>
      <c r="J1545" s="17" cm="1">
        <f t="array" ref="J1545" xml:space="preserve"> IF(E1545&gt;0,9.81*Table1[Mass KG]*Table1[Rolling ressistance coefficient],0)</f>
        <v>28.746733500000001</v>
      </c>
      <c r="K1545" s="17" cm="1">
        <f t="array" ref="K1545">0.5*Table1[Frontal area m^2]*Table1[Drag coefficient]*1.2*F1545^2</f>
        <v>126.75111762488886</v>
      </c>
      <c r="L1545" s="17">
        <f t="shared" ref="L1545:L1608" si="145">K1545+J1545+I1545</f>
        <v>360.97007334711122</v>
      </c>
      <c r="M1545" s="17">
        <f t="shared" ref="M1545:M1608" si="146">(L1545*AC1545)/1</f>
        <v>6577.6768921029152</v>
      </c>
      <c r="N1545" s="17">
        <f t="shared" si="143"/>
        <v>1034.4261306252763</v>
      </c>
      <c r="O1545" s="17" cm="1">
        <f t="array" ref="O1545">(0.5*Table1[Mass KG]*E1545^2)+O1544</f>
        <v>462023603.05250007</v>
      </c>
      <c r="P1545" s="17">
        <v>7288.9327638214672</v>
      </c>
      <c r="AA1545">
        <f>IF(E1545&lt;1,1,0)</f>
        <v>0</v>
      </c>
      <c r="AB1545">
        <f>IF(AA1545=1,"",E1545)</f>
        <v>65.599999999999994</v>
      </c>
      <c r="AC1545">
        <f>E1545/3.6</f>
        <v>18.222222222222221</v>
      </c>
    </row>
    <row r="1546" spans="2:29" x14ac:dyDescent="0.3">
      <c r="B1546" s="7" t="s">
        <v>30</v>
      </c>
      <c r="C1546" s="7">
        <v>1538</v>
      </c>
      <c r="D1546" s="7">
        <v>61</v>
      </c>
      <c r="E1546" s="13">
        <v>68.400000000000006</v>
      </c>
      <c r="F1546" s="23">
        <f t="shared" si="144"/>
        <v>19.000000000000004</v>
      </c>
      <c r="G1546" s="17">
        <f t="shared" ref="G1546:G1609" si="147">($E1547-$E1545)/2/3.6</f>
        <v>0.83333333333333326</v>
      </c>
      <c r="H1546" s="17">
        <f t="shared" ref="H1546:H1609" si="148">($E1547-$E1545)/2</f>
        <v>3</v>
      </c>
      <c r="I1546" s="17" cm="1">
        <f t="array" ref="I1546">Table1[Mass KG]*G1546</f>
        <v>237.08333333333331</v>
      </c>
      <c r="J1546" s="17" cm="1">
        <f t="array" ref="J1546" xml:space="preserve"> IF(E1546&gt;0,9.81*Table1[Mass KG]*Table1[Rolling ressistance coefficient],0)</f>
        <v>28.746733500000001</v>
      </c>
      <c r="K1546" s="17" cm="1">
        <f t="array" ref="K1546">0.5*Table1[Frontal area m^2]*Table1[Drag coefficient]*1.2*F1546^2</f>
        <v>137.80225425600003</v>
      </c>
      <c r="L1546" s="17">
        <f t="shared" si="145"/>
        <v>403.63232108933335</v>
      </c>
      <c r="M1546" s="17">
        <f t="shared" si="146"/>
        <v>7669.0141006973336</v>
      </c>
      <c r="N1546" s="17">
        <f t="shared" ref="N1546:N1609" si="149">((J1546*AC1546)/C1546)+N1545</f>
        <v>1034.7812593226106</v>
      </c>
      <c r="O1546" s="17" cm="1">
        <f t="array" ref="O1546">(0.5*Table1[Mass KG]*E1546^2)+O1545</f>
        <v>462689128.2125001</v>
      </c>
      <c r="P1546" s="17">
        <v>7290.2737063378927</v>
      </c>
      <c r="AA1546">
        <f>IF(E1546&lt;1,1,0)</f>
        <v>0</v>
      </c>
      <c r="AB1546">
        <f>IF(AA1546=1,"",E1546)</f>
        <v>68.400000000000006</v>
      </c>
      <c r="AC1546">
        <f>E1546/3.6</f>
        <v>19</v>
      </c>
    </row>
    <row r="1547" spans="2:29" x14ac:dyDescent="0.3">
      <c r="B1547" s="7" t="s">
        <v>30</v>
      </c>
      <c r="C1547" s="7">
        <v>1539</v>
      </c>
      <c r="D1547" s="7">
        <v>62</v>
      </c>
      <c r="E1547" s="13">
        <v>71.599999999999994</v>
      </c>
      <c r="F1547" s="23">
        <f t="shared" si="144"/>
        <v>19.888888888888889</v>
      </c>
      <c r="G1547" s="17">
        <f t="shared" si="147"/>
        <v>0.90277777777777779</v>
      </c>
      <c r="H1547" s="17">
        <f t="shared" si="148"/>
        <v>3.25</v>
      </c>
      <c r="I1547" s="17" cm="1">
        <f t="array" ref="I1547">Table1[Mass KG]*G1547</f>
        <v>256.84027777777777</v>
      </c>
      <c r="J1547" s="17" cm="1">
        <f t="array" ref="J1547" xml:space="preserve"> IF(E1547&gt;0,9.81*Table1[Mass KG]*Table1[Rolling ressistance coefficient],0)</f>
        <v>28.746733500000001</v>
      </c>
      <c r="K1547" s="17" cm="1">
        <f t="array" ref="K1547">0.5*Table1[Frontal area m^2]*Table1[Drag coefficient]*1.2*F1547^2</f>
        <v>150.9976412782222</v>
      </c>
      <c r="L1547" s="17">
        <f t="shared" si="145"/>
        <v>436.58465255599998</v>
      </c>
      <c r="M1547" s="17">
        <f t="shared" si="146"/>
        <v>8683.1836452804419</v>
      </c>
      <c r="N1547" s="17">
        <f t="shared" si="149"/>
        <v>1035.1527606796606</v>
      </c>
      <c r="O1547" s="17" cm="1">
        <f t="array" ref="O1547">(0.5*Table1[Mass KG]*E1547^2)+O1546</f>
        <v>463418381.37250012</v>
      </c>
      <c r="P1547" s="17">
        <v>7304.899637845645</v>
      </c>
      <c r="AA1547">
        <f>IF(E1547&lt;1,1,0)</f>
        <v>0</v>
      </c>
      <c r="AB1547">
        <f>IF(AA1547=1,"",E1547)</f>
        <v>71.599999999999994</v>
      </c>
      <c r="AC1547">
        <f>E1547/3.6</f>
        <v>19.888888888888886</v>
      </c>
    </row>
    <row r="1548" spans="2:29" x14ac:dyDescent="0.3">
      <c r="B1548" s="7" t="s">
        <v>30</v>
      </c>
      <c r="C1548" s="7">
        <v>1540</v>
      </c>
      <c r="D1548" s="7">
        <v>63</v>
      </c>
      <c r="E1548" s="13">
        <v>74.900000000000006</v>
      </c>
      <c r="F1548" s="23">
        <f t="shared" si="144"/>
        <v>20.805555555555557</v>
      </c>
      <c r="G1548" s="17">
        <f t="shared" si="147"/>
        <v>0.94444444444444597</v>
      </c>
      <c r="H1548" s="17">
        <f t="shared" si="148"/>
        <v>3.4000000000000057</v>
      </c>
      <c r="I1548" s="17" cm="1">
        <f t="array" ref="I1548">Table1[Mass KG]*G1548</f>
        <v>268.69444444444485</v>
      </c>
      <c r="J1548" s="17" cm="1">
        <f t="array" ref="J1548" xml:space="preserve"> IF(E1548&gt;0,9.81*Table1[Mass KG]*Table1[Rolling ressistance coefficient],0)</f>
        <v>28.746733500000001</v>
      </c>
      <c r="K1548" s="17" cm="1">
        <f t="array" ref="K1548">0.5*Table1[Frontal area m^2]*Table1[Drag coefficient]*1.2*F1548^2</f>
        <v>165.23717220655556</v>
      </c>
      <c r="L1548" s="17">
        <f t="shared" si="145"/>
        <v>462.67835015100042</v>
      </c>
      <c r="M1548" s="17">
        <f t="shared" si="146"/>
        <v>9626.2801184194268</v>
      </c>
      <c r="N1548" s="17">
        <f t="shared" si="149"/>
        <v>1035.541131952956</v>
      </c>
      <c r="O1548" s="17" cm="1">
        <f t="array" ref="O1548">(0.5*Table1[Mass KG]*E1548^2)+O1547</f>
        <v>464216405.29500014</v>
      </c>
      <c r="P1548" s="17">
        <v>7311.3791010768537</v>
      </c>
      <c r="AA1548">
        <f>IF(E1548&lt;1,1,0)</f>
        <v>0</v>
      </c>
      <c r="AB1548">
        <f>IF(AA1548=1,"",E1548)</f>
        <v>74.900000000000006</v>
      </c>
      <c r="AC1548">
        <f>E1548/3.6</f>
        <v>20.805555555555557</v>
      </c>
    </row>
    <row r="1549" spans="2:29" x14ac:dyDescent="0.3">
      <c r="B1549" s="7" t="s">
        <v>30</v>
      </c>
      <c r="C1549" s="7">
        <v>1541</v>
      </c>
      <c r="D1549" s="7">
        <v>64</v>
      </c>
      <c r="E1549" s="13">
        <v>78.400000000000006</v>
      </c>
      <c r="F1549" s="23">
        <f t="shared" si="144"/>
        <v>21.777777777777779</v>
      </c>
      <c r="G1549" s="17">
        <f t="shared" si="147"/>
        <v>0.95833333333333215</v>
      </c>
      <c r="H1549" s="17">
        <f t="shared" si="148"/>
        <v>3.4499999999999957</v>
      </c>
      <c r="I1549" s="17" cm="1">
        <f t="array" ref="I1549">Table1[Mass KG]*G1549</f>
        <v>272.64583333333297</v>
      </c>
      <c r="J1549" s="17" cm="1">
        <f t="array" ref="J1549" xml:space="preserve"> IF(E1549&gt;0,9.81*Table1[Mass KG]*Table1[Rolling ressistance coefficient],0)</f>
        <v>28.746733500000001</v>
      </c>
      <c r="K1549" s="17" cm="1">
        <f t="array" ref="K1549">0.5*Table1[Frontal area m^2]*Table1[Drag coefficient]*1.2*F1549^2</f>
        <v>181.04070994488887</v>
      </c>
      <c r="L1549" s="17">
        <f t="shared" si="145"/>
        <v>482.43327677822185</v>
      </c>
      <c r="M1549" s="17">
        <f t="shared" si="146"/>
        <v>10506.324694281277</v>
      </c>
      <c r="N1549" s="17">
        <f t="shared" si="149"/>
        <v>1035.9473876142149</v>
      </c>
      <c r="O1549" s="17" cm="1">
        <f t="array" ref="O1549">(0.5*Table1[Mass KG]*E1549^2)+O1548</f>
        <v>465090753.45500016</v>
      </c>
      <c r="P1549" s="17">
        <v>7327.3657944662255</v>
      </c>
      <c r="AA1549">
        <f>IF(E1549&lt;1,1,0)</f>
        <v>0</v>
      </c>
      <c r="AB1549">
        <f>IF(AA1549=1,"",E1549)</f>
        <v>78.400000000000006</v>
      </c>
      <c r="AC1549">
        <f>E1549/3.6</f>
        <v>21.777777777777779</v>
      </c>
    </row>
    <row r="1550" spans="2:29" x14ac:dyDescent="0.3">
      <c r="B1550" s="7" t="s">
        <v>30</v>
      </c>
      <c r="C1550" s="7">
        <v>1542</v>
      </c>
      <c r="D1550" s="7">
        <v>65</v>
      </c>
      <c r="E1550" s="13">
        <v>81.8</v>
      </c>
      <c r="F1550" s="23">
        <f t="shared" si="144"/>
        <v>22.722222222222221</v>
      </c>
      <c r="G1550" s="17">
        <f t="shared" si="147"/>
        <v>0.90277777777777779</v>
      </c>
      <c r="H1550" s="17">
        <f t="shared" si="148"/>
        <v>3.25</v>
      </c>
      <c r="I1550" s="17" cm="1">
        <f t="array" ref="I1550">Table1[Mass KG]*G1550</f>
        <v>256.84027777777777</v>
      </c>
      <c r="J1550" s="17" cm="1">
        <f t="array" ref="J1550" xml:space="preserve"> IF(E1550&gt;0,9.81*Table1[Mass KG]*Table1[Rolling ressistance coefficient],0)</f>
        <v>28.746733500000001</v>
      </c>
      <c r="K1550" s="17" cm="1">
        <f t="array" ref="K1550">0.5*Table1[Frontal area m^2]*Table1[Drag coefficient]*1.2*F1550^2</f>
        <v>197.08370861288884</v>
      </c>
      <c r="L1550" s="17">
        <f t="shared" si="145"/>
        <v>482.67071989066665</v>
      </c>
      <c r="M1550" s="17">
        <f t="shared" si="146"/>
        <v>10967.351357515703</v>
      </c>
      <c r="N1550" s="17">
        <f t="shared" si="149"/>
        <v>1036.3709866198894</v>
      </c>
      <c r="O1550" s="17" cm="1">
        <f t="array" ref="O1550">(0.5*Table1[Mass KG]*E1550^2)+O1549</f>
        <v>466042582.34500015</v>
      </c>
      <c r="P1550" s="17">
        <v>7345.6526390563831</v>
      </c>
      <c r="AA1550">
        <f>IF(E1550&lt;1,1,0)</f>
        <v>0</v>
      </c>
      <c r="AB1550">
        <f>IF(AA1550=1,"",E1550)</f>
        <v>81.8</v>
      </c>
      <c r="AC1550">
        <f>E1550/3.6</f>
        <v>22.722222222222221</v>
      </c>
    </row>
    <row r="1551" spans="2:29" x14ac:dyDescent="0.3">
      <c r="B1551" s="7" t="s">
        <v>30</v>
      </c>
      <c r="C1551" s="7">
        <v>1543</v>
      </c>
      <c r="D1551" s="7">
        <v>66</v>
      </c>
      <c r="E1551" s="13">
        <v>84.9</v>
      </c>
      <c r="F1551" s="23">
        <f t="shared" si="144"/>
        <v>23.583333333333336</v>
      </c>
      <c r="G1551" s="17">
        <f t="shared" si="147"/>
        <v>0.7777777777777789</v>
      </c>
      <c r="H1551" s="17">
        <f t="shared" si="148"/>
        <v>2.8000000000000043</v>
      </c>
      <c r="I1551" s="17" cm="1">
        <f t="array" ref="I1551">Table1[Mass KG]*G1551</f>
        <v>221.27777777777808</v>
      </c>
      <c r="J1551" s="17" cm="1">
        <f t="array" ref="J1551" xml:space="preserve"> IF(E1551&gt;0,9.81*Table1[Mass KG]*Table1[Rolling ressistance coefficient],0)</f>
        <v>28.746733500000001</v>
      </c>
      <c r="K1551" s="17" cm="1">
        <f t="array" ref="K1551">0.5*Table1[Frontal area m^2]*Table1[Drag coefficient]*1.2*F1551^2</f>
        <v>212.304646451</v>
      </c>
      <c r="L1551" s="17">
        <f t="shared" si="145"/>
        <v>462.32915772877811</v>
      </c>
      <c r="M1551" s="17">
        <f t="shared" si="146"/>
        <v>10903.262636437019</v>
      </c>
      <c r="N1551" s="17">
        <f t="shared" si="149"/>
        <v>1036.8103539551939</v>
      </c>
      <c r="O1551" s="17" cm="1">
        <f t="array" ref="O1551">(0.5*Table1[Mass KG]*E1551^2)+O1550</f>
        <v>467067921.76750016</v>
      </c>
      <c r="P1551" s="17">
        <v>7345.6526390563831</v>
      </c>
      <c r="AA1551">
        <f>IF(E1551&lt;1,1,0)</f>
        <v>0</v>
      </c>
      <c r="AB1551">
        <f>IF(AA1551=1,"",E1551)</f>
        <v>84.9</v>
      </c>
      <c r="AC1551">
        <f>E1551/3.6</f>
        <v>23.583333333333336</v>
      </c>
    </row>
    <row r="1552" spans="2:29" x14ac:dyDescent="0.3">
      <c r="B1552" s="7" t="s">
        <v>30</v>
      </c>
      <c r="C1552" s="7">
        <v>1544</v>
      </c>
      <c r="D1552" s="7">
        <v>67</v>
      </c>
      <c r="E1552" s="13">
        <v>87.4</v>
      </c>
      <c r="F1552" s="23">
        <f t="shared" si="144"/>
        <v>24.277777777777782</v>
      </c>
      <c r="G1552" s="17">
        <f t="shared" si="147"/>
        <v>0.56944444444444364</v>
      </c>
      <c r="H1552" s="17">
        <f t="shared" si="148"/>
        <v>2.0499999999999972</v>
      </c>
      <c r="I1552" s="17" cm="1">
        <f t="array" ref="I1552">Table1[Mass KG]*G1552</f>
        <v>162.00694444444423</v>
      </c>
      <c r="J1552" s="17" cm="1">
        <f t="array" ref="J1552" xml:space="preserve"> IF(E1552&gt;0,9.81*Table1[Mass KG]*Table1[Rolling ressistance coefficient],0)</f>
        <v>28.746733500000001</v>
      </c>
      <c r="K1552" s="17" cm="1">
        <f t="array" ref="K1552">0.5*Table1[Frontal area m^2]*Table1[Drag coefficient]*1.2*F1552^2</f>
        <v>224.99195216488894</v>
      </c>
      <c r="L1552" s="17">
        <f t="shared" si="145"/>
        <v>415.74563010933321</v>
      </c>
      <c r="M1552" s="17">
        <f t="shared" si="146"/>
        <v>10093.380019876589</v>
      </c>
      <c r="N1552" s="17">
        <f t="shared" si="149"/>
        <v>1037.2623661363791</v>
      </c>
      <c r="O1552" s="17" cm="1">
        <f t="array" ref="O1552">(0.5*Table1[Mass KG]*E1552^2)+O1551</f>
        <v>468154535.37750018</v>
      </c>
      <c r="P1552" s="17">
        <v>7345.6526390563831</v>
      </c>
      <c r="AA1552">
        <f>IF(E1552&lt;1,1,0)</f>
        <v>0</v>
      </c>
      <c r="AB1552">
        <f>IF(AA1552=1,"",E1552)</f>
        <v>87.4</v>
      </c>
      <c r="AC1552">
        <f>E1552/3.6</f>
        <v>24.277777777777779</v>
      </c>
    </row>
    <row r="1553" spans="2:29" x14ac:dyDescent="0.3">
      <c r="B1553" s="7" t="s">
        <v>30</v>
      </c>
      <c r="C1553" s="7">
        <v>1545</v>
      </c>
      <c r="D1553" s="7">
        <v>68</v>
      </c>
      <c r="E1553" s="13">
        <v>89</v>
      </c>
      <c r="F1553" s="23">
        <f t="shared" si="144"/>
        <v>24.722222222222225</v>
      </c>
      <c r="G1553" s="17">
        <f t="shared" si="147"/>
        <v>0.36111111111111033</v>
      </c>
      <c r="H1553" s="17">
        <f t="shared" si="148"/>
        <v>1.2999999999999972</v>
      </c>
      <c r="I1553" s="17" cm="1">
        <f t="array" ref="I1553">Table1[Mass KG]*G1553</f>
        <v>102.73611111111089</v>
      </c>
      <c r="J1553" s="17" cm="1">
        <f t="array" ref="J1553" xml:space="preserve"> IF(E1553&gt;0,9.81*Table1[Mass KG]*Table1[Rolling ressistance coefficient],0)</f>
        <v>28.746733500000001</v>
      </c>
      <c r="K1553" s="17" cm="1">
        <f t="array" ref="K1553">0.5*Table1[Frontal area m^2]*Table1[Drag coefficient]*1.2*F1553^2</f>
        <v>233.30504598888893</v>
      </c>
      <c r="L1553" s="17">
        <f t="shared" si="145"/>
        <v>364.78789059999986</v>
      </c>
      <c r="M1553" s="17">
        <f t="shared" si="146"/>
        <v>9018.3672953888854</v>
      </c>
      <c r="N1553" s="17">
        <f t="shared" si="149"/>
        <v>1037.7223552197124</v>
      </c>
      <c r="O1553" s="17" cm="1">
        <f t="array" ref="O1553">(0.5*Table1[Mass KG]*E1553^2)+O1552</f>
        <v>469281297.62750018</v>
      </c>
      <c r="P1553" s="17">
        <v>7345.6526390563831</v>
      </c>
      <c r="AA1553">
        <f>IF(E1553&lt;1,1,0)</f>
        <v>0</v>
      </c>
      <c r="AB1553">
        <f>IF(AA1553=1,"",E1553)</f>
        <v>89</v>
      </c>
      <c r="AC1553">
        <f>E1553/3.6</f>
        <v>24.722222222222221</v>
      </c>
    </row>
    <row r="1554" spans="2:29" x14ac:dyDescent="0.3">
      <c r="B1554" s="7" t="s">
        <v>30</v>
      </c>
      <c r="C1554" s="7">
        <v>1546</v>
      </c>
      <c r="D1554" s="7">
        <v>69</v>
      </c>
      <c r="E1554" s="13">
        <v>90</v>
      </c>
      <c r="F1554" s="23">
        <f t="shared" si="144"/>
        <v>25</v>
      </c>
      <c r="G1554" s="17">
        <f t="shared" si="147"/>
        <v>0.22222222222222143</v>
      </c>
      <c r="H1554" s="17">
        <f t="shared" si="148"/>
        <v>0.79999999999999716</v>
      </c>
      <c r="I1554" s="17" cm="1">
        <f t="array" ref="I1554">Table1[Mass KG]*G1554</f>
        <v>63.222222222222001</v>
      </c>
      <c r="J1554" s="17" cm="1">
        <f t="array" ref="J1554" xml:space="preserve"> IF(E1554&gt;0,9.81*Table1[Mass KG]*Table1[Rolling ressistance coefficient],0)</f>
        <v>28.746733500000001</v>
      </c>
      <c r="K1554" s="17" cm="1">
        <f t="array" ref="K1554">0.5*Table1[Frontal area m^2]*Table1[Drag coefficient]*1.2*F1554^2</f>
        <v>238.57730999999995</v>
      </c>
      <c r="L1554" s="17">
        <f t="shared" si="145"/>
        <v>330.54626572222196</v>
      </c>
      <c r="M1554" s="17">
        <f t="shared" si="146"/>
        <v>8263.6566430555486</v>
      </c>
      <c r="N1554" s="17">
        <f t="shared" si="149"/>
        <v>1038.18721184164</v>
      </c>
      <c r="O1554" s="17" cm="1">
        <f t="array" ref="O1554">(0.5*Table1[Mass KG]*E1554^2)+O1553</f>
        <v>470433522.62750018</v>
      </c>
      <c r="P1554" s="17">
        <v>7345.6526390563831</v>
      </c>
      <c r="AA1554">
        <f>IF(E1554&lt;1,1,0)</f>
        <v>0</v>
      </c>
      <c r="AB1554">
        <f>IF(AA1554=1,"",E1554)</f>
        <v>90</v>
      </c>
      <c r="AC1554">
        <f>E1554/3.6</f>
        <v>25</v>
      </c>
    </row>
    <row r="1555" spans="2:29" x14ac:dyDescent="0.3">
      <c r="B1555" s="7" t="s">
        <v>30</v>
      </c>
      <c r="C1555" s="7">
        <v>1547</v>
      </c>
      <c r="D1555" s="7">
        <v>70</v>
      </c>
      <c r="E1555" s="13">
        <v>90.6</v>
      </c>
      <c r="F1555" s="23">
        <f t="shared" si="144"/>
        <v>25.166666666666668</v>
      </c>
      <c r="G1555" s="17">
        <f t="shared" si="147"/>
        <v>0.1388888888888889</v>
      </c>
      <c r="H1555" s="17">
        <f t="shared" si="148"/>
        <v>0.5</v>
      </c>
      <c r="I1555" s="17" cm="1">
        <f t="array" ref="I1555">Table1[Mass KG]*G1555</f>
        <v>39.513888888888893</v>
      </c>
      <c r="J1555" s="17" cm="1">
        <f t="array" ref="J1555" xml:space="preserve"> IF(E1555&gt;0,9.81*Table1[Mass KG]*Table1[Rolling ressistance coefficient],0)</f>
        <v>28.746733500000001</v>
      </c>
      <c r="K1555" s="17" cm="1">
        <f t="array" ref="K1555">0.5*Table1[Frontal area m^2]*Table1[Drag coefficient]*1.2*F1555^2</f>
        <v>241.76894423600001</v>
      </c>
      <c r="L1555" s="17">
        <f t="shared" si="145"/>
        <v>310.0295666248889</v>
      </c>
      <c r="M1555" s="17">
        <f t="shared" si="146"/>
        <v>7802.4107600597035</v>
      </c>
      <c r="N1555" s="17">
        <f t="shared" si="149"/>
        <v>1038.6548650153634</v>
      </c>
      <c r="O1555" s="17" cm="1">
        <f t="array" ref="O1555">(0.5*Table1[Mass KG]*E1555^2)+O1554</f>
        <v>471601161.83750015</v>
      </c>
      <c r="P1555" s="17">
        <v>7345.6526390563831</v>
      </c>
      <c r="AA1555">
        <f>IF(E1555&lt;1,1,0)</f>
        <v>0</v>
      </c>
      <c r="AB1555">
        <f>IF(AA1555=1,"",E1555)</f>
        <v>90.6</v>
      </c>
      <c r="AC1555">
        <f>E1555/3.6</f>
        <v>25.166666666666664</v>
      </c>
    </row>
    <row r="1556" spans="2:29" x14ac:dyDescent="0.3">
      <c r="B1556" s="7" t="s">
        <v>30</v>
      </c>
      <c r="C1556" s="7">
        <v>1548</v>
      </c>
      <c r="D1556" s="7">
        <v>71</v>
      </c>
      <c r="E1556" s="13">
        <v>91</v>
      </c>
      <c r="F1556" s="23">
        <f t="shared" si="144"/>
        <v>25.277777777777779</v>
      </c>
      <c r="G1556" s="17">
        <f t="shared" si="147"/>
        <v>0.12500000000000078</v>
      </c>
      <c r="H1556" s="17">
        <f t="shared" si="148"/>
        <v>0.45000000000000284</v>
      </c>
      <c r="I1556" s="17" cm="1">
        <f t="array" ref="I1556">Table1[Mass KG]*G1556</f>
        <v>35.56250000000022</v>
      </c>
      <c r="J1556" s="17" cm="1">
        <f t="array" ref="J1556" xml:space="preserve"> IF(E1556&gt;0,9.81*Table1[Mass KG]*Table1[Rolling ressistance coefficient],0)</f>
        <v>28.746733500000001</v>
      </c>
      <c r="K1556" s="17" cm="1">
        <f t="array" ref="K1556">0.5*Table1[Frontal area m^2]*Table1[Drag coefficient]*1.2*F1556^2</f>
        <v>243.90848198888887</v>
      </c>
      <c r="L1556" s="17">
        <f t="shared" si="145"/>
        <v>308.2177154888891</v>
      </c>
      <c r="M1556" s="17">
        <f t="shared" si="146"/>
        <v>7791.0589193024744</v>
      </c>
      <c r="N1556" s="17">
        <f t="shared" si="149"/>
        <v>1039.1242794476955</v>
      </c>
      <c r="O1556" s="17" cm="1">
        <f t="array" ref="O1556">(0.5*Table1[Mass KG]*E1556^2)+O1555</f>
        <v>472779134.08750015</v>
      </c>
      <c r="P1556" s="17">
        <v>7345.6526390563831</v>
      </c>
      <c r="AA1556">
        <f>IF(E1556&lt;1,1,0)</f>
        <v>0</v>
      </c>
      <c r="AB1556">
        <f>IF(AA1556=1,"",E1556)</f>
        <v>91</v>
      </c>
      <c r="AC1556">
        <f>E1556/3.6</f>
        <v>25.277777777777779</v>
      </c>
    </row>
    <row r="1557" spans="2:29" x14ac:dyDescent="0.3">
      <c r="B1557" s="7" t="s">
        <v>30</v>
      </c>
      <c r="C1557" s="7">
        <v>1549</v>
      </c>
      <c r="D1557" s="7">
        <v>72</v>
      </c>
      <c r="E1557" s="13">
        <v>91.5</v>
      </c>
      <c r="F1557" s="23">
        <f t="shared" si="144"/>
        <v>25.416666666666668</v>
      </c>
      <c r="G1557" s="17">
        <f t="shared" si="147"/>
        <v>0.1388888888888889</v>
      </c>
      <c r="H1557" s="17">
        <f t="shared" si="148"/>
        <v>0.5</v>
      </c>
      <c r="I1557" s="17" cm="1">
        <f t="array" ref="I1557">Table1[Mass KG]*G1557</f>
        <v>39.513888888888893</v>
      </c>
      <c r="J1557" s="17" cm="1">
        <f t="array" ref="J1557" xml:space="preserve"> IF(E1557&gt;0,9.81*Table1[Mass KG]*Table1[Rolling ressistance coefficient],0)</f>
        <v>28.746733500000001</v>
      </c>
      <c r="K1557" s="17" cm="1">
        <f t="array" ref="K1557">0.5*Table1[Frontal area m^2]*Table1[Drag coefficient]*1.2*F1557^2</f>
        <v>246.59615847499998</v>
      </c>
      <c r="L1557" s="17">
        <f t="shared" si="145"/>
        <v>314.8567808638889</v>
      </c>
      <c r="M1557" s="17">
        <f t="shared" si="146"/>
        <v>8002.6098469571753</v>
      </c>
      <c r="N1557" s="17">
        <f t="shared" si="149"/>
        <v>1039.595968371598</v>
      </c>
      <c r="O1557" s="17" cm="1">
        <f t="array" ref="O1557">(0.5*Table1[Mass KG]*E1557^2)+O1556</f>
        <v>473970086.65000015</v>
      </c>
      <c r="P1557" s="17">
        <v>7345.6526390563831</v>
      </c>
      <c r="AA1557">
        <f>IF(E1557&lt;1,1,0)</f>
        <v>0</v>
      </c>
      <c r="AB1557">
        <f>IF(AA1557=1,"",E1557)</f>
        <v>91.5</v>
      </c>
      <c r="AC1557">
        <f>E1557/3.6</f>
        <v>25.416666666666664</v>
      </c>
    </row>
    <row r="1558" spans="2:29" x14ac:dyDescent="0.3">
      <c r="B1558" s="7" t="s">
        <v>30</v>
      </c>
      <c r="C1558" s="7">
        <v>1550</v>
      </c>
      <c r="D1558" s="7">
        <v>73</v>
      </c>
      <c r="E1558" s="13">
        <v>92</v>
      </c>
      <c r="F1558" s="23">
        <f t="shared" si="144"/>
        <v>25.555555555555557</v>
      </c>
      <c r="G1558" s="17">
        <f t="shared" si="147"/>
        <v>0.16666666666666705</v>
      </c>
      <c r="H1558" s="17">
        <f t="shared" si="148"/>
        <v>0.60000000000000142</v>
      </c>
      <c r="I1558" s="17" cm="1">
        <f t="array" ref="I1558">Table1[Mass KG]*G1558</f>
        <v>47.416666666666778</v>
      </c>
      <c r="J1558" s="17" cm="1">
        <f t="array" ref="J1558" xml:space="preserve"> IF(E1558&gt;0,9.81*Table1[Mass KG]*Table1[Rolling ressistance coefficient],0)</f>
        <v>28.746733500000001</v>
      </c>
      <c r="K1558" s="17" cm="1">
        <f t="array" ref="K1558">0.5*Table1[Frontal area m^2]*Table1[Drag coefficient]*1.2*F1558^2</f>
        <v>249.29856195555556</v>
      </c>
      <c r="L1558" s="17">
        <f t="shared" si="145"/>
        <v>325.46196212222236</v>
      </c>
      <c r="M1558" s="17">
        <f t="shared" si="146"/>
        <v>8317.3612542345709</v>
      </c>
      <c r="N1558" s="17">
        <f t="shared" si="149"/>
        <v>1040.0699288522433</v>
      </c>
      <c r="O1558" s="17" cm="1">
        <f t="array" ref="O1558">(0.5*Table1[Mass KG]*E1558^2)+O1557</f>
        <v>475174090.65000015</v>
      </c>
      <c r="P1558" s="17">
        <v>7348.006341593752</v>
      </c>
      <c r="AA1558">
        <f>IF(E1558&lt;1,1,0)</f>
        <v>0</v>
      </c>
      <c r="AB1558">
        <f>IF(AA1558=1,"",E1558)</f>
        <v>92</v>
      </c>
      <c r="AC1558">
        <f>E1558/3.6</f>
        <v>25.555555555555554</v>
      </c>
    </row>
    <row r="1559" spans="2:29" x14ac:dyDescent="0.3">
      <c r="B1559" s="7" t="s">
        <v>30</v>
      </c>
      <c r="C1559" s="7">
        <v>1551</v>
      </c>
      <c r="D1559" s="7">
        <v>74</v>
      </c>
      <c r="E1559" s="13">
        <v>92.7</v>
      </c>
      <c r="F1559" s="23">
        <f t="shared" si="144"/>
        <v>25.750000000000004</v>
      </c>
      <c r="G1559" s="17">
        <f t="shared" si="147"/>
        <v>0.19444444444444522</v>
      </c>
      <c r="H1559" s="17">
        <f t="shared" si="148"/>
        <v>0.70000000000000284</v>
      </c>
      <c r="I1559" s="17" cm="1">
        <f t="array" ref="I1559">Table1[Mass KG]*G1559</f>
        <v>55.319444444444663</v>
      </c>
      <c r="J1559" s="17" cm="1">
        <f t="array" ref="J1559" xml:space="preserve"> IF(E1559&gt;0,9.81*Table1[Mass KG]*Table1[Rolling ressistance coefficient],0)</f>
        <v>28.746733500000001</v>
      </c>
      <c r="K1559" s="17" cm="1">
        <f t="array" ref="K1559">0.5*Table1[Frontal area m^2]*Table1[Drag coefficient]*1.2*F1559^2</f>
        <v>253.10666817900005</v>
      </c>
      <c r="L1559" s="17">
        <f t="shared" si="145"/>
        <v>337.17284612344474</v>
      </c>
      <c r="M1559" s="17">
        <f t="shared" si="146"/>
        <v>8682.2007876787029</v>
      </c>
      <c r="N1559" s="17">
        <f t="shared" si="149"/>
        <v>1040.5471876450383</v>
      </c>
      <c r="O1559" s="17" cm="1">
        <f t="array" ref="O1559">(0.5*Table1[Mass KG]*E1559^2)+O1558</f>
        <v>476396486.15250015</v>
      </c>
      <c r="P1559" s="17">
        <v>7391.8637135451399</v>
      </c>
      <c r="AA1559">
        <f>IF(E1559&lt;1,1,0)</f>
        <v>0</v>
      </c>
      <c r="AB1559">
        <f>IF(AA1559=1,"",E1559)</f>
        <v>92.7</v>
      </c>
      <c r="AC1559">
        <f>E1559/3.6</f>
        <v>25.75</v>
      </c>
    </row>
    <row r="1560" spans="2:29" x14ac:dyDescent="0.3">
      <c r="B1560" s="7" t="s">
        <v>30</v>
      </c>
      <c r="C1560" s="7">
        <v>1552</v>
      </c>
      <c r="D1560" s="7">
        <v>75</v>
      </c>
      <c r="E1560" s="13">
        <v>93.4</v>
      </c>
      <c r="F1560" s="23">
        <f t="shared" si="144"/>
        <v>25.944444444444446</v>
      </c>
      <c r="G1560" s="17">
        <f t="shared" si="147"/>
        <v>0.20833333333333331</v>
      </c>
      <c r="H1560" s="17">
        <f t="shared" si="148"/>
        <v>0.75</v>
      </c>
      <c r="I1560" s="17" cm="1">
        <f t="array" ref="I1560">Table1[Mass KG]*G1560</f>
        <v>59.270833333333329</v>
      </c>
      <c r="J1560" s="17" cm="1">
        <f t="array" ref="J1560" xml:space="preserve"> IF(E1560&gt;0,9.81*Table1[Mass KG]*Table1[Rolling ressistance coefficient],0)</f>
        <v>28.746733500000001</v>
      </c>
      <c r="K1560" s="17" cm="1">
        <f t="array" ref="K1560">0.5*Table1[Frontal area m^2]*Table1[Drag coefficient]*1.2*F1560^2</f>
        <v>256.94363931155556</v>
      </c>
      <c r="L1560" s="17">
        <f t="shared" si="145"/>
        <v>344.96120614488888</v>
      </c>
      <c r="M1560" s="17">
        <f t="shared" si="146"/>
        <v>8949.8268483146185</v>
      </c>
      <c r="N1560" s="17">
        <f t="shared" si="149"/>
        <v>1041.0277404995809</v>
      </c>
      <c r="O1560" s="17" cm="1">
        <f t="array" ref="O1560">(0.5*Table1[Mass KG]*E1560^2)+O1559</f>
        <v>477637412.56250018</v>
      </c>
      <c r="P1560" s="17">
        <v>7406.8264362861482</v>
      </c>
      <c r="AA1560">
        <f>IF(E1560&lt;1,1,0)</f>
        <v>0</v>
      </c>
      <c r="AB1560">
        <f>IF(AA1560=1,"",E1560)</f>
        <v>93.4</v>
      </c>
      <c r="AC1560">
        <f>E1560/3.6</f>
        <v>25.944444444444446</v>
      </c>
    </row>
    <row r="1561" spans="2:29" x14ac:dyDescent="0.3">
      <c r="B1561" s="7" t="s">
        <v>30</v>
      </c>
      <c r="C1561" s="7">
        <v>1553</v>
      </c>
      <c r="D1561" s="7">
        <v>76</v>
      </c>
      <c r="E1561" s="13">
        <v>94.2</v>
      </c>
      <c r="F1561" s="23">
        <f t="shared" si="144"/>
        <v>26.166666666666668</v>
      </c>
      <c r="G1561" s="17">
        <f t="shared" si="147"/>
        <v>0.20833333333333331</v>
      </c>
      <c r="H1561" s="17">
        <f t="shared" si="148"/>
        <v>0.75</v>
      </c>
      <c r="I1561" s="17" cm="1">
        <f t="array" ref="I1561">Table1[Mass KG]*G1561</f>
        <v>59.270833333333329</v>
      </c>
      <c r="J1561" s="17" cm="1">
        <f t="array" ref="J1561" xml:space="preserve"> IF(E1561&gt;0,9.81*Table1[Mass KG]*Table1[Rolling ressistance coefficient],0)</f>
        <v>28.746733500000001</v>
      </c>
      <c r="K1561" s="17" cm="1">
        <f t="array" ref="K1561">0.5*Table1[Frontal area m^2]*Table1[Drag coefficient]*1.2*F1561^2</f>
        <v>261.36409396399995</v>
      </c>
      <c r="L1561" s="17">
        <f t="shared" si="145"/>
        <v>349.38166079733327</v>
      </c>
      <c r="M1561" s="17">
        <f t="shared" si="146"/>
        <v>9142.1534575302212</v>
      </c>
      <c r="N1561" s="17">
        <f t="shared" si="149"/>
        <v>1041.5120973529292</v>
      </c>
      <c r="O1561" s="17" cm="1">
        <f t="array" ref="O1561">(0.5*Table1[Mass KG]*E1561^2)+O1560</f>
        <v>478899687.8525002</v>
      </c>
      <c r="P1561" s="17">
        <v>7437.9320987755937</v>
      </c>
      <c r="AA1561">
        <f>IF(E1561&lt;1,1,0)</f>
        <v>0</v>
      </c>
      <c r="AB1561">
        <f>IF(AA1561=1,"",E1561)</f>
        <v>94.2</v>
      </c>
      <c r="AC1561">
        <f>E1561/3.6</f>
        <v>26.166666666666668</v>
      </c>
    </row>
    <row r="1562" spans="2:29" x14ac:dyDescent="0.3">
      <c r="B1562" s="7" t="s">
        <v>30</v>
      </c>
      <c r="C1562" s="7">
        <v>1554</v>
      </c>
      <c r="D1562" s="7">
        <v>77</v>
      </c>
      <c r="E1562" s="13">
        <v>94.9</v>
      </c>
      <c r="F1562" s="23">
        <f t="shared" si="144"/>
        <v>26.361111111111114</v>
      </c>
      <c r="G1562" s="17">
        <f t="shared" si="147"/>
        <v>0.20833333333333331</v>
      </c>
      <c r="H1562" s="17">
        <f t="shared" si="148"/>
        <v>0.75</v>
      </c>
      <c r="I1562" s="17" cm="1">
        <f t="array" ref="I1562">Table1[Mass KG]*G1562</f>
        <v>59.270833333333329</v>
      </c>
      <c r="J1562" s="17" cm="1">
        <f t="array" ref="J1562" xml:space="preserve"> IF(E1562&gt;0,9.81*Table1[Mass KG]*Table1[Rolling ressistance coefficient],0)</f>
        <v>28.746733500000001</v>
      </c>
      <c r="K1562" s="17" cm="1">
        <f t="array" ref="K1562">0.5*Table1[Frontal area m^2]*Table1[Drag coefficient]*1.2*F1562^2</f>
        <v>265.26291847322227</v>
      </c>
      <c r="L1562" s="17">
        <f t="shared" si="145"/>
        <v>353.28048530655559</v>
      </c>
      <c r="M1562" s="17">
        <f t="shared" si="146"/>
        <v>9312.8661265533683</v>
      </c>
      <c r="N1562" s="17">
        <f t="shared" si="149"/>
        <v>1041.9997394609568</v>
      </c>
      <c r="O1562" s="17" cm="1">
        <f t="array" ref="O1562">(0.5*Table1[Mass KG]*E1562^2)+O1561</f>
        <v>480180792.77500021</v>
      </c>
      <c r="P1562" s="17">
        <v>7447.8399461551562</v>
      </c>
      <c r="AA1562">
        <f>IF(E1562&lt;1,1,0)</f>
        <v>0</v>
      </c>
      <c r="AB1562">
        <f>IF(AA1562=1,"",E1562)</f>
        <v>94.9</v>
      </c>
      <c r="AC1562">
        <f>E1562/3.6</f>
        <v>26.361111111111111</v>
      </c>
    </row>
    <row r="1563" spans="2:29" x14ac:dyDescent="0.3">
      <c r="B1563" s="7" t="s">
        <v>30</v>
      </c>
      <c r="C1563" s="7">
        <v>1555</v>
      </c>
      <c r="D1563" s="7">
        <v>78</v>
      </c>
      <c r="E1563" s="13">
        <v>95.7</v>
      </c>
      <c r="F1563" s="23">
        <f t="shared" si="144"/>
        <v>26.583333333333336</v>
      </c>
      <c r="G1563" s="17">
        <f t="shared" si="147"/>
        <v>0.23611111111110952</v>
      </c>
      <c r="H1563" s="17">
        <f t="shared" si="148"/>
        <v>0.84999999999999432</v>
      </c>
      <c r="I1563" s="17" cm="1">
        <f t="array" ref="I1563">Table1[Mass KG]*G1563</f>
        <v>67.17361111111066</v>
      </c>
      <c r="J1563" s="17" cm="1">
        <f t="array" ref="J1563" xml:space="preserve"> IF(E1563&gt;0,9.81*Table1[Mass KG]*Table1[Rolling ressistance coefficient],0)</f>
        <v>28.746733500000001</v>
      </c>
      <c r="K1563" s="17" cm="1">
        <f t="array" ref="K1563">0.5*Table1[Frontal area m^2]*Table1[Drag coefficient]*1.2*F1563^2</f>
        <v>269.75406269899997</v>
      </c>
      <c r="L1563" s="17">
        <f t="shared" si="145"/>
        <v>365.67440731011061</v>
      </c>
      <c r="M1563" s="17">
        <f t="shared" si="146"/>
        <v>9720.8446609937728</v>
      </c>
      <c r="N1563" s="17">
        <f t="shared" si="149"/>
        <v>1042.4911761161818</v>
      </c>
      <c r="O1563" s="17" cm="1">
        <f t="array" ref="O1563">(0.5*Table1[Mass KG]*E1563^2)+O1562</f>
        <v>481483587.9775002</v>
      </c>
      <c r="P1563" s="17">
        <v>7450.8363347997638</v>
      </c>
      <c r="AA1563">
        <f>IF(E1563&lt;1,1,0)</f>
        <v>0</v>
      </c>
      <c r="AB1563">
        <f>IF(AA1563=1,"",E1563)</f>
        <v>95.7</v>
      </c>
      <c r="AC1563">
        <f>E1563/3.6</f>
        <v>26.583333333333332</v>
      </c>
    </row>
    <row r="1564" spans="2:29" x14ac:dyDescent="0.3">
      <c r="B1564" s="7" t="s">
        <v>30</v>
      </c>
      <c r="C1564" s="7">
        <v>1556</v>
      </c>
      <c r="D1564" s="7">
        <v>79</v>
      </c>
      <c r="E1564" s="13">
        <v>96.6</v>
      </c>
      <c r="F1564" s="23">
        <f t="shared" si="144"/>
        <v>26.833333333333332</v>
      </c>
      <c r="G1564" s="17">
        <f t="shared" si="147"/>
        <v>0.27777777777777779</v>
      </c>
      <c r="H1564" s="17">
        <f t="shared" si="148"/>
        <v>1</v>
      </c>
      <c r="I1564" s="17" cm="1">
        <f t="array" ref="I1564">Table1[Mass KG]*G1564</f>
        <v>79.027777777777786</v>
      </c>
      <c r="J1564" s="17" cm="1">
        <f t="array" ref="J1564" xml:space="preserve"> IF(E1564&gt;0,9.81*Table1[Mass KG]*Table1[Rolling ressistance coefficient],0)</f>
        <v>28.746733500000001</v>
      </c>
      <c r="K1564" s="17" cm="1">
        <f t="array" ref="K1564">0.5*Table1[Frontal area m^2]*Table1[Drag coefficient]*1.2*F1564^2</f>
        <v>274.85166455599995</v>
      </c>
      <c r="L1564" s="17">
        <f t="shared" si="145"/>
        <v>382.62617583377772</v>
      </c>
      <c r="M1564" s="17">
        <f t="shared" si="146"/>
        <v>10267.135718206368</v>
      </c>
      <c r="N1564" s="17">
        <f t="shared" si="149"/>
        <v>1042.9869156291959</v>
      </c>
      <c r="O1564" s="17" cm="1">
        <f t="array" ref="O1564">(0.5*Table1[Mass KG]*E1564^2)+O1563</f>
        <v>482811002.38750023</v>
      </c>
      <c r="P1564" s="17">
        <v>7460.529881327162</v>
      </c>
      <c r="AA1564">
        <f>IF(E1564&lt;1,1,0)</f>
        <v>0</v>
      </c>
      <c r="AB1564">
        <f>IF(AA1564=1,"",E1564)</f>
        <v>96.6</v>
      </c>
      <c r="AC1564">
        <f>E1564/3.6</f>
        <v>26.833333333333332</v>
      </c>
    </row>
    <row r="1565" spans="2:29" x14ac:dyDescent="0.3">
      <c r="B1565" s="7" t="s">
        <v>30</v>
      </c>
      <c r="C1565" s="7">
        <v>1557</v>
      </c>
      <c r="D1565" s="7">
        <v>80</v>
      </c>
      <c r="E1565" s="13">
        <v>97.7</v>
      </c>
      <c r="F1565" s="23">
        <f t="shared" si="144"/>
        <v>27.138888888888889</v>
      </c>
      <c r="G1565" s="17">
        <f t="shared" si="147"/>
        <v>0.31944444444444603</v>
      </c>
      <c r="H1565" s="17">
        <f t="shared" si="148"/>
        <v>1.1500000000000057</v>
      </c>
      <c r="I1565" s="17" cm="1">
        <f t="array" ref="I1565">Table1[Mass KG]*G1565</f>
        <v>90.881944444444898</v>
      </c>
      <c r="J1565" s="17" cm="1">
        <f t="array" ref="J1565" xml:space="preserve"> IF(E1565&gt;0,9.81*Table1[Mass KG]*Table1[Rolling ressistance coefficient],0)</f>
        <v>28.746733500000001</v>
      </c>
      <c r="K1565" s="17" cm="1">
        <f t="array" ref="K1565">0.5*Table1[Frontal area m^2]*Table1[Drag coefficient]*1.2*F1565^2</f>
        <v>281.1468656012222</v>
      </c>
      <c r="L1565" s="17">
        <f t="shared" si="145"/>
        <v>400.77554354566712</v>
      </c>
      <c r="M1565" s="17">
        <f t="shared" si="146"/>
        <v>10876.602945669911</v>
      </c>
      <c r="N1565" s="17">
        <f t="shared" si="149"/>
        <v>1043.4879781894881</v>
      </c>
      <c r="O1565" s="17" cm="1">
        <f t="array" ref="O1565">(0.5*Table1[Mass KG]*E1565^2)+O1564</f>
        <v>484168819.89000022</v>
      </c>
      <c r="P1565" s="17">
        <v>7463.3470789051562</v>
      </c>
      <c r="AA1565">
        <f>IF(E1565&lt;1,1,0)</f>
        <v>0</v>
      </c>
      <c r="AB1565">
        <f>IF(AA1565=1,"",E1565)</f>
        <v>97.7</v>
      </c>
      <c r="AC1565">
        <f>E1565/3.6</f>
        <v>27.138888888888889</v>
      </c>
    </row>
    <row r="1566" spans="2:29" x14ac:dyDescent="0.3">
      <c r="B1566" s="7" t="s">
        <v>30</v>
      </c>
      <c r="C1566" s="7">
        <v>1558</v>
      </c>
      <c r="D1566" s="7">
        <v>81</v>
      </c>
      <c r="E1566" s="13">
        <v>98.9</v>
      </c>
      <c r="F1566" s="23">
        <f t="shared" si="144"/>
        <v>27.472222222222225</v>
      </c>
      <c r="G1566" s="17">
        <f t="shared" si="147"/>
        <v>0.37500000000000039</v>
      </c>
      <c r="H1566" s="17">
        <f t="shared" si="148"/>
        <v>1.3500000000000014</v>
      </c>
      <c r="I1566" s="17" cm="1">
        <f t="array" ref="I1566">Table1[Mass KG]*G1566</f>
        <v>106.68750000000011</v>
      </c>
      <c r="J1566" s="17" cm="1">
        <f t="array" ref="J1566" xml:space="preserve"> IF(E1566&gt;0,9.81*Table1[Mass KG]*Table1[Rolling ressistance coefficient],0)</f>
        <v>28.746733500000001</v>
      </c>
      <c r="K1566" s="17" cm="1">
        <f t="array" ref="K1566">0.5*Table1[Frontal area m^2]*Table1[Drag coefficient]*1.2*F1566^2</f>
        <v>288.09565065988892</v>
      </c>
      <c r="L1566" s="17">
        <f t="shared" si="145"/>
        <v>423.52988415988904</v>
      </c>
      <c r="M1566" s="17">
        <f t="shared" si="146"/>
        <v>11635.307095392507</v>
      </c>
      <c r="N1566" s="17">
        <f t="shared" si="149"/>
        <v>1043.9948694930022</v>
      </c>
      <c r="O1566" s="17" cm="1">
        <f t="array" ref="O1566">(0.5*Table1[Mass KG]*E1566^2)+O1565</f>
        <v>485560197.01250023</v>
      </c>
      <c r="P1566" s="17">
        <v>7464.3896579027587</v>
      </c>
      <c r="AA1566">
        <f>IF(E1566&lt;1,1,0)</f>
        <v>0</v>
      </c>
      <c r="AB1566">
        <f>IF(AA1566=1,"",E1566)</f>
        <v>98.9</v>
      </c>
      <c r="AC1566">
        <f>E1566/3.6</f>
        <v>27.472222222222221</v>
      </c>
    </row>
    <row r="1567" spans="2:29" x14ac:dyDescent="0.3">
      <c r="B1567" s="7" t="s">
        <v>30</v>
      </c>
      <c r="C1567" s="7">
        <v>1559</v>
      </c>
      <c r="D1567" s="7">
        <v>82</v>
      </c>
      <c r="E1567" s="13">
        <v>100.4</v>
      </c>
      <c r="F1567" s="23">
        <f t="shared" si="144"/>
        <v>27.888888888888893</v>
      </c>
      <c r="G1567" s="17">
        <f t="shared" si="147"/>
        <v>0.43055555555555475</v>
      </c>
      <c r="H1567" s="17">
        <f t="shared" si="148"/>
        <v>1.5499999999999972</v>
      </c>
      <c r="I1567" s="17" cm="1">
        <f t="array" ref="I1567">Table1[Mass KG]*G1567</f>
        <v>122.49305555555533</v>
      </c>
      <c r="J1567" s="17" cm="1">
        <f t="array" ref="J1567" xml:space="preserve"> IF(E1567&gt;0,9.81*Table1[Mass KG]*Table1[Rolling ressistance coefficient],0)</f>
        <v>28.746733500000001</v>
      </c>
      <c r="K1567" s="17" cm="1">
        <f t="array" ref="K1567">0.5*Table1[Frontal area m^2]*Table1[Drag coefficient]*1.2*F1567^2</f>
        <v>296.90092063822226</v>
      </c>
      <c r="L1567" s="17">
        <f t="shared" si="145"/>
        <v>448.14070969377758</v>
      </c>
      <c r="M1567" s="17">
        <f t="shared" si="146"/>
        <v>12498.146459237574</v>
      </c>
      <c r="N1567" s="17">
        <f t="shared" si="149"/>
        <v>1044.5091186633038</v>
      </c>
      <c r="O1567" s="17" cm="1">
        <f t="array" ref="O1567">(0.5*Table1[Mass KG]*E1567^2)+O1566</f>
        <v>486994099.77250022</v>
      </c>
      <c r="P1567" s="17">
        <v>7469.3977417627248</v>
      </c>
      <c r="AA1567">
        <f>IF(E1567&lt;1,1,0)</f>
        <v>0</v>
      </c>
      <c r="AB1567">
        <f>IF(AA1567=1,"",E1567)</f>
        <v>100.4</v>
      </c>
      <c r="AC1567">
        <f>E1567/3.6</f>
        <v>27.888888888888889</v>
      </c>
    </row>
    <row r="1568" spans="2:29" x14ac:dyDescent="0.3">
      <c r="B1568" s="7" t="s">
        <v>30</v>
      </c>
      <c r="C1568" s="7">
        <v>1560</v>
      </c>
      <c r="D1568" s="7">
        <v>83</v>
      </c>
      <c r="E1568" s="13">
        <v>102</v>
      </c>
      <c r="F1568" s="23">
        <f t="shared" si="144"/>
        <v>28.333333333333336</v>
      </c>
      <c r="G1568" s="17">
        <f t="shared" si="147"/>
        <v>0.44444444444444287</v>
      </c>
      <c r="H1568" s="17">
        <f t="shared" si="148"/>
        <v>1.5999999999999943</v>
      </c>
      <c r="I1568" s="17" cm="1">
        <f t="array" ref="I1568">Table1[Mass KG]*G1568</f>
        <v>126.444444444444</v>
      </c>
      <c r="J1568" s="17" cm="1">
        <f t="array" ref="J1568" xml:space="preserve"> IF(E1568&gt;0,9.81*Table1[Mass KG]*Table1[Rolling ressistance coefficient],0)</f>
        <v>28.746733500000001</v>
      </c>
      <c r="K1568" s="17" cm="1">
        <f t="array" ref="K1568">0.5*Table1[Frontal area m^2]*Table1[Drag coefficient]*1.2*F1568^2</f>
        <v>306.43930040000004</v>
      </c>
      <c r="L1568" s="17">
        <f t="shared" si="145"/>
        <v>461.63047834444404</v>
      </c>
      <c r="M1568" s="17">
        <f t="shared" si="146"/>
        <v>13079.530219759248</v>
      </c>
      <c r="N1568" s="17">
        <f t="shared" si="149"/>
        <v>1045.0312281392653</v>
      </c>
      <c r="O1568" s="17" cm="1">
        <f t="array" ref="O1568">(0.5*Table1[Mass KG]*E1568^2)+O1567</f>
        <v>488474068.77250022</v>
      </c>
      <c r="P1568" s="17">
        <v>7470.0457276200941</v>
      </c>
      <c r="AA1568">
        <f>IF(E1568&lt;1,1,0)</f>
        <v>0</v>
      </c>
      <c r="AB1568">
        <f>IF(AA1568=1,"",E1568)</f>
        <v>102</v>
      </c>
      <c r="AC1568">
        <f>E1568/3.6</f>
        <v>28.333333333333332</v>
      </c>
    </row>
    <row r="1569" spans="2:29" x14ac:dyDescent="0.3">
      <c r="B1569" s="7" t="s">
        <v>30</v>
      </c>
      <c r="C1569" s="7">
        <v>1561</v>
      </c>
      <c r="D1569" s="7">
        <v>84</v>
      </c>
      <c r="E1569" s="13">
        <v>103.6</v>
      </c>
      <c r="F1569" s="23">
        <f t="shared" si="144"/>
        <v>28.777777777777779</v>
      </c>
      <c r="G1569" s="17">
        <f t="shared" si="147"/>
        <v>0.44444444444444481</v>
      </c>
      <c r="H1569" s="17">
        <f t="shared" si="148"/>
        <v>1.6000000000000014</v>
      </c>
      <c r="I1569" s="17" cm="1">
        <f t="array" ref="I1569">Table1[Mass KG]*G1569</f>
        <v>126.44444444444454</v>
      </c>
      <c r="J1569" s="17" cm="1">
        <f t="array" ref="J1569" xml:space="preserve"> IF(E1569&gt;0,9.81*Table1[Mass KG]*Table1[Rolling ressistance coefficient],0)</f>
        <v>28.746733500000001</v>
      </c>
      <c r="K1569" s="17" cm="1">
        <f t="array" ref="K1569">0.5*Table1[Frontal area m^2]*Table1[Drag coefficient]*1.2*F1569^2</f>
        <v>316.12848458488884</v>
      </c>
      <c r="L1569" s="17">
        <f t="shared" si="145"/>
        <v>471.31966252933341</v>
      </c>
      <c r="M1569" s="17">
        <f t="shared" si="146"/>
        <v>13563.532510566371</v>
      </c>
      <c r="N1569" s="17">
        <f t="shared" si="149"/>
        <v>1045.5611878500276</v>
      </c>
      <c r="O1569" s="17" cm="1">
        <f t="array" ref="O1569">(0.5*Table1[Mass KG]*E1569^2)+O1568</f>
        <v>490000832.33250022</v>
      </c>
      <c r="P1569" s="17">
        <v>7470.0457276201068</v>
      </c>
      <c r="AA1569">
        <f>IF(E1569&lt;1,1,0)</f>
        <v>0</v>
      </c>
      <c r="AB1569">
        <f>IF(AA1569=1,"",E1569)</f>
        <v>103.6</v>
      </c>
      <c r="AC1569">
        <f>E1569/3.6</f>
        <v>28.777777777777775</v>
      </c>
    </row>
    <row r="1570" spans="2:29" x14ac:dyDescent="0.3">
      <c r="B1570" s="7" t="s">
        <v>30</v>
      </c>
      <c r="C1570" s="7">
        <v>1562</v>
      </c>
      <c r="D1570" s="7">
        <v>85</v>
      </c>
      <c r="E1570" s="13">
        <v>105.2</v>
      </c>
      <c r="F1570" s="23">
        <f t="shared" si="144"/>
        <v>29.222222222222225</v>
      </c>
      <c r="G1570" s="17">
        <f t="shared" si="147"/>
        <v>0.44444444444444481</v>
      </c>
      <c r="H1570" s="17">
        <f t="shared" si="148"/>
        <v>1.6000000000000014</v>
      </c>
      <c r="I1570" s="17" cm="1">
        <f t="array" ref="I1570">Table1[Mass KG]*G1570</f>
        <v>126.44444444444454</v>
      </c>
      <c r="J1570" s="17" cm="1">
        <f t="array" ref="J1570" xml:space="preserve"> IF(E1570&gt;0,9.81*Table1[Mass KG]*Table1[Rolling ressistance coefficient],0)</f>
        <v>28.746733500000001</v>
      </c>
      <c r="K1570" s="17" cm="1">
        <f t="array" ref="K1570">0.5*Table1[Frontal area m^2]*Table1[Drag coefficient]*1.2*F1570^2</f>
        <v>325.96847319288889</v>
      </c>
      <c r="L1570" s="17">
        <f t="shared" si="145"/>
        <v>481.15965113733341</v>
      </c>
      <c r="M1570" s="17">
        <f t="shared" si="146"/>
        <v>14060.554249902076</v>
      </c>
      <c r="N1570" s="17">
        <f t="shared" si="149"/>
        <v>1046.0989877440738</v>
      </c>
      <c r="O1570" s="17" cm="1">
        <f t="array" ref="O1570">(0.5*Table1[Mass KG]*E1570^2)+O1569</f>
        <v>491575118.77250022</v>
      </c>
      <c r="P1570" s="17">
        <v>7476.3117825998534</v>
      </c>
      <c r="AA1570">
        <f>IF(E1570&lt;1,1,0)</f>
        <v>0</v>
      </c>
      <c r="AB1570">
        <f>IF(AA1570=1,"",E1570)</f>
        <v>105.2</v>
      </c>
      <c r="AC1570">
        <f>E1570/3.6</f>
        <v>29.222222222222221</v>
      </c>
    </row>
    <row r="1571" spans="2:29" x14ac:dyDescent="0.3">
      <c r="B1571" s="7" t="s">
        <v>30</v>
      </c>
      <c r="C1571" s="7">
        <v>1563</v>
      </c>
      <c r="D1571" s="7">
        <v>86</v>
      </c>
      <c r="E1571" s="13">
        <v>106.8</v>
      </c>
      <c r="F1571" s="23">
        <f t="shared" si="144"/>
        <v>29.666666666666668</v>
      </c>
      <c r="G1571" s="17">
        <f t="shared" si="147"/>
        <v>0.45833333333333293</v>
      </c>
      <c r="H1571" s="17">
        <f t="shared" si="148"/>
        <v>1.6499999999999986</v>
      </c>
      <c r="I1571" s="17" cm="1">
        <f t="array" ref="I1571">Table1[Mass KG]*G1571</f>
        <v>130.39583333333323</v>
      </c>
      <c r="J1571" s="17" cm="1">
        <f t="array" ref="J1571" xml:space="preserve"> IF(E1571&gt;0,9.81*Table1[Mass KG]*Table1[Rolling ressistance coefficient],0)</f>
        <v>28.746733500000001</v>
      </c>
      <c r="K1571" s="17" cm="1">
        <f t="array" ref="K1571">0.5*Table1[Frontal area m^2]*Table1[Drag coefficient]*1.2*F1571^2</f>
        <v>335.95926622399998</v>
      </c>
      <c r="L1571" s="17">
        <f t="shared" si="145"/>
        <v>495.10183305733324</v>
      </c>
      <c r="M1571" s="17">
        <f t="shared" si="146"/>
        <v>14688.021047367552</v>
      </c>
      <c r="N1571" s="17">
        <f t="shared" si="149"/>
        <v>1046.6446177891794</v>
      </c>
      <c r="O1571" s="17" cm="1">
        <f t="array" ref="O1571">(0.5*Table1[Mass KG]*E1571^2)+O1570</f>
        <v>493197656.4125002</v>
      </c>
      <c r="P1571" s="17">
        <v>7484.2479784999969</v>
      </c>
      <c r="AA1571">
        <f>IF(E1571&lt;1,1,0)</f>
        <v>0</v>
      </c>
      <c r="AB1571">
        <f>IF(AA1571=1,"",E1571)</f>
        <v>106.8</v>
      </c>
      <c r="AC1571">
        <f>E1571/3.6</f>
        <v>29.666666666666664</v>
      </c>
    </row>
    <row r="1572" spans="2:29" x14ac:dyDescent="0.3">
      <c r="B1572" s="7" t="s">
        <v>30</v>
      </c>
      <c r="C1572" s="7">
        <v>1564</v>
      </c>
      <c r="D1572" s="7">
        <v>87</v>
      </c>
      <c r="E1572" s="13">
        <v>108.5</v>
      </c>
      <c r="F1572" s="23">
        <f t="shared" si="144"/>
        <v>30.138888888888889</v>
      </c>
      <c r="G1572" s="17">
        <f t="shared" si="147"/>
        <v>0.47222222222222299</v>
      </c>
      <c r="H1572" s="17">
        <f t="shared" si="148"/>
        <v>1.7000000000000028</v>
      </c>
      <c r="I1572" s="17" cm="1">
        <f t="array" ref="I1572">Table1[Mass KG]*G1572</f>
        <v>134.34722222222243</v>
      </c>
      <c r="J1572" s="17" cm="1">
        <f t="array" ref="J1572" xml:space="preserve"> IF(E1572&gt;0,9.81*Table1[Mass KG]*Table1[Rolling ressistance coefficient],0)</f>
        <v>28.746733500000001</v>
      </c>
      <c r="K1572" s="17" cm="1">
        <f t="array" ref="K1572">0.5*Table1[Frontal area m^2]*Table1[Drag coefficient]*1.2*F1572^2</f>
        <v>346.7397206972222</v>
      </c>
      <c r="L1572" s="17">
        <f t="shared" si="145"/>
        <v>509.8336764194446</v>
      </c>
      <c r="M1572" s="17">
        <f t="shared" si="146"/>
        <v>15365.820525419373</v>
      </c>
      <c r="N1572" s="17">
        <f t="shared" si="149"/>
        <v>1047.1985785352631</v>
      </c>
      <c r="O1572" s="17" cm="1">
        <f t="array" ref="O1572">(0.5*Table1[Mass KG]*E1572^2)+O1571</f>
        <v>494872258.9750002</v>
      </c>
      <c r="P1572" s="17">
        <v>7486.6634262537764</v>
      </c>
      <c r="AA1572">
        <f>IF(E1572&lt;1,1,0)</f>
        <v>0</v>
      </c>
      <c r="AB1572">
        <f>IF(AA1572=1,"",E1572)</f>
        <v>108.5</v>
      </c>
      <c r="AC1572">
        <f>E1572/3.6</f>
        <v>30.138888888888889</v>
      </c>
    </row>
    <row r="1573" spans="2:29" x14ac:dyDescent="0.3">
      <c r="B1573" s="7" t="s">
        <v>30</v>
      </c>
      <c r="C1573" s="7">
        <v>1565</v>
      </c>
      <c r="D1573" s="7">
        <v>88</v>
      </c>
      <c r="E1573" s="13">
        <v>110.2</v>
      </c>
      <c r="F1573" s="23">
        <f t="shared" si="144"/>
        <v>30.611111111111114</v>
      </c>
      <c r="G1573" s="17">
        <f t="shared" si="147"/>
        <v>0.47222222222222299</v>
      </c>
      <c r="H1573" s="17">
        <f t="shared" si="148"/>
        <v>1.7000000000000028</v>
      </c>
      <c r="I1573" s="17" cm="1">
        <f t="array" ref="I1573">Table1[Mass KG]*G1573</f>
        <v>134.34722222222243</v>
      </c>
      <c r="J1573" s="17" cm="1">
        <f t="array" ref="J1573" xml:space="preserve"> IF(E1573&gt;0,9.81*Table1[Mass KG]*Table1[Rolling ressistance coefficient],0)</f>
        <v>28.746733500000001</v>
      </c>
      <c r="K1573" s="17" cm="1">
        <f t="array" ref="K1573">0.5*Table1[Frontal area m^2]*Table1[Drag coefficient]*1.2*F1573^2</f>
        <v>357.69041922622222</v>
      </c>
      <c r="L1573" s="17">
        <f t="shared" si="145"/>
        <v>520.78437494844468</v>
      </c>
      <c r="M1573" s="17">
        <f t="shared" si="146"/>
        <v>15941.788366477389</v>
      </c>
      <c r="N1573" s="17">
        <f t="shared" si="149"/>
        <v>1047.7608593360619</v>
      </c>
      <c r="O1573" s="17" cm="1">
        <f t="array" ref="O1573">(0.5*Table1[Mass KG]*E1573^2)+O1572</f>
        <v>496599748.6650002</v>
      </c>
      <c r="P1573" s="17">
        <v>7505.8654019675087</v>
      </c>
      <c r="AA1573">
        <f>IF(E1573&lt;1,1,0)</f>
        <v>0</v>
      </c>
      <c r="AB1573">
        <f>IF(AA1573=1,"",E1573)</f>
        <v>110.2</v>
      </c>
      <c r="AC1573">
        <f>E1573/3.6</f>
        <v>30.611111111111111</v>
      </c>
    </row>
    <row r="1574" spans="2:29" x14ac:dyDescent="0.3">
      <c r="B1574" s="7" t="s">
        <v>30</v>
      </c>
      <c r="C1574" s="7">
        <v>1566</v>
      </c>
      <c r="D1574" s="7">
        <v>89</v>
      </c>
      <c r="E1574" s="13">
        <v>111.9</v>
      </c>
      <c r="F1574" s="23">
        <f t="shared" si="144"/>
        <v>31.083333333333336</v>
      </c>
      <c r="G1574" s="17">
        <f t="shared" si="147"/>
        <v>0.4861111111111111</v>
      </c>
      <c r="H1574" s="17">
        <f t="shared" si="148"/>
        <v>1.75</v>
      </c>
      <c r="I1574" s="17" cm="1">
        <f t="array" ref="I1574">Table1[Mass KG]*G1574</f>
        <v>138.29861111111111</v>
      </c>
      <c r="J1574" s="17" cm="1">
        <f t="array" ref="J1574" xml:space="preserve"> IF(E1574&gt;0,9.81*Table1[Mass KG]*Table1[Rolling ressistance coefficient],0)</f>
        <v>28.746733500000001</v>
      </c>
      <c r="K1574" s="17" cm="1">
        <f t="array" ref="K1574">0.5*Table1[Frontal area m^2]*Table1[Drag coefficient]*1.2*F1574^2</f>
        <v>368.81136181100004</v>
      </c>
      <c r="L1574" s="17">
        <f t="shared" si="145"/>
        <v>535.85670642211119</v>
      </c>
      <c r="M1574" s="17">
        <f t="shared" si="146"/>
        <v>16656.212624620624</v>
      </c>
      <c r="N1574" s="17">
        <f t="shared" si="149"/>
        <v>1048.3314495657075</v>
      </c>
      <c r="O1574" s="17" cm="1">
        <f t="array" ref="O1574">(0.5*Table1[Mass KG]*E1574^2)+O1573</f>
        <v>498380947.68750018</v>
      </c>
      <c r="P1574" s="17">
        <v>7510.3308730145382</v>
      </c>
      <c r="AA1574">
        <f>IF(E1574&lt;1,1,0)</f>
        <v>0</v>
      </c>
      <c r="AB1574">
        <f>IF(AA1574=1,"",E1574)</f>
        <v>111.9</v>
      </c>
      <c r="AC1574">
        <f>E1574/3.6</f>
        <v>31.083333333333336</v>
      </c>
    </row>
    <row r="1575" spans="2:29" x14ac:dyDescent="0.3">
      <c r="B1575" s="7" t="s">
        <v>30</v>
      </c>
      <c r="C1575" s="7">
        <v>1567</v>
      </c>
      <c r="D1575" s="7">
        <v>90</v>
      </c>
      <c r="E1575" s="13">
        <v>113.7</v>
      </c>
      <c r="F1575" s="23">
        <f t="shared" si="144"/>
        <v>31.583333333333336</v>
      </c>
      <c r="G1575" s="17">
        <f t="shared" si="147"/>
        <v>0.47222222222222104</v>
      </c>
      <c r="H1575" s="17">
        <f t="shared" si="148"/>
        <v>1.6999999999999957</v>
      </c>
      <c r="I1575" s="17" cm="1">
        <f t="array" ref="I1575">Table1[Mass KG]*G1575</f>
        <v>134.34722222222189</v>
      </c>
      <c r="J1575" s="17" cm="1">
        <f t="array" ref="J1575" xml:space="preserve"> IF(E1575&gt;0,9.81*Table1[Mass KG]*Table1[Rolling ressistance coefficient],0)</f>
        <v>28.746733500000001</v>
      </c>
      <c r="K1575" s="17" cm="1">
        <f t="array" ref="K1575">0.5*Table1[Frontal area m^2]*Table1[Drag coefficient]*1.2*F1575^2</f>
        <v>380.772037619</v>
      </c>
      <c r="L1575" s="17">
        <f t="shared" si="145"/>
        <v>543.86599334122184</v>
      </c>
      <c r="M1575" s="17">
        <f t="shared" si="146"/>
        <v>17177.100956360257</v>
      </c>
      <c r="N1575" s="17">
        <f t="shared" si="149"/>
        <v>1048.910848204109</v>
      </c>
      <c r="O1575" s="17" cm="1">
        <f t="array" ref="O1575">(0.5*Table1[Mass KG]*E1575^2)+O1574</f>
        <v>500219911.59000015</v>
      </c>
      <c r="P1575" s="17">
        <v>7528.6032382362455</v>
      </c>
      <c r="AA1575">
        <f>IF(E1575&lt;1,1,0)</f>
        <v>0</v>
      </c>
      <c r="AB1575">
        <f>IF(AA1575=1,"",E1575)</f>
        <v>113.7</v>
      </c>
      <c r="AC1575">
        <f>E1575/3.6</f>
        <v>31.583333333333332</v>
      </c>
    </row>
    <row r="1576" spans="2:29" x14ac:dyDescent="0.3">
      <c r="B1576" s="7" t="s">
        <v>30</v>
      </c>
      <c r="C1576" s="7">
        <v>1568</v>
      </c>
      <c r="D1576" s="7">
        <v>91</v>
      </c>
      <c r="E1576" s="13">
        <v>115.3</v>
      </c>
      <c r="F1576" s="23">
        <f t="shared" si="144"/>
        <v>32.027777777777779</v>
      </c>
      <c r="G1576" s="17">
        <f t="shared" si="147"/>
        <v>0.43055555555555475</v>
      </c>
      <c r="H1576" s="17">
        <f t="shared" si="148"/>
        <v>1.5499999999999972</v>
      </c>
      <c r="I1576" s="17" cm="1">
        <f t="array" ref="I1576">Table1[Mass KG]*G1576</f>
        <v>122.49305555555533</v>
      </c>
      <c r="J1576" s="17" cm="1">
        <f t="array" ref="J1576" xml:space="preserve"> IF(E1576&gt;0,9.81*Table1[Mass KG]*Table1[Rolling ressistance coefficient],0)</f>
        <v>28.746733500000001</v>
      </c>
      <c r="K1576" s="17" cm="1">
        <f t="array" ref="K1576">0.5*Table1[Frontal area m^2]*Table1[Drag coefficient]*1.2*F1576^2</f>
        <v>391.56397914788886</v>
      </c>
      <c r="L1576" s="17">
        <f t="shared" si="145"/>
        <v>542.80376820344418</v>
      </c>
      <c r="M1576" s="17">
        <f t="shared" si="146"/>
        <v>17384.79846496031</v>
      </c>
      <c r="N1576" s="17">
        <f t="shared" si="149"/>
        <v>1049.4980254951645</v>
      </c>
      <c r="O1576" s="17" cm="1">
        <f t="array" ref="O1576">(0.5*Table1[Mass KG]*E1576^2)+O1575</f>
        <v>502110995.89250016</v>
      </c>
      <c r="P1576" s="17">
        <v>7532.8693951662153</v>
      </c>
      <c r="AA1576">
        <f>IF(E1576&lt;1,1,0)</f>
        <v>0</v>
      </c>
      <c r="AB1576">
        <f>IF(AA1576=1,"",E1576)</f>
        <v>115.3</v>
      </c>
      <c r="AC1576">
        <f>E1576/3.6</f>
        <v>32.027777777777779</v>
      </c>
    </row>
    <row r="1577" spans="2:29" x14ac:dyDescent="0.3">
      <c r="B1577" s="7" t="s">
        <v>30</v>
      </c>
      <c r="C1577" s="7">
        <v>1569</v>
      </c>
      <c r="D1577" s="7">
        <v>92</v>
      </c>
      <c r="E1577" s="13">
        <v>116.8</v>
      </c>
      <c r="F1577" s="23">
        <f t="shared" si="144"/>
        <v>32.444444444444443</v>
      </c>
      <c r="G1577" s="17">
        <f t="shared" si="147"/>
        <v>0.40277777777777857</v>
      </c>
      <c r="H1577" s="17">
        <f t="shared" si="148"/>
        <v>1.4500000000000028</v>
      </c>
      <c r="I1577" s="17" cm="1">
        <f t="array" ref="I1577">Table1[Mass KG]*G1577</f>
        <v>114.590277777778</v>
      </c>
      <c r="J1577" s="17" cm="1">
        <f t="array" ref="J1577" xml:space="preserve"> IF(E1577&gt;0,9.81*Table1[Mass KG]*Table1[Rolling ressistance coefficient],0)</f>
        <v>28.746733500000001</v>
      </c>
      <c r="K1577" s="17" cm="1">
        <f t="array" ref="K1577">0.5*Table1[Frontal area m^2]*Table1[Drag coefficient]*1.2*F1577^2</f>
        <v>401.81838537955542</v>
      </c>
      <c r="L1577" s="17">
        <f t="shared" si="145"/>
        <v>545.15539665733343</v>
      </c>
      <c r="M1577" s="17">
        <f t="shared" si="146"/>
        <v>17687.263980437929</v>
      </c>
      <c r="N1577" s="17">
        <f t="shared" si="149"/>
        <v>1050.09246258758</v>
      </c>
      <c r="O1577" s="17" cm="1">
        <f t="array" ref="O1577">(0.5*Table1[Mass KG]*E1577^2)+O1576</f>
        <v>504051604.53250015</v>
      </c>
      <c r="P1577" s="17">
        <v>7532.8693951662281</v>
      </c>
      <c r="AA1577">
        <f>IF(E1577&lt;1,1,0)</f>
        <v>0</v>
      </c>
      <c r="AB1577">
        <f>IF(AA1577=1,"",E1577)</f>
        <v>116.8</v>
      </c>
      <c r="AC1577">
        <f>E1577/3.6</f>
        <v>32.444444444444443</v>
      </c>
    </row>
    <row r="1578" spans="2:29" x14ac:dyDescent="0.3">
      <c r="B1578" s="7" t="s">
        <v>30</v>
      </c>
      <c r="C1578" s="7">
        <v>1570</v>
      </c>
      <c r="D1578" s="7">
        <v>93</v>
      </c>
      <c r="E1578" s="13">
        <v>118.2</v>
      </c>
      <c r="F1578" s="23">
        <f t="shared" si="144"/>
        <v>32.833333333333336</v>
      </c>
      <c r="G1578" s="17">
        <f t="shared" si="147"/>
        <v>0.37500000000000039</v>
      </c>
      <c r="H1578" s="17">
        <f t="shared" si="148"/>
        <v>1.3500000000000014</v>
      </c>
      <c r="I1578" s="17" cm="1">
        <f t="array" ref="I1578">Table1[Mass KG]*G1578</f>
        <v>106.68750000000011</v>
      </c>
      <c r="J1578" s="17" cm="1">
        <f t="array" ref="J1578" xml:space="preserve"> IF(E1578&gt;0,9.81*Table1[Mass KG]*Table1[Rolling ressistance coefficient],0)</f>
        <v>28.746733500000001</v>
      </c>
      <c r="K1578" s="17" cm="1">
        <f t="array" ref="K1578">0.5*Table1[Frontal area m^2]*Table1[Drag coefficient]*1.2*F1578^2</f>
        <v>411.50874772399999</v>
      </c>
      <c r="L1578" s="17">
        <f t="shared" si="145"/>
        <v>546.94298122400005</v>
      </c>
      <c r="M1578" s="17">
        <f t="shared" si="146"/>
        <v>17957.96121685467</v>
      </c>
      <c r="N1578" s="17">
        <f t="shared" si="149"/>
        <v>1050.6936416214971</v>
      </c>
      <c r="O1578" s="17" cm="1">
        <f t="array" ref="O1578">(0.5*Table1[Mass KG]*E1578^2)+O1577</f>
        <v>506039013.42250013</v>
      </c>
      <c r="P1578" s="17">
        <v>7537.9451499756915</v>
      </c>
      <c r="AA1578">
        <f>IF(E1578&lt;1,1,0)</f>
        <v>0</v>
      </c>
      <c r="AB1578">
        <f>IF(AA1578=1,"",E1578)</f>
        <v>118.2</v>
      </c>
      <c r="AC1578">
        <f>E1578/3.6</f>
        <v>32.833333333333336</v>
      </c>
    </row>
    <row r="1579" spans="2:29" x14ac:dyDescent="0.3">
      <c r="B1579" s="7" t="s">
        <v>30</v>
      </c>
      <c r="C1579" s="7">
        <v>1571</v>
      </c>
      <c r="D1579" s="7">
        <v>94</v>
      </c>
      <c r="E1579" s="13">
        <v>119.5</v>
      </c>
      <c r="F1579" s="23">
        <f t="shared" si="144"/>
        <v>33.194444444444443</v>
      </c>
      <c r="G1579" s="17">
        <f t="shared" si="147"/>
        <v>0.34722222222222221</v>
      </c>
      <c r="H1579" s="17">
        <f t="shared" si="148"/>
        <v>1.25</v>
      </c>
      <c r="I1579" s="17" cm="1">
        <f t="array" ref="I1579">Table1[Mass KG]*G1579</f>
        <v>98.784722222222214</v>
      </c>
      <c r="J1579" s="17" cm="1">
        <f t="array" ref="J1579" xml:space="preserve"> IF(E1579&gt;0,9.81*Table1[Mass KG]*Table1[Rolling ressistance coefficient],0)</f>
        <v>28.746733500000001</v>
      </c>
      <c r="K1579" s="17" cm="1">
        <f t="array" ref="K1579">0.5*Table1[Frontal area m^2]*Table1[Drag coefficient]*1.2*F1579^2</f>
        <v>420.61032483055544</v>
      </c>
      <c r="L1579" s="17">
        <f t="shared" si="145"/>
        <v>548.14178055277762</v>
      </c>
      <c r="M1579" s="17">
        <f t="shared" si="146"/>
        <v>18195.261882238035</v>
      </c>
      <c r="N1579" s="17">
        <f t="shared" si="149"/>
        <v>1051.3010457259688</v>
      </c>
      <c r="O1579" s="17" cm="1">
        <f t="array" ref="O1579">(0.5*Table1[Mass KG]*E1579^2)+O1578</f>
        <v>508070378.98500013</v>
      </c>
      <c r="P1579" s="17">
        <v>7572.4645666436254</v>
      </c>
      <c r="AA1579">
        <f>IF(E1579&lt;1,1,0)</f>
        <v>0</v>
      </c>
      <c r="AB1579">
        <f>IF(AA1579=1,"",E1579)</f>
        <v>119.5</v>
      </c>
      <c r="AC1579">
        <f>E1579/3.6</f>
        <v>33.194444444444443</v>
      </c>
    </row>
    <row r="1580" spans="2:29" x14ac:dyDescent="0.3">
      <c r="B1580" s="7" t="s">
        <v>30</v>
      </c>
      <c r="C1580" s="7">
        <v>1572</v>
      </c>
      <c r="D1580" s="7">
        <v>95</v>
      </c>
      <c r="E1580" s="13">
        <v>120.7</v>
      </c>
      <c r="F1580" s="23">
        <f t="shared" si="144"/>
        <v>33.527777777777779</v>
      </c>
      <c r="G1580" s="17">
        <f t="shared" si="147"/>
        <v>0.31944444444444403</v>
      </c>
      <c r="H1580" s="17">
        <f t="shared" si="148"/>
        <v>1.1499999999999986</v>
      </c>
      <c r="I1580" s="17" cm="1">
        <f t="array" ref="I1580">Table1[Mass KG]*G1580</f>
        <v>90.881944444444329</v>
      </c>
      <c r="J1580" s="17" cm="1">
        <f t="array" ref="J1580" xml:space="preserve"> IF(E1580&gt;0,9.81*Table1[Mass KG]*Table1[Rolling ressistance coefficient],0)</f>
        <v>28.746733500000001</v>
      </c>
      <c r="K1580" s="17" cm="1">
        <f t="array" ref="K1580">0.5*Table1[Frontal area m^2]*Table1[Drag coefficient]*1.2*F1580^2</f>
        <v>429.10014258788885</v>
      </c>
      <c r="L1580" s="17">
        <f t="shared" si="145"/>
        <v>548.7288205323332</v>
      </c>
      <c r="M1580" s="17">
        <f t="shared" si="146"/>
        <v>18397.657955070172</v>
      </c>
      <c r="N1580" s="17">
        <f t="shared" si="149"/>
        <v>1051.9141590164427</v>
      </c>
      <c r="O1580" s="17" cm="1">
        <f t="array" ref="O1580">(0.5*Table1[Mass KG]*E1580^2)+O1579</f>
        <v>510142746.68750012</v>
      </c>
      <c r="P1580" s="17">
        <v>7601.1583088205953</v>
      </c>
      <c r="AA1580">
        <f>IF(E1580&lt;1,1,0)</f>
        <v>0</v>
      </c>
      <c r="AB1580">
        <f>IF(AA1580=1,"",E1580)</f>
        <v>120.7</v>
      </c>
      <c r="AC1580">
        <f>E1580/3.6</f>
        <v>33.527777777777779</v>
      </c>
    </row>
    <row r="1581" spans="2:29" x14ac:dyDescent="0.3">
      <c r="B1581" s="7" t="s">
        <v>30</v>
      </c>
      <c r="C1581" s="7">
        <v>1573</v>
      </c>
      <c r="D1581" s="7">
        <v>96</v>
      </c>
      <c r="E1581" s="13">
        <v>121.8</v>
      </c>
      <c r="F1581" s="23">
        <f t="shared" si="144"/>
        <v>33.833333333333336</v>
      </c>
      <c r="G1581" s="17">
        <f t="shared" si="147"/>
        <v>0.26388888888888767</v>
      </c>
      <c r="H1581" s="17">
        <f t="shared" si="148"/>
        <v>0.94999999999999574</v>
      </c>
      <c r="I1581" s="17" cm="1">
        <f t="array" ref="I1581">Table1[Mass KG]*G1581</f>
        <v>75.076388888888545</v>
      </c>
      <c r="J1581" s="17" cm="1">
        <f t="array" ref="J1581" xml:space="preserve"> IF(E1581&gt;0,9.81*Table1[Mass KG]*Table1[Rolling ressistance coefficient],0)</f>
        <v>28.746733500000001</v>
      </c>
      <c r="K1581" s="17" cm="1">
        <f t="array" ref="K1581">0.5*Table1[Frontal area m^2]*Table1[Drag coefficient]*1.2*F1581^2</f>
        <v>436.956994124</v>
      </c>
      <c r="L1581" s="17">
        <f t="shared" si="145"/>
        <v>540.78011651288853</v>
      </c>
      <c r="M1581" s="17">
        <f t="shared" si="146"/>
        <v>18296.393942019393</v>
      </c>
      <c r="N1581" s="17">
        <f t="shared" si="149"/>
        <v>1052.5324665922533</v>
      </c>
      <c r="O1581" s="17" cm="1">
        <f t="array" ref="O1581">(0.5*Table1[Mass KG]*E1581^2)+O1580</f>
        <v>512253059.5775001</v>
      </c>
      <c r="P1581" s="17">
        <v>7639.5900789617808</v>
      </c>
      <c r="AA1581">
        <f>IF(E1581&lt;1,1,0)</f>
        <v>0</v>
      </c>
      <c r="AB1581">
        <f>IF(AA1581=1,"",E1581)</f>
        <v>121.8</v>
      </c>
      <c r="AC1581">
        <f>E1581/3.6</f>
        <v>33.833333333333329</v>
      </c>
    </row>
    <row r="1582" spans="2:29" x14ac:dyDescent="0.3">
      <c r="B1582" s="7" t="s">
        <v>30</v>
      </c>
      <c r="C1582" s="7">
        <v>1574</v>
      </c>
      <c r="D1582" s="7">
        <v>97</v>
      </c>
      <c r="E1582" s="13">
        <v>122.6</v>
      </c>
      <c r="F1582" s="23">
        <f t="shared" si="144"/>
        <v>34.055555555555557</v>
      </c>
      <c r="G1582" s="17">
        <f t="shared" si="147"/>
        <v>0.19444444444444522</v>
      </c>
      <c r="H1582" s="17">
        <f t="shared" si="148"/>
        <v>0.70000000000000284</v>
      </c>
      <c r="I1582" s="17" cm="1">
        <f t="array" ref="I1582">Table1[Mass KG]*G1582</f>
        <v>55.319444444444663</v>
      </c>
      <c r="J1582" s="17" cm="1">
        <f t="array" ref="J1582" xml:space="preserve"> IF(E1582&gt;0,9.81*Table1[Mass KG]*Table1[Rolling ressistance coefficient],0)</f>
        <v>28.746733500000001</v>
      </c>
      <c r="K1582" s="17" cm="1">
        <f t="array" ref="K1582">0.5*Table1[Frontal area m^2]*Table1[Drag coefficient]*1.2*F1582^2</f>
        <v>442.71583803155551</v>
      </c>
      <c r="L1582" s="17">
        <f t="shared" si="145"/>
        <v>526.78201597600014</v>
      </c>
      <c r="M1582" s="17">
        <f t="shared" si="146"/>
        <v>17939.854210738224</v>
      </c>
      <c r="N1582" s="17">
        <f t="shared" si="149"/>
        <v>1053.1544398957794</v>
      </c>
      <c r="O1582" s="17" cm="1">
        <f t="array" ref="O1582">(0.5*Table1[Mass KG]*E1582^2)+O1581</f>
        <v>514391185.18750012</v>
      </c>
      <c r="P1582" s="17">
        <v>7652.2145603526769</v>
      </c>
      <c r="AA1582">
        <f>IF(E1582&lt;1,1,0)</f>
        <v>0</v>
      </c>
      <c r="AB1582">
        <f>IF(AA1582=1,"",E1582)</f>
        <v>122.6</v>
      </c>
      <c r="AC1582">
        <f>E1582/3.6</f>
        <v>34.05555555555555</v>
      </c>
    </row>
    <row r="1583" spans="2:29" x14ac:dyDescent="0.3">
      <c r="B1583" s="7" t="s">
        <v>30</v>
      </c>
      <c r="C1583" s="7">
        <v>1575</v>
      </c>
      <c r="D1583" s="7">
        <v>98</v>
      </c>
      <c r="E1583" s="13">
        <v>123.2</v>
      </c>
      <c r="F1583" s="23">
        <f t="shared" si="144"/>
        <v>34.222222222222221</v>
      </c>
      <c r="G1583" s="17">
        <f t="shared" si="147"/>
        <v>0.1388888888888889</v>
      </c>
      <c r="H1583" s="17">
        <f t="shared" si="148"/>
        <v>0.5</v>
      </c>
      <c r="I1583" s="17" cm="1">
        <f t="array" ref="I1583">Table1[Mass KG]*G1583</f>
        <v>39.513888888888893</v>
      </c>
      <c r="J1583" s="17" cm="1">
        <f t="array" ref="J1583" xml:space="preserve"> IF(E1583&gt;0,9.81*Table1[Mass KG]*Table1[Rolling ressistance coefficient],0)</f>
        <v>28.746733500000001</v>
      </c>
      <c r="K1583" s="17" cm="1">
        <f t="array" ref="K1583">0.5*Table1[Frontal area m^2]*Table1[Drag coefficient]*1.2*F1583^2</f>
        <v>447.05971231288885</v>
      </c>
      <c r="L1583" s="17">
        <f t="shared" si="145"/>
        <v>515.32033470177771</v>
      </c>
      <c r="M1583" s="17">
        <f t="shared" si="146"/>
        <v>17635.407009794169</v>
      </c>
      <c r="N1583" s="17">
        <f t="shared" si="149"/>
        <v>1053.7790602780017</v>
      </c>
      <c r="O1583" s="17" cm="1">
        <f t="array" ref="O1583">(0.5*Table1[Mass KG]*E1583^2)+O1582</f>
        <v>516550289.8275001</v>
      </c>
      <c r="P1583" s="17">
        <v>7669.0141006973336</v>
      </c>
      <c r="AA1583">
        <f>IF(E1583&lt;1,1,0)</f>
        <v>0</v>
      </c>
      <c r="AB1583">
        <f>IF(AA1583=1,"",E1583)</f>
        <v>123.2</v>
      </c>
      <c r="AC1583">
        <f>E1583/3.6</f>
        <v>34.222222222222221</v>
      </c>
    </row>
    <row r="1584" spans="2:29" x14ac:dyDescent="0.3">
      <c r="B1584" s="7" t="s">
        <v>30</v>
      </c>
      <c r="C1584" s="7">
        <v>1576</v>
      </c>
      <c r="D1584" s="7">
        <v>99</v>
      </c>
      <c r="E1584" s="13">
        <v>123.6</v>
      </c>
      <c r="F1584" s="23">
        <f t="shared" si="144"/>
        <v>34.333333333333336</v>
      </c>
      <c r="G1584" s="17">
        <f t="shared" si="147"/>
        <v>6.9444444444444448E-2</v>
      </c>
      <c r="H1584" s="17">
        <f t="shared" si="148"/>
        <v>0.25</v>
      </c>
      <c r="I1584" s="17" cm="1">
        <f t="array" ref="I1584">Table1[Mass KG]*G1584</f>
        <v>19.756944444444446</v>
      </c>
      <c r="J1584" s="17" cm="1">
        <f t="array" ref="J1584" xml:space="preserve"> IF(E1584&gt;0,9.81*Table1[Mass KG]*Table1[Rolling ressistance coefficient],0)</f>
        <v>28.746733500000001</v>
      </c>
      <c r="K1584" s="17" cm="1">
        <f t="array" ref="K1584">0.5*Table1[Frontal area m^2]*Table1[Drag coefficient]*1.2*F1584^2</f>
        <v>449.96741009599998</v>
      </c>
      <c r="L1584" s="17">
        <f t="shared" si="145"/>
        <v>498.47108804044444</v>
      </c>
      <c r="M1584" s="17">
        <f t="shared" si="146"/>
        <v>17114.174022721923</v>
      </c>
      <c r="N1584" s="17">
        <f t="shared" si="149"/>
        <v>1054.4053110289535</v>
      </c>
      <c r="O1584" s="17" cm="1">
        <f t="array" ref="O1584">(0.5*Table1[Mass KG]*E1584^2)+O1583</f>
        <v>518723437.38750011</v>
      </c>
      <c r="P1584" s="17">
        <v>7688.6995952160532</v>
      </c>
      <c r="AA1584">
        <f>IF(E1584&lt;1,1,0)</f>
        <v>0</v>
      </c>
      <c r="AB1584">
        <f>IF(AA1584=1,"",E1584)</f>
        <v>123.6</v>
      </c>
      <c r="AC1584">
        <f>E1584/3.6</f>
        <v>34.333333333333329</v>
      </c>
    </row>
    <row r="1585" spans="2:29" x14ac:dyDescent="0.3">
      <c r="B1585" s="7" t="s">
        <v>30</v>
      </c>
      <c r="C1585" s="7">
        <v>1577</v>
      </c>
      <c r="D1585" s="7">
        <v>100</v>
      </c>
      <c r="E1585" s="13">
        <v>123.7</v>
      </c>
      <c r="F1585" s="23">
        <f t="shared" si="144"/>
        <v>34.361111111111114</v>
      </c>
      <c r="G1585" s="17">
        <f t="shared" si="147"/>
        <v>0</v>
      </c>
      <c r="H1585" s="17">
        <f t="shared" si="148"/>
        <v>0</v>
      </c>
      <c r="I1585" s="17" cm="1">
        <f t="array" ref="I1585">Table1[Mass KG]*G1585</f>
        <v>0</v>
      </c>
      <c r="J1585" s="17" cm="1">
        <f t="array" ref="J1585" xml:space="preserve"> IF(E1585&gt;0,9.81*Table1[Mass KG]*Table1[Rolling ressistance coefficient],0)</f>
        <v>28.746733500000001</v>
      </c>
      <c r="K1585" s="17" cm="1">
        <f t="array" ref="K1585">0.5*Table1[Frontal area m^2]*Table1[Drag coefficient]*1.2*F1585^2</f>
        <v>450.69580724122227</v>
      </c>
      <c r="L1585" s="17">
        <f t="shared" si="145"/>
        <v>479.44254074122227</v>
      </c>
      <c r="M1585" s="17">
        <f t="shared" si="146"/>
        <v>16474.178413802554</v>
      </c>
      <c r="N1585" s="17">
        <f t="shared" si="149"/>
        <v>1055.0316710187285</v>
      </c>
      <c r="O1585" s="17" cm="1">
        <f t="array" ref="O1585">(0.5*Table1[Mass KG]*E1585^2)+O1584</f>
        <v>520900102.79000008</v>
      </c>
      <c r="P1585" s="17">
        <v>7791.0589193024744</v>
      </c>
      <c r="AA1585">
        <f>IF(E1585&lt;1,1,0)</f>
        <v>0</v>
      </c>
      <c r="AB1585">
        <f>IF(AA1585=1,"",E1585)</f>
        <v>123.7</v>
      </c>
      <c r="AC1585">
        <f>E1585/3.6</f>
        <v>34.361111111111114</v>
      </c>
    </row>
    <row r="1586" spans="2:29" x14ac:dyDescent="0.3">
      <c r="B1586" s="7" t="s">
        <v>30</v>
      </c>
      <c r="C1586" s="7">
        <v>1578</v>
      </c>
      <c r="D1586" s="7">
        <v>101</v>
      </c>
      <c r="E1586" s="13">
        <v>123.6</v>
      </c>
      <c r="F1586" s="23">
        <f t="shared" si="144"/>
        <v>34.333333333333336</v>
      </c>
      <c r="G1586" s="17">
        <f t="shared" si="147"/>
        <v>-5.5555555555556344E-2</v>
      </c>
      <c r="H1586" s="17">
        <f t="shared" si="148"/>
        <v>-0.20000000000000284</v>
      </c>
      <c r="I1586" s="17" cm="1">
        <f t="array" ref="I1586">Table1[Mass KG]*G1586</f>
        <v>-15.805555555555779</v>
      </c>
      <c r="J1586" s="17" cm="1">
        <f t="array" ref="J1586" xml:space="preserve"> IF(E1586&gt;0,9.81*Table1[Mass KG]*Table1[Rolling ressistance coefficient],0)</f>
        <v>28.746733500000001</v>
      </c>
      <c r="K1586" s="17" cm="1">
        <f t="array" ref="K1586">0.5*Table1[Frontal area m^2]*Table1[Drag coefficient]*1.2*F1586^2</f>
        <v>449.96741009599998</v>
      </c>
      <c r="L1586" s="17">
        <f t="shared" si="145"/>
        <v>462.90858804044422</v>
      </c>
      <c r="M1586" s="17">
        <f t="shared" si="146"/>
        <v>15893.19485605525</v>
      </c>
      <c r="N1586" s="17">
        <f t="shared" si="149"/>
        <v>1055.6571280424928</v>
      </c>
      <c r="O1586" s="17" cm="1">
        <f t="array" ref="O1586">(0.5*Table1[Mass KG]*E1586^2)+O1585</f>
        <v>523073250.35000008</v>
      </c>
      <c r="P1586" s="17">
        <v>7802.4107600597035</v>
      </c>
      <c r="AA1586">
        <f>IF(E1586&lt;1,1,0)</f>
        <v>0</v>
      </c>
      <c r="AB1586">
        <f>IF(AA1586=1,"",E1586)</f>
        <v>123.6</v>
      </c>
      <c r="AC1586">
        <f>E1586/3.6</f>
        <v>34.333333333333329</v>
      </c>
    </row>
    <row r="1587" spans="2:29" x14ac:dyDescent="0.3">
      <c r="B1587" s="7" t="s">
        <v>30</v>
      </c>
      <c r="C1587" s="7">
        <v>1579</v>
      </c>
      <c r="D1587" s="7">
        <v>102</v>
      </c>
      <c r="E1587" s="13">
        <v>123.3</v>
      </c>
      <c r="F1587" s="23">
        <f t="shared" si="144"/>
        <v>34.25</v>
      </c>
      <c r="G1587" s="17">
        <f t="shared" si="147"/>
        <v>-8.3333333333332538E-2</v>
      </c>
      <c r="H1587" s="17">
        <f t="shared" si="148"/>
        <v>-0.29999999999999716</v>
      </c>
      <c r="I1587" s="17" cm="1">
        <f t="array" ref="I1587">Table1[Mass KG]*G1587</f>
        <v>-23.708333333333108</v>
      </c>
      <c r="J1587" s="17" cm="1">
        <f t="array" ref="J1587" xml:space="preserve"> IF(E1587&gt;0,9.81*Table1[Mass KG]*Table1[Rolling ressistance coefficient],0)</f>
        <v>28.746733500000001</v>
      </c>
      <c r="K1587" s="17" cm="1">
        <f t="array" ref="K1587">0.5*Table1[Frontal area m^2]*Table1[Drag coefficient]*1.2*F1587^2</f>
        <v>447.78575313899995</v>
      </c>
      <c r="L1587" s="17">
        <f t="shared" si="145"/>
        <v>452.82415330566687</v>
      </c>
      <c r="M1587" s="17">
        <f t="shared" si="146"/>
        <v>15509.22725071909</v>
      </c>
      <c r="N1587" s="17">
        <f t="shared" si="149"/>
        <v>1056.2806718185377</v>
      </c>
      <c r="O1587" s="17" cm="1">
        <f t="array" ref="O1587">(0.5*Table1[Mass KG]*E1587^2)+O1586</f>
        <v>525235861.4525001</v>
      </c>
      <c r="P1587" s="17">
        <v>7822.5905861347137</v>
      </c>
      <c r="AA1587">
        <f>IF(E1587&lt;1,1,0)</f>
        <v>0</v>
      </c>
      <c r="AB1587">
        <f>IF(AA1587=1,"",E1587)</f>
        <v>123.3</v>
      </c>
      <c r="AC1587">
        <f>E1587/3.6</f>
        <v>34.25</v>
      </c>
    </row>
    <row r="1588" spans="2:29" x14ac:dyDescent="0.3">
      <c r="B1588" s="7" t="s">
        <v>30</v>
      </c>
      <c r="C1588" s="7">
        <v>1580</v>
      </c>
      <c r="D1588" s="7">
        <v>103</v>
      </c>
      <c r="E1588" s="13">
        <v>123</v>
      </c>
      <c r="F1588" s="23">
        <f t="shared" si="144"/>
        <v>34.166666666666671</v>
      </c>
      <c r="G1588" s="17">
        <f t="shared" si="147"/>
        <v>-0.11111111111111072</v>
      </c>
      <c r="H1588" s="17">
        <f t="shared" si="148"/>
        <v>-0.39999999999999858</v>
      </c>
      <c r="I1588" s="17" cm="1">
        <f t="array" ref="I1588">Table1[Mass KG]*G1588</f>
        <v>-31.611111111111001</v>
      </c>
      <c r="J1588" s="17" cm="1">
        <f t="array" ref="J1588" xml:space="preserve"> IF(E1588&gt;0,9.81*Table1[Mass KG]*Table1[Rolling ressistance coefficient],0)</f>
        <v>28.746733500000001</v>
      </c>
      <c r="K1588" s="17" cm="1">
        <f t="array" ref="K1588">0.5*Table1[Frontal area m^2]*Table1[Drag coefficient]*1.2*F1588^2</f>
        <v>445.60939790000009</v>
      </c>
      <c r="L1588" s="17">
        <f t="shared" si="145"/>
        <v>442.74502028888912</v>
      </c>
      <c r="M1588" s="17">
        <f t="shared" si="146"/>
        <v>15127.121526537045</v>
      </c>
      <c r="N1588" s="17">
        <f t="shared" si="149"/>
        <v>1056.902304768696</v>
      </c>
      <c r="O1588" s="17" cm="1">
        <f t="array" ref="O1588">(0.5*Table1[Mass KG]*E1588^2)+O1587</f>
        <v>527387961.7025001</v>
      </c>
      <c r="P1588" s="17">
        <v>7840.5034161481453</v>
      </c>
      <c r="AA1588">
        <f>IF(E1588&lt;1,1,0)</f>
        <v>0</v>
      </c>
      <c r="AB1588">
        <f>IF(AA1588=1,"",E1588)</f>
        <v>123</v>
      </c>
      <c r="AC1588">
        <f>E1588/3.6</f>
        <v>34.166666666666664</v>
      </c>
    </row>
    <row r="1589" spans="2:29" x14ac:dyDescent="0.3">
      <c r="B1589" s="7" t="s">
        <v>30</v>
      </c>
      <c r="C1589" s="7">
        <v>1581</v>
      </c>
      <c r="D1589" s="7">
        <v>104</v>
      </c>
      <c r="E1589" s="13">
        <v>122.5</v>
      </c>
      <c r="F1589" s="23">
        <f t="shared" si="144"/>
        <v>34.027777777777779</v>
      </c>
      <c r="G1589" s="17">
        <f t="shared" si="147"/>
        <v>-0.12500000000000078</v>
      </c>
      <c r="H1589" s="17">
        <f t="shared" si="148"/>
        <v>-0.45000000000000284</v>
      </c>
      <c r="I1589" s="17" cm="1">
        <f t="array" ref="I1589">Table1[Mass KG]*G1589</f>
        <v>-35.56250000000022</v>
      </c>
      <c r="J1589" s="17" cm="1">
        <f t="array" ref="J1589" xml:space="preserve"> IF(E1589&gt;0,9.81*Table1[Mass KG]*Table1[Rolling ressistance coefficient],0)</f>
        <v>28.746733500000001</v>
      </c>
      <c r="K1589" s="17" cm="1">
        <f t="array" ref="K1589">0.5*Table1[Frontal area m^2]*Table1[Drag coefficient]*1.2*F1589^2</f>
        <v>441.99392076388887</v>
      </c>
      <c r="L1589" s="17">
        <f t="shared" si="145"/>
        <v>435.17815426388864</v>
      </c>
      <c r="M1589" s="17">
        <f t="shared" si="146"/>
        <v>14808.1455270351</v>
      </c>
      <c r="N1589" s="17">
        <f t="shared" si="149"/>
        <v>1057.5210191642527</v>
      </c>
      <c r="O1589" s="17" cm="1">
        <f t="array" ref="O1589">(0.5*Table1[Mass KG]*E1589^2)+O1588</f>
        <v>529522600.7650001</v>
      </c>
      <c r="P1589" s="17">
        <v>7898.8044540433075</v>
      </c>
      <c r="AA1589">
        <f>IF(E1589&lt;1,1,0)</f>
        <v>0</v>
      </c>
      <c r="AB1589">
        <f>IF(AA1589=1,"",E1589)</f>
        <v>122.5</v>
      </c>
      <c r="AC1589">
        <f>E1589/3.6</f>
        <v>34.027777777777779</v>
      </c>
    </row>
    <row r="1590" spans="2:29" x14ac:dyDescent="0.3">
      <c r="B1590" s="7" t="s">
        <v>30</v>
      </c>
      <c r="C1590" s="7">
        <v>1582</v>
      </c>
      <c r="D1590" s="7">
        <v>105</v>
      </c>
      <c r="E1590" s="13">
        <v>122.1</v>
      </c>
      <c r="F1590" s="23">
        <f t="shared" si="144"/>
        <v>33.916666666666664</v>
      </c>
      <c r="G1590" s="17">
        <f t="shared" si="147"/>
        <v>-0.1388888888888889</v>
      </c>
      <c r="H1590" s="17">
        <f t="shared" si="148"/>
        <v>-0.5</v>
      </c>
      <c r="I1590" s="17" cm="1">
        <f t="array" ref="I1590">Table1[Mass KG]*G1590</f>
        <v>-39.513888888888893</v>
      </c>
      <c r="J1590" s="17" cm="1">
        <f t="array" ref="J1590" xml:space="preserve"> IF(E1590&gt;0,9.81*Table1[Mass KG]*Table1[Rolling ressistance coefficient],0)</f>
        <v>28.746733500000001</v>
      </c>
      <c r="K1590" s="17" cm="1">
        <f t="array" ref="K1590">0.5*Table1[Frontal area m^2]*Table1[Drag coefficient]*1.2*F1590^2</f>
        <v>439.11214249099987</v>
      </c>
      <c r="L1590" s="17">
        <f t="shared" si="145"/>
        <v>428.34498710211096</v>
      </c>
      <c r="M1590" s="17">
        <f t="shared" si="146"/>
        <v>14528.034145879928</v>
      </c>
      <c r="N1590" s="17">
        <f t="shared" si="149"/>
        <v>1058.1373234486239</v>
      </c>
      <c r="O1590" s="17" cm="1">
        <f t="array" ref="O1590">(0.5*Table1[Mass KG]*E1590^2)+O1589</f>
        <v>531643322.0875001</v>
      </c>
      <c r="P1590" s="17">
        <v>7901.9245757626013</v>
      </c>
      <c r="AA1590">
        <f>IF(E1590&lt;1,1,0)</f>
        <v>0</v>
      </c>
      <c r="AB1590">
        <f>IF(AA1590=1,"",E1590)</f>
        <v>122.1</v>
      </c>
      <c r="AC1590">
        <f>E1590/3.6</f>
        <v>33.916666666666664</v>
      </c>
    </row>
    <row r="1591" spans="2:29" x14ac:dyDescent="0.3">
      <c r="B1591" s="7" t="s">
        <v>30</v>
      </c>
      <c r="C1591" s="7">
        <v>1583</v>
      </c>
      <c r="D1591" s="7">
        <v>106</v>
      </c>
      <c r="E1591" s="13">
        <v>121.5</v>
      </c>
      <c r="F1591" s="23">
        <f t="shared" si="144"/>
        <v>33.75</v>
      </c>
      <c r="G1591" s="17">
        <f t="shared" si="147"/>
        <v>-0.18055555555555516</v>
      </c>
      <c r="H1591" s="17">
        <f t="shared" si="148"/>
        <v>-0.64999999999999858</v>
      </c>
      <c r="I1591" s="17" cm="1">
        <f t="array" ref="I1591">Table1[Mass KG]*G1591</f>
        <v>-51.368055555555443</v>
      </c>
      <c r="J1591" s="17" cm="1">
        <f t="array" ref="J1591" xml:space="preserve"> IF(E1591&gt;0,9.81*Table1[Mass KG]*Table1[Rolling ressistance coefficient],0)</f>
        <v>28.746733500000001</v>
      </c>
      <c r="K1591" s="17" cm="1">
        <f t="array" ref="K1591">0.5*Table1[Frontal area m^2]*Table1[Drag coefficient]*1.2*F1591^2</f>
        <v>434.80714747499997</v>
      </c>
      <c r="L1591" s="17">
        <f t="shared" si="145"/>
        <v>412.18582541944454</v>
      </c>
      <c r="M1591" s="17">
        <f t="shared" si="146"/>
        <v>13911.271607906254</v>
      </c>
      <c r="N1591" s="17">
        <f t="shared" si="149"/>
        <v>1058.7502117970919</v>
      </c>
      <c r="O1591" s="17" cm="1">
        <f t="array" ref="O1591">(0.5*Table1[Mass KG]*E1591^2)+O1590</f>
        <v>533743252.1500001</v>
      </c>
      <c r="P1591" s="17">
        <v>8002.6098469571753</v>
      </c>
      <c r="AA1591">
        <f>IF(E1591&lt;1,1,0)</f>
        <v>0</v>
      </c>
      <c r="AB1591">
        <f>IF(AA1591=1,"",E1591)</f>
        <v>121.5</v>
      </c>
      <c r="AC1591">
        <f>E1591/3.6</f>
        <v>33.75</v>
      </c>
    </row>
    <row r="1592" spans="2:29" x14ac:dyDescent="0.3">
      <c r="B1592" s="7" t="s">
        <v>30</v>
      </c>
      <c r="C1592" s="7">
        <v>1584</v>
      </c>
      <c r="D1592" s="7">
        <v>107</v>
      </c>
      <c r="E1592" s="13">
        <v>120.8</v>
      </c>
      <c r="F1592" s="23">
        <f t="shared" si="144"/>
        <v>33.555555555555557</v>
      </c>
      <c r="G1592" s="17">
        <f t="shared" si="147"/>
        <v>-0.20833333333333331</v>
      </c>
      <c r="H1592" s="17">
        <f t="shared" si="148"/>
        <v>-0.75</v>
      </c>
      <c r="I1592" s="17" cm="1">
        <f t="array" ref="I1592">Table1[Mass KG]*G1592</f>
        <v>-59.270833333333329</v>
      </c>
      <c r="J1592" s="17" cm="1">
        <f t="array" ref="J1592" xml:space="preserve"> IF(E1592&gt;0,9.81*Table1[Mass KG]*Table1[Rolling ressistance coefficient],0)</f>
        <v>28.746733500000001</v>
      </c>
      <c r="K1592" s="17" cm="1">
        <f t="array" ref="K1592">0.5*Table1[Frontal area m^2]*Table1[Drag coefficient]*1.2*F1592^2</f>
        <v>429.81145641955555</v>
      </c>
      <c r="L1592" s="17">
        <f t="shared" si="145"/>
        <v>399.28735658622224</v>
      </c>
      <c r="M1592" s="17">
        <f t="shared" si="146"/>
        <v>13398.309076559903</v>
      </c>
      <c r="N1592" s="17">
        <f t="shared" si="149"/>
        <v>1059.3591844063089</v>
      </c>
      <c r="O1592" s="17" cm="1">
        <f t="array" ref="O1592">(0.5*Table1[Mass KG]*E1592^2)+O1591</f>
        <v>535819055.19000012</v>
      </c>
      <c r="P1592" s="17">
        <v>8028.8122517345801</v>
      </c>
      <c r="AA1592">
        <f>IF(E1592&lt;1,1,0)</f>
        <v>0</v>
      </c>
      <c r="AB1592">
        <f>IF(AA1592=1,"",E1592)</f>
        <v>120.8</v>
      </c>
      <c r="AC1592">
        <f>E1592/3.6</f>
        <v>33.555555555555557</v>
      </c>
    </row>
    <row r="1593" spans="2:29" x14ac:dyDescent="0.3">
      <c r="B1593" s="7" t="s">
        <v>30</v>
      </c>
      <c r="C1593" s="7">
        <v>1585</v>
      </c>
      <c r="D1593" s="7">
        <v>108</v>
      </c>
      <c r="E1593" s="13">
        <v>120</v>
      </c>
      <c r="F1593" s="23">
        <f t="shared" si="144"/>
        <v>33.333333333333336</v>
      </c>
      <c r="G1593" s="17">
        <f t="shared" si="147"/>
        <v>-0.23611111111111149</v>
      </c>
      <c r="H1593" s="17">
        <f t="shared" si="148"/>
        <v>-0.85000000000000142</v>
      </c>
      <c r="I1593" s="17" cm="1">
        <f t="array" ref="I1593">Table1[Mass KG]*G1593</f>
        <v>-67.173611111111214</v>
      </c>
      <c r="J1593" s="17" cm="1">
        <f t="array" ref="J1593" xml:space="preserve"> IF(E1593&gt;0,9.81*Table1[Mass KG]*Table1[Rolling ressistance coefficient],0)</f>
        <v>28.746733500000001</v>
      </c>
      <c r="K1593" s="17" cm="1">
        <f t="array" ref="K1593">0.5*Table1[Frontal area m^2]*Table1[Drag coefficient]*1.2*F1593^2</f>
        <v>424.13744000000003</v>
      </c>
      <c r="L1593" s="17">
        <f t="shared" si="145"/>
        <v>385.71056238888883</v>
      </c>
      <c r="M1593" s="17">
        <f t="shared" si="146"/>
        <v>12857.018746296295</v>
      </c>
      <c r="N1593" s="17">
        <f t="shared" si="149"/>
        <v>1059.9637424189273</v>
      </c>
      <c r="O1593" s="17" cm="1">
        <f t="array" ref="O1593">(0.5*Table1[Mass KG]*E1593^2)+O1592</f>
        <v>537867455.19000006</v>
      </c>
      <c r="P1593" s="17">
        <v>8052.5094491152695</v>
      </c>
      <c r="AA1593">
        <f>IF(E1593&lt;1,1,0)</f>
        <v>0</v>
      </c>
      <c r="AB1593">
        <f>IF(AA1593=1,"",E1593)</f>
        <v>120</v>
      </c>
      <c r="AC1593">
        <f>E1593/3.6</f>
        <v>33.333333333333336</v>
      </c>
    </row>
    <row r="1594" spans="2:29" x14ac:dyDescent="0.3">
      <c r="B1594" s="7" t="s">
        <v>30</v>
      </c>
      <c r="C1594" s="7">
        <v>1586</v>
      </c>
      <c r="D1594" s="7">
        <v>109</v>
      </c>
      <c r="E1594" s="13">
        <v>119.1</v>
      </c>
      <c r="F1594" s="23">
        <f t="shared" si="144"/>
        <v>33.083333333333336</v>
      </c>
      <c r="G1594" s="17">
        <f t="shared" si="147"/>
        <v>-0.26388888888888967</v>
      </c>
      <c r="H1594" s="17">
        <f t="shared" si="148"/>
        <v>-0.95000000000000284</v>
      </c>
      <c r="I1594" s="17" cm="1">
        <f t="array" ref="I1594">Table1[Mass KG]*G1594</f>
        <v>-75.076388888889113</v>
      </c>
      <c r="J1594" s="17" cm="1">
        <f t="array" ref="J1594" xml:space="preserve"> IF(E1594&gt;0,9.81*Table1[Mass KG]*Table1[Rolling ressistance coefficient],0)</f>
        <v>28.746733500000001</v>
      </c>
      <c r="K1594" s="17" cm="1">
        <f t="array" ref="K1594">0.5*Table1[Frontal area m^2]*Table1[Drag coefficient]*1.2*F1594^2</f>
        <v>417.79923613099999</v>
      </c>
      <c r="L1594" s="17">
        <f t="shared" si="145"/>
        <v>371.46958074211091</v>
      </c>
      <c r="M1594" s="17">
        <f t="shared" si="146"/>
        <v>12289.451962884834</v>
      </c>
      <c r="N1594" s="17">
        <f t="shared" si="149"/>
        <v>1060.5633879212128</v>
      </c>
      <c r="O1594" s="17" cm="1">
        <f t="array" ref="O1594">(0.5*Table1[Mass KG]*E1594^2)+O1593</f>
        <v>539885244.41250002</v>
      </c>
      <c r="P1594" s="17">
        <v>8076.254312867999</v>
      </c>
      <c r="AA1594">
        <f>IF(E1594&lt;1,1,0)</f>
        <v>0</v>
      </c>
      <c r="AB1594">
        <f>IF(AA1594=1,"",E1594)</f>
        <v>119.1</v>
      </c>
      <c r="AC1594">
        <f>E1594/3.6</f>
        <v>33.083333333333329</v>
      </c>
    </row>
    <row r="1595" spans="2:29" x14ac:dyDescent="0.3">
      <c r="B1595" s="7" t="s">
        <v>30</v>
      </c>
      <c r="C1595" s="7">
        <v>1587</v>
      </c>
      <c r="D1595" s="7">
        <v>110</v>
      </c>
      <c r="E1595" s="13">
        <v>118.1</v>
      </c>
      <c r="F1595" s="23">
        <f t="shared" si="144"/>
        <v>32.805555555555557</v>
      </c>
      <c r="G1595" s="17">
        <f t="shared" si="147"/>
        <v>-0.27777777777777779</v>
      </c>
      <c r="H1595" s="17">
        <f t="shared" si="148"/>
        <v>-1</v>
      </c>
      <c r="I1595" s="17" cm="1">
        <f t="array" ref="I1595">Table1[Mass KG]*G1595</f>
        <v>-79.027777777777786</v>
      </c>
      <c r="J1595" s="17" cm="1">
        <f t="array" ref="J1595" xml:space="preserve"> IF(E1595&gt;0,9.81*Table1[Mass KG]*Table1[Rolling ressistance coefficient],0)</f>
        <v>28.746733500000001</v>
      </c>
      <c r="K1595" s="17" cm="1">
        <f t="array" ref="K1595">0.5*Table1[Frontal area m^2]*Table1[Drag coefficient]*1.2*F1595^2</f>
        <v>410.81274996655554</v>
      </c>
      <c r="L1595" s="17">
        <f t="shared" si="145"/>
        <v>360.53170568877778</v>
      </c>
      <c r="M1595" s="17">
        <f t="shared" si="146"/>
        <v>11827.442900512402</v>
      </c>
      <c r="N1595" s="17">
        <f t="shared" si="149"/>
        <v>1061.1576239406677</v>
      </c>
      <c r="O1595" s="17" cm="1">
        <f t="array" ref="O1595">(0.5*Table1[Mass KG]*E1595^2)+O1594</f>
        <v>541869291.93500006</v>
      </c>
      <c r="P1595" s="17">
        <v>8076.2601616234651</v>
      </c>
      <c r="AA1595">
        <f>IF(E1595&lt;1,1,0)</f>
        <v>0</v>
      </c>
      <c r="AB1595">
        <f>IF(AA1595=1,"",E1595)</f>
        <v>118.1</v>
      </c>
      <c r="AC1595">
        <f>E1595/3.6</f>
        <v>32.80555555555555</v>
      </c>
    </row>
    <row r="1596" spans="2:29" x14ac:dyDescent="0.3">
      <c r="B1596" s="7" t="s">
        <v>30</v>
      </c>
      <c r="C1596" s="7">
        <v>1588</v>
      </c>
      <c r="D1596" s="7">
        <v>111</v>
      </c>
      <c r="E1596" s="13">
        <v>117.1</v>
      </c>
      <c r="F1596" s="23">
        <f t="shared" si="144"/>
        <v>32.527777777777779</v>
      </c>
      <c r="G1596" s="17">
        <f t="shared" si="147"/>
        <v>-0.26388888888888767</v>
      </c>
      <c r="H1596" s="17">
        <f t="shared" si="148"/>
        <v>-0.94999999999999574</v>
      </c>
      <c r="I1596" s="17" cm="1">
        <f t="array" ref="I1596">Table1[Mass KG]*G1596</f>
        <v>-75.076388888888545</v>
      </c>
      <c r="J1596" s="17" cm="1">
        <f t="array" ref="J1596" xml:space="preserve"> IF(E1596&gt;0,9.81*Table1[Mass KG]*Table1[Rolling ressistance coefficient],0)</f>
        <v>28.746733500000001</v>
      </c>
      <c r="K1596" s="17" cm="1">
        <f t="array" ref="K1596">0.5*Table1[Frontal area m^2]*Table1[Drag coefficient]*1.2*F1596^2</f>
        <v>403.88517177988882</v>
      </c>
      <c r="L1596" s="17">
        <f t="shared" si="145"/>
        <v>357.55551639100031</v>
      </c>
      <c r="M1596" s="17">
        <f t="shared" si="146"/>
        <v>11630.486380385039</v>
      </c>
      <c r="N1596" s="17">
        <f t="shared" si="149"/>
        <v>1061.7464572902427</v>
      </c>
      <c r="O1596" s="17" cm="1">
        <f t="array" ref="O1596">(0.5*Table1[Mass KG]*E1596^2)+O1595</f>
        <v>543819882.25750005</v>
      </c>
      <c r="P1596" s="17">
        <v>8094.50279487644</v>
      </c>
      <c r="AA1596">
        <f>IF(E1596&lt;1,1,0)</f>
        <v>0</v>
      </c>
      <c r="AB1596">
        <f>IF(AA1596=1,"",E1596)</f>
        <v>117.1</v>
      </c>
      <c r="AC1596">
        <f>E1596/3.6</f>
        <v>32.527777777777779</v>
      </c>
    </row>
    <row r="1597" spans="2:29" x14ac:dyDescent="0.3">
      <c r="B1597" s="7" t="s">
        <v>30</v>
      </c>
      <c r="C1597" s="7">
        <v>1589</v>
      </c>
      <c r="D1597" s="7">
        <v>112</v>
      </c>
      <c r="E1597" s="13">
        <v>116.2</v>
      </c>
      <c r="F1597" s="23">
        <f t="shared" si="144"/>
        <v>32.277777777777779</v>
      </c>
      <c r="G1597" s="17">
        <f t="shared" si="147"/>
        <v>-0.22222222222222143</v>
      </c>
      <c r="H1597" s="17">
        <f t="shared" si="148"/>
        <v>-0.79999999999999716</v>
      </c>
      <c r="I1597" s="17" cm="1">
        <f t="array" ref="I1597">Table1[Mass KG]*G1597</f>
        <v>-63.222222222222001</v>
      </c>
      <c r="J1597" s="17" cm="1">
        <f t="array" ref="J1597" xml:space="preserve"> IF(E1597&gt;0,9.81*Table1[Mass KG]*Table1[Rolling ressistance coefficient],0)</f>
        <v>28.746733500000001</v>
      </c>
      <c r="K1597" s="17" cm="1">
        <f t="array" ref="K1597">0.5*Table1[Frontal area m^2]*Table1[Drag coefficient]*1.2*F1597^2</f>
        <v>397.7007177328889</v>
      </c>
      <c r="L1597" s="17">
        <f t="shared" si="145"/>
        <v>363.22522901066691</v>
      </c>
      <c r="M1597" s="17">
        <f t="shared" si="146"/>
        <v>11724.103225288749</v>
      </c>
      <c r="N1597" s="17">
        <f t="shared" si="149"/>
        <v>1062.3303973001546</v>
      </c>
      <c r="O1597" s="17" cm="1">
        <f t="array" ref="O1597">(0.5*Table1[Mass KG]*E1597^2)+O1596</f>
        <v>545740604.34750009</v>
      </c>
      <c r="P1597" s="17">
        <v>8119.472434030663</v>
      </c>
      <c r="AA1597">
        <f>IF(E1597&lt;1,1,0)</f>
        <v>0</v>
      </c>
      <c r="AB1597">
        <f>IF(AA1597=1,"",E1597)</f>
        <v>116.2</v>
      </c>
      <c r="AC1597">
        <f>E1597/3.6</f>
        <v>32.277777777777779</v>
      </c>
    </row>
    <row r="1598" spans="2:29" x14ac:dyDescent="0.3">
      <c r="B1598" s="7" t="s">
        <v>30</v>
      </c>
      <c r="C1598" s="7">
        <v>1590</v>
      </c>
      <c r="D1598" s="7">
        <v>113</v>
      </c>
      <c r="E1598" s="13">
        <v>115.5</v>
      </c>
      <c r="F1598" s="23">
        <f t="shared" si="144"/>
        <v>32.083333333333336</v>
      </c>
      <c r="G1598" s="17">
        <f t="shared" si="147"/>
        <v>-0.18055555555555516</v>
      </c>
      <c r="H1598" s="17">
        <f t="shared" si="148"/>
        <v>-0.64999999999999858</v>
      </c>
      <c r="I1598" s="17" cm="1">
        <f t="array" ref="I1598">Table1[Mass KG]*G1598</f>
        <v>-51.368055555555443</v>
      </c>
      <c r="J1598" s="17" cm="1">
        <f t="array" ref="J1598" xml:space="preserve"> IF(E1598&gt;0,9.81*Table1[Mass KG]*Table1[Rolling ressistance coefficient],0)</f>
        <v>28.746733500000001</v>
      </c>
      <c r="K1598" s="17" cm="1">
        <f t="array" ref="K1598">0.5*Table1[Frontal area m^2]*Table1[Drag coefficient]*1.2*F1598^2</f>
        <v>392.92357527499996</v>
      </c>
      <c r="L1598" s="17">
        <f t="shared" si="145"/>
        <v>370.30225321944454</v>
      </c>
      <c r="M1598" s="17">
        <f t="shared" si="146"/>
        <v>11880.530624123847</v>
      </c>
      <c r="N1598" s="17">
        <f t="shared" si="149"/>
        <v>1062.9104545536923</v>
      </c>
      <c r="O1598" s="17" cm="1">
        <f t="array" ref="O1598">(0.5*Table1[Mass KG]*E1598^2)+O1597</f>
        <v>547638254.91000009</v>
      </c>
      <c r="P1598" s="17">
        <v>8206.8441528851836</v>
      </c>
      <c r="AA1598">
        <f>IF(E1598&lt;1,1,0)</f>
        <v>0</v>
      </c>
      <c r="AB1598">
        <f>IF(AA1598=1,"",E1598)</f>
        <v>115.5</v>
      </c>
      <c r="AC1598">
        <f>E1598/3.6</f>
        <v>32.083333333333336</v>
      </c>
    </row>
    <row r="1599" spans="2:29" x14ac:dyDescent="0.3">
      <c r="B1599" s="7" t="s">
        <v>30</v>
      </c>
      <c r="C1599" s="7">
        <v>1591</v>
      </c>
      <c r="D1599" s="7">
        <v>114</v>
      </c>
      <c r="E1599" s="13">
        <v>114.9</v>
      </c>
      <c r="F1599" s="23">
        <f t="shared" si="144"/>
        <v>31.916666666666671</v>
      </c>
      <c r="G1599" s="17">
        <f t="shared" si="147"/>
        <v>-0.1388888888888889</v>
      </c>
      <c r="H1599" s="17">
        <f t="shared" si="148"/>
        <v>-0.5</v>
      </c>
      <c r="I1599" s="17" cm="1">
        <f t="array" ref="I1599">Table1[Mass KG]*G1599</f>
        <v>-39.513888888888893</v>
      </c>
      <c r="J1599" s="17" cm="1">
        <f t="array" ref="J1599" xml:space="preserve"> IF(E1599&gt;0,9.81*Table1[Mass KG]*Table1[Rolling ressistance coefficient],0)</f>
        <v>28.746733500000001</v>
      </c>
      <c r="K1599" s="17" cm="1">
        <f t="array" ref="K1599">0.5*Table1[Frontal area m^2]*Table1[Drag coefficient]*1.2*F1599^2</f>
        <v>388.85185585100004</v>
      </c>
      <c r="L1599" s="17">
        <f t="shared" si="145"/>
        <v>378.08470046211113</v>
      </c>
      <c r="M1599" s="17">
        <f t="shared" si="146"/>
        <v>12067.203356415714</v>
      </c>
      <c r="N1599" s="17">
        <f t="shared" si="149"/>
        <v>1063.4871358301693</v>
      </c>
      <c r="O1599" s="17" cm="1">
        <f t="array" ref="O1599">(0.5*Table1[Mass KG]*E1599^2)+O1598</f>
        <v>549516240.8325001</v>
      </c>
      <c r="P1599" s="17">
        <v>8206.8441528851981</v>
      </c>
      <c r="AA1599">
        <f>IF(E1599&lt;1,1,0)</f>
        <v>0</v>
      </c>
      <c r="AB1599">
        <f>IF(AA1599=1,"",E1599)</f>
        <v>114.9</v>
      </c>
      <c r="AC1599">
        <f>E1599/3.6</f>
        <v>31.916666666666668</v>
      </c>
    </row>
    <row r="1600" spans="2:29" x14ac:dyDescent="0.3">
      <c r="B1600" s="7" t="s">
        <v>30</v>
      </c>
      <c r="C1600" s="7">
        <v>1592</v>
      </c>
      <c r="D1600" s="7">
        <v>115</v>
      </c>
      <c r="E1600" s="13">
        <v>114.5</v>
      </c>
      <c r="F1600" s="23">
        <f t="shared" si="144"/>
        <v>31.805555555555557</v>
      </c>
      <c r="G1600" s="17">
        <f t="shared" si="147"/>
        <v>-0.11111111111111269</v>
      </c>
      <c r="H1600" s="17">
        <f t="shared" si="148"/>
        <v>-0.40000000000000568</v>
      </c>
      <c r="I1600" s="17" cm="1">
        <f t="array" ref="I1600">Table1[Mass KG]*G1600</f>
        <v>-31.611111111111558</v>
      </c>
      <c r="J1600" s="17" cm="1">
        <f t="array" ref="J1600" xml:space="preserve"> IF(E1600&gt;0,9.81*Table1[Mass KG]*Table1[Rolling ressistance coefficient],0)</f>
        <v>28.746733500000001</v>
      </c>
      <c r="K1600" s="17" cm="1">
        <f t="array" ref="K1600">0.5*Table1[Frontal area m^2]*Table1[Drag coefficient]*1.2*F1600^2</f>
        <v>386.14915783055551</v>
      </c>
      <c r="L1600" s="17">
        <f t="shared" si="145"/>
        <v>383.28478021944397</v>
      </c>
      <c r="M1600" s="17">
        <f t="shared" si="146"/>
        <v>12190.585370868426</v>
      </c>
      <c r="N1600" s="17">
        <f t="shared" si="149"/>
        <v>1064.0614485370631</v>
      </c>
      <c r="O1600" s="17" cm="1">
        <f t="array" ref="O1600">(0.5*Table1[Mass KG]*E1600^2)+O1599</f>
        <v>551381173.8950001</v>
      </c>
      <c r="P1600" s="17">
        <v>8230.7942574543613</v>
      </c>
      <c r="AA1600">
        <f>IF(E1600&lt;1,1,0)</f>
        <v>0</v>
      </c>
      <c r="AB1600">
        <f>IF(AA1600=1,"",E1600)</f>
        <v>114.5</v>
      </c>
      <c r="AC1600">
        <f>E1600/3.6</f>
        <v>31.805555555555554</v>
      </c>
    </row>
    <row r="1601" spans="2:29" x14ac:dyDescent="0.3">
      <c r="B1601" s="7" t="s">
        <v>30</v>
      </c>
      <c r="C1601" s="7">
        <v>1593</v>
      </c>
      <c r="D1601" s="7">
        <v>116</v>
      </c>
      <c r="E1601" s="13">
        <v>114.1</v>
      </c>
      <c r="F1601" s="23">
        <f t="shared" si="144"/>
        <v>31.694444444444443</v>
      </c>
      <c r="G1601" s="17">
        <f t="shared" si="147"/>
        <v>-8.3333333333332538E-2</v>
      </c>
      <c r="H1601" s="17">
        <f t="shared" si="148"/>
        <v>-0.29999999999999716</v>
      </c>
      <c r="I1601" s="17" cm="1">
        <f t="array" ref="I1601">Table1[Mass KG]*G1601</f>
        <v>-23.708333333333108</v>
      </c>
      <c r="J1601" s="17" cm="1">
        <f t="array" ref="J1601" xml:space="preserve"> IF(E1601&gt;0,9.81*Table1[Mass KG]*Table1[Rolling ressistance coefficient],0)</f>
        <v>28.746733500000001</v>
      </c>
      <c r="K1601" s="17" cm="1">
        <f t="array" ref="K1601">0.5*Table1[Frontal area m^2]*Table1[Drag coefficient]*1.2*F1601^2</f>
        <v>383.45588508655544</v>
      </c>
      <c r="L1601" s="17">
        <f t="shared" si="145"/>
        <v>388.49428525322236</v>
      </c>
      <c r="M1601" s="17">
        <f t="shared" si="146"/>
        <v>12313.110540942407</v>
      </c>
      <c r="N1601" s="17">
        <f t="shared" si="149"/>
        <v>1064.6333956480958</v>
      </c>
      <c r="O1601" s="17" cm="1">
        <f t="array" ref="O1601">(0.5*Table1[Mass KG]*E1601^2)+O1600</f>
        <v>553233099.61750007</v>
      </c>
      <c r="P1601" s="17">
        <v>8232.0856818423417</v>
      </c>
      <c r="AA1601">
        <f>IF(E1601&lt;1,1,0)</f>
        <v>0</v>
      </c>
      <c r="AB1601">
        <f>IF(AA1601=1,"",E1601)</f>
        <v>114.1</v>
      </c>
      <c r="AC1601">
        <f>E1601/3.6</f>
        <v>31.694444444444443</v>
      </c>
    </row>
    <row r="1602" spans="2:29" x14ac:dyDescent="0.3">
      <c r="B1602" s="7" t="s">
        <v>30</v>
      </c>
      <c r="C1602" s="7">
        <v>1594</v>
      </c>
      <c r="D1602" s="7">
        <v>117</v>
      </c>
      <c r="E1602" s="13">
        <v>113.9</v>
      </c>
      <c r="F1602" s="23">
        <f t="shared" si="144"/>
        <v>31.638888888888893</v>
      </c>
      <c r="G1602" s="17">
        <f t="shared" si="147"/>
        <v>-5.5555555555554373E-2</v>
      </c>
      <c r="H1602" s="17">
        <f t="shared" si="148"/>
        <v>-0.19999999999999574</v>
      </c>
      <c r="I1602" s="17" cm="1">
        <f t="array" ref="I1602">Table1[Mass KG]*G1602</f>
        <v>-15.80555555555522</v>
      </c>
      <c r="J1602" s="17" cm="1">
        <f t="array" ref="J1602" xml:space="preserve"> IF(E1602&gt;0,9.81*Table1[Mass KG]*Table1[Rolling ressistance coefficient],0)</f>
        <v>28.746733500000001</v>
      </c>
      <c r="K1602" s="17" cm="1">
        <f t="array" ref="K1602">0.5*Table1[Frontal area m^2]*Table1[Drag coefficient]*1.2*F1602^2</f>
        <v>382.11278319322224</v>
      </c>
      <c r="L1602" s="17">
        <f t="shared" si="145"/>
        <v>395.05396113766705</v>
      </c>
      <c r="M1602" s="17">
        <f t="shared" si="146"/>
        <v>12499.068381550076</v>
      </c>
      <c r="N1602" s="17">
        <f t="shared" si="149"/>
        <v>1065.2039820390148</v>
      </c>
      <c r="O1602" s="17" cm="1">
        <f t="array" ref="O1602">(0.5*Table1[Mass KG]*E1602^2)+O1601</f>
        <v>555078538.74000001</v>
      </c>
      <c r="P1602" s="17">
        <v>8263.6566430555486</v>
      </c>
      <c r="AA1602">
        <f>IF(E1602&lt;1,1,0)</f>
        <v>0</v>
      </c>
      <c r="AB1602">
        <f>IF(AA1602=1,"",E1602)</f>
        <v>113.9</v>
      </c>
      <c r="AC1602">
        <f>E1602/3.6</f>
        <v>31.638888888888889</v>
      </c>
    </row>
    <row r="1603" spans="2:29" x14ac:dyDescent="0.3">
      <c r="B1603" s="7" t="s">
        <v>30</v>
      </c>
      <c r="C1603" s="7">
        <v>1595</v>
      </c>
      <c r="D1603" s="7">
        <v>118</v>
      </c>
      <c r="E1603" s="13">
        <v>113.7</v>
      </c>
      <c r="F1603" s="23">
        <f t="shared" si="144"/>
        <v>31.583333333333336</v>
      </c>
      <c r="G1603" s="17">
        <f t="shared" si="147"/>
        <v>-8.3333333333334522E-2</v>
      </c>
      <c r="H1603" s="17">
        <f t="shared" si="148"/>
        <v>-0.30000000000000426</v>
      </c>
      <c r="I1603" s="17" cm="1">
        <f t="array" ref="I1603">Table1[Mass KG]*G1603</f>
        <v>-23.708333333333673</v>
      </c>
      <c r="J1603" s="17" cm="1">
        <f t="array" ref="J1603" xml:space="preserve"> IF(E1603&gt;0,9.81*Table1[Mass KG]*Table1[Rolling ressistance coefficient],0)</f>
        <v>28.746733500000001</v>
      </c>
      <c r="K1603" s="17" cm="1">
        <f t="array" ref="K1603">0.5*Table1[Frontal area m^2]*Table1[Drag coefficient]*1.2*F1603^2</f>
        <v>380.772037619</v>
      </c>
      <c r="L1603" s="17">
        <f t="shared" si="145"/>
        <v>385.81043778566635</v>
      </c>
      <c r="M1603" s="17">
        <f t="shared" si="146"/>
        <v>12185.179660063963</v>
      </c>
      <c r="N1603" s="17">
        <f t="shared" si="149"/>
        <v>1065.7732094160524</v>
      </c>
      <c r="O1603" s="17" cm="1">
        <f t="array" ref="O1603">(0.5*Table1[Mass KG]*E1603^2)+O1602</f>
        <v>556917502.64250004</v>
      </c>
      <c r="P1603" s="17">
        <v>8284.9270774865763</v>
      </c>
      <c r="AA1603">
        <f>IF(E1603&lt;1,1,0)</f>
        <v>0</v>
      </c>
      <c r="AB1603">
        <f>IF(AA1603=1,"",E1603)</f>
        <v>113.7</v>
      </c>
      <c r="AC1603">
        <f>E1603/3.6</f>
        <v>31.583333333333332</v>
      </c>
    </row>
    <row r="1604" spans="2:29" x14ac:dyDescent="0.3">
      <c r="B1604" s="7" t="s">
        <v>30</v>
      </c>
      <c r="C1604" s="7">
        <v>1596</v>
      </c>
      <c r="D1604" s="7">
        <v>119</v>
      </c>
      <c r="E1604" s="13">
        <v>113.3</v>
      </c>
      <c r="F1604" s="23">
        <f t="shared" si="144"/>
        <v>31.472222222222221</v>
      </c>
      <c r="G1604" s="17">
        <f t="shared" si="147"/>
        <v>-0.11111111111111072</v>
      </c>
      <c r="H1604" s="17">
        <f t="shared" si="148"/>
        <v>-0.39999999999999858</v>
      </c>
      <c r="I1604" s="17" cm="1">
        <f t="array" ref="I1604">Table1[Mass KG]*G1604</f>
        <v>-31.611111111111001</v>
      </c>
      <c r="J1604" s="17" cm="1">
        <f t="array" ref="J1604" xml:space="preserve"> IF(E1604&gt;0,9.81*Table1[Mass KG]*Table1[Rolling ressistance coefficient],0)</f>
        <v>28.746733500000001</v>
      </c>
      <c r="K1604" s="17" cm="1">
        <f t="array" ref="K1604">0.5*Table1[Frontal area m^2]*Table1[Drag coefficient]*1.2*F1604^2</f>
        <v>378.0976154278888</v>
      </c>
      <c r="L1604" s="17">
        <f t="shared" si="145"/>
        <v>375.23323781677777</v>
      </c>
      <c r="M1604" s="17">
        <f t="shared" si="146"/>
        <v>11809.423845733589</v>
      </c>
      <c r="N1604" s="17">
        <f t="shared" si="149"/>
        <v>1066.3400788301344</v>
      </c>
      <c r="O1604" s="17" cm="1">
        <f t="array" ref="O1604">(0.5*Table1[Mass KG]*E1604^2)+O1603</f>
        <v>558743550.245</v>
      </c>
      <c r="P1604" s="17">
        <v>8293.5372084629598</v>
      </c>
      <c r="AA1604">
        <f>IF(E1604&lt;1,1,0)</f>
        <v>0</v>
      </c>
      <c r="AB1604">
        <f>IF(AA1604=1,"",E1604)</f>
        <v>113.3</v>
      </c>
      <c r="AC1604">
        <f>E1604/3.6</f>
        <v>31.472222222222221</v>
      </c>
    </row>
    <row r="1605" spans="2:29" x14ac:dyDescent="0.3">
      <c r="B1605" s="7" t="s">
        <v>30</v>
      </c>
      <c r="C1605" s="7">
        <v>1597</v>
      </c>
      <c r="D1605" s="7">
        <v>120</v>
      </c>
      <c r="E1605" s="13">
        <v>112.9</v>
      </c>
      <c r="F1605" s="23">
        <f t="shared" si="144"/>
        <v>31.361111111111114</v>
      </c>
      <c r="G1605" s="17">
        <f t="shared" si="147"/>
        <v>-0.15277777777777699</v>
      </c>
      <c r="H1605" s="17">
        <f t="shared" si="148"/>
        <v>-0.54999999999999716</v>
      </c>
      <c r="I1605" s="17" cm="1">
        <f t="array" ref="I1605">Table1[Mass KG]*G1605</f>
        <v>-43.465277777777551</v>
      </c>
      <c r="J1605" s="17" cm="1">
        <f t="array" ref="J1605" xml:space="preserve"> IF(E1605&gt;0,9.81*Table1[Mass KG]*Table1[Rolling ressistance coefficient],0)</f>
        <v>28.746733500000001</v>
      </c>
      <c r="K1605" s="17" cm="1">
        <f t="array" ref="K1605">0.5*Table1[Frontal area m^2]*Table1[Drag coefficient]*1.2*F1605^2</f>
        <v>375.43261851322228</v>
      </c>
      <c r="L1605" s="17">
        <f t="shared" si="145"/>
        <v>360.71407423544474</v>
      </c>
      <c r="M1605" s="17">
        <f t="shared" si="146"/>
        <v>11312.394161439364</v>
      </c>
      <c r="N1605" s="17">
        <f t="shared" si="149"/>
        <v>1066.9045932342515</v>
      </c>
      <c r="O1605" s="17" cm="1">
        <f t="array" ref="O1605">(0.5*Table1[Mass KG]*E1605^2)+O1604</f>
        <v>560556727.0675</v>
      </c>
      <c r="P1605" s="17">
        <v>8313.641413687661</v>
      </c>
      <c r="AA1605">
        <f>IF(E1605&lt;1,1,0)</f>
        <v>0</v>
      </c>
      <c r="AB1605">
        <f>IF(AA1605=1,"",E1605)</f>
        <v>112.9</v>
      </c>
      <c r="AC1605">
        <f>E1605/3.6</f>
        <v>31.361111111111111</v>
      </c>
    </row>
    <row r="1606" spans="2:29" x14ac:dyDescent="0.3">
      <c r="B1606" s="7" t="s">
        <v>30</v>
      </c>
      <c r="C1606" s="7">
        <v>1598</v>
      </c>
      <c r="D1606" s="7">
        <v>121</v>
      </c>
      <c r="E1606" s="13">
        <v>112.2</v>
      </c>
      <c r="F1606" s="23">
        <f t="shared" si="144"/>
        <v>31.166666666666668</v>
      </c>
      <c r="G1606" s="17">
        <f t="shared" si="147"/>
        <v>-0.20833333333333331</v>
      </c>
      <c r="H1606" s="17">
        <f t="shared" si="148"/>
        <v>-0.75</v>
      </c>
      <c r="I1606" s="17" cm="1">
        <f t="array" ref="I1606">Table1[Mass KG]*G1606</f>
        <v>-59.270833333333329</v>
      </c>
      <c r="J1606" s="17" cm="1">
        <f t="array" ref="J1606" xml:space="preserve"> IF(E1606&gt;0,9.81*Table1[Mass KG]*Table1[Rolling ressistance coefficient],0)</f>
        <v>28.746733500000001</v>
      </c>
      <c r="K1606" s="17" cm="1">
        <f t="array" ref="K1606">0.5*Table1[Frontal area m^2]*Table1[Drag coefficient]*1.2*F1606^2</f>
        <v>370.79155348399996</v>
      </c>
      <c r="L1606" s="17">
        <f t="shared" si="145"/>
        <v>340.26745365066665</v>
      </c>
      <c r="M1606" s="17">
        <f t="shared" si="146"/>
        <v>10605.002305445778</v>
      </c>
      <c r="N1606" s="17">
        <f t="shared" si="149"/>
        <v>1067.4652564762728</v>
      </c>
      <c r="O1606" s="17" cm="1">
        <f t="array" ref="O1606">(0.5*Table1[Mass KG]*E1606^2)+O1605</f>
        <v>562347489.5575</v>
      </c>
      <c r="P1606" s="17">
        <v>8313.641413687661</v>
      </c>
      <c r="AA1606">
        <f>IF(E1606&lt;1,1,0)</f>
        <v>0</v>
      </c>
      <c r="AB1606">
        <f>IF(AA1606=1,"",E1606)</f>
        <v>112.2</v>
      </c>
      <c r="AC1606">
        <f>E1606/3.6</f>
        <v>31.166666666666668</v>
      </c>
    </row>
    <row r="1607" spans="2:29" x14ac:dyDescent="0.3">
      <c r="B1607" s="7" t="s">
        <v>30</v>
      </c>
      <c r="C1607" s="7">
        <v>1599</v>
      </c>
      <c r="D1607" s="7">
        <v>122</v>
      </c>
      <c r="E1607" s="13">
        <v>111.4</v>
      </c>
      <c r="F1607" s="23">
        <f t="shared" si="144"/>
        <v>30.944444444444446</v>
      </c>
      <c r="G1607" s="17">
        <f t="shared" si="147"/>
        <v>-0.23611111111111149</v>
      </c>
      <c r="H1607" s="17">
        <f t="shared" si="148"/>
        <v>-0.85000000000000142</v>
      </c>
      <c r="I1607" s="17" cm="1">
        <f t="array" ref="I1607">Table1[Mass KG]*G1607</f>
        <v>-67.173611111111214</v>
      </c>
      <c r="J1607" s="17" cm="1">
        <f t="array" ref="J1607" xml:space="preserve"> IF(E1607&gt;0,9.81*Table1[Mass KG]*Table1[Rolling ressistance coefficient],0)</f>
        <v>28.746733500000001</v>
      </c>
      <c r="K1607" s="17" cm="1">
        <f t="array" ref="K1607">0.5*Table1[Frontal area m^2]*Table1[Drag coefficient]*1.2*F1607^2</f>
        <v>365.52282395155555</v>
      </c>
      <c r="L1607" s="17">
        <f t="shared" si="145"/>
        <v>327.09594634044436</v>
      </c>
      <c r="M1607" s="17">
        <f t="shared" si="146"/>
        <v>10121.802339534863</v>
      </c>
      <c r="N1607" s="17">
        <f t="shared" si="149"/>
        <v>1068.0215739858099</v>
      </c>
      <c r="O1607" s="17" cm="1">
        <f t="array" ref="O1607">(0.5*Table1[Mass KG]*E1607^2)+O1606</f>
        <v>564112806.36749995</v>
      </c>
      <c r="P1607" s="17">
        <v>8317.3612542345709</v>
      </c>
      <c r="AA1607">
        <f>IF(E1607&lt;1,1,0)</f>
        <v>0</v>
      </c>
      <c r="AB1607">
        <f>IF(AA1607=1,"",E1607)</f>
        <v>111.4</v>
      </c>
      <c r="AC1607">
        <f>E1607/3.6</f>
        <v>30.944444444444446</v>
      </c>
    </row>
    <row r="1608" spans="2:29" x14ac:dyDescent="0.3">
      <c r="B1608" s="7" t="s">
        <v>30</v>
      </c>
      <c r="C1608" s="7">
        <v>1600</v>
      </c>
      <c r="D1608" s="7">
        <v>123</v>
      </c>
      <c r="E1608" s="13">
        <v>110.5</v>
      </c>
      <c r="F1608" s="23">
        <f t="shared" si="144"/>
        <v>30.694444444444446</v>
      </c>
      <c r="G1608" s="17">
        <f t="shared" si="147"/>
        <v>-0.26388888888888967</v>
      </c>
      <c r="H1608" s="17">
        <f t="shared" si="148"/>
        <v>-0.95000000000000284</v>
      </c>
      <c r="I1608" s="17" cm="1">
        <f t="array" ref="I1608">Table1[Mass KG]*G1608</f>
        <v>-75.076388888889113</v>
      </c>
      <c r="J1608" s="17" cm="1">
        <f t="array" ref="J1608" xml:space="preserve"> IF(E1608&gt;0,9.81*Table1[Mass KG]*Table1[Rolling ressistance coefficient],0)</f>
        <v>28.746733500000001</v>
      </c>
      <c r="K1608" s="17" cm="1">
        <f t="array" ref="K1608">0.5*Table1[Frontal area m^2]*Table1[Drag coefficient]*1.2*F1608^2</f>
        <v>359.64056783055554</v>
      </c>
      <c r="L1608" s="17">
        <f t="shared" si="145"/>
        <v>313.31091244166646</v>
      </c>
      <c r="M1608" s="17">
        <f t="shared" si="146"/>
        <v>9616.904395778929</v>
      </c>
      <c r="N1608" s="17">
        <f t="shared" si="149"/>
        <v>1068.5730521197943</v>
      </c>
      <c r="O1608" s="17" cm="1">
        <f t="array" ref="O1608">(0.5*Table1[Mass KG]*E1608^2)+O1607</f>
        <v>565849714.42999995</v>
      </c>
      <c r="P1608" s="17">
        <v>8337.7012790593089</v>
      </c>
      <c r="AA1608">
        <f>IF(E1608&lt;1,1,0)</f>
        <v>0</v>
      </c>
      <c r="AB1608">
        <f>IF(AA1608=1,"",E1608)</f>
        <v>110.5</v>
      </c>
      <c r="AC1608">
        <f>E1608/3.6</f>
        <v>30.694444444444443</v>
      </c>
    </row>
    <row r="1609" spans="2:29" x14ac:dyDescent="0.3">
      <c r="B1609" s="7" t="s">
        <v>30</v>
      </c>
      <c r="C1609" s="7">
        <v>1601</v>
      </c>
      <c r="D1609" s="7">
        <v>124</v>
      </c>
      <c r="E1609" s="13">
        <v>109.5</v>
      </c>
      <c r="F1609" s="23">
        <f t="shared" ref="F1609:F1672" si="150">E1609*(1000/60^2)</f>
        <v>30.416666666666668</v>
      </c>
      <c r="G1609" s="17">
        <f t="shared" si="147"/>
        <v>-0.27777777777777779</v>
      </c>
      <c r="H1609" s="17">
        <f t="shared" si="148"/>
        <v>-1</v>
      </c>
      <c r="I1609" s="17" cm="1">
        <f t="array" ref="I1609">Table1[Mass KG]*G1609</f>
        <v>-79.027777777777786</v>
      </c>
      <c r="J1609" s="17" cm="1">
        <f t="array" ref="J1609" xml:space="preserve"> IF(E1609&gt;0,9.81*Table1[Mass KG]*Table1[Rolling ressistance coefficient],0)</f>
        <v>28.746733500000001</v>
      </c>
      <c r="K1609" s="17" cm="1">
        <f t="array" ref="K1609">0.5*Table1[Frontal area m^2]*Table1[Drag coefficient]*1.2*F1609^2</f>
        <v>353.16069027499998</v>
      </c>
      <c r="L1609" s="17">
        <f t="shared" ref="L1609:L1672" si="151">K1609+J1609+I1609</f>
        <v>302.87964599722221</v>
      </c>
      <c r="M1609" s="17">
        <f t="shared" ref="M1609:M1672" si="152">(L1609*AC1609)/1</f>
        <v>9212.5892324155084</v>
      </c>
      <c r="N1609" s="17">
        <f t="shared" si="149"/>
        <v>1069.1191981601596</v>
      </c>
      <c r="O1609" s="17" cm="1">
        <f t="array" ref="O1609">(0.5*Table1[Mass KG]*E1609^2)+O1608</f>
        <v>567555327.49249995</v>
      </c>
      <c r="P1609" s="17">
        <v>8337.7012790593089</v>
      </c>
      <c r="AA1609">
        <f>IF(E1609&lt;1,1,0)</f>
        <v>0</v>
      </c>
      <c r="AB1609">
        <f>IF(AA1609=1,"",E1609)</f>
        <v>109.5</v>
      </c>
      <c r="AC1609">
        <f>E1609/3.6</f>
        <v>30.416666666666664</v>
      </c>
    </row>
    <row r="1610" spans="2:29" x14ac:dyDescent="0.3">
      <c r="B1610" s="7" t="s">
        <v>30</v>
      </c>
      <c r="C1610" s="7">
        <v>1602</v>
      </c>
      <c r="D1610" s="7">
        <v>125</v>
      </c>
      <c r="E1610" s="13">
        <v>108.5</v>
      </c>
      <c r="F1610" s="23">
        <f t="shared" si="150"/>
        <v>30.138888888888889</v>
      </c>
      <c r="G1610" s="17">
        <f t="shared" ref="G1610:G1673" si="153">($E1611-$E1609)/2/3.6</f>
        <v>-0.24999999999999961</v>
      </c>
      <c r="H1610" s="17">
        <f t="shared" ref="H1610:H1673" si="154">($E1611-$E1609)/2</f>
        <v>-0.89999999999999858</v>
      </c>
      <c r="I1610" s="17" cm="1">
        <f t="array" ref="I1610">Table1[Mass KG]*G1610</f>
        <v>-71.124999999999886</v>
      </c>
      <c r="J1610" s="17" cm="1">
        <f t="array" ref="J1610" xml:space="preserve"> IF(E1610&gt;0,9.81*Table1[Mass KG]*Table1[Rolling ressistance coefficient],0)</f>
        <v>28.746733500000001</v>
      </c>
      <c r="K1610" s="17" cm="1">
        <f t="array" ref="K1610">0.5*Table1[Frontal area m^2]*Table1[Drag coefficient]*1.2*F1610^2</f>
        <v>346.7397206972222</v>
      </c>
      <c r="L1610" s="17">
        <f t="shared" si="151"/>
        <v>304.36145419722232</v>
      </c>
      <c r="M1610" s="17">
        <f t="shared" si="152"/>
        <v>9173.1160501107279</v>
      </c>
      <c r="N1610" s="17">
        <f t="shared" ref="N1610:N1673" si="155">((J1610*AC1610)/C1610)+N1609</f>
        <v>1069.6600187637021</v>
      </c>
      <c r="O1610" s="17" cm="1">
        <f t="array" ref="O1610">(0.5*Table1[Mass KG]*E1610^2)+O1609</f>
        <v>569229930.05499995</v>
      </c>
      <c r="P1610" s="17">
        <v>8349.5433312143996</v>
      </c>
      <c r="AA1610">
        <f>IF(E1610&lt;1,1,0)</f>
        <v>0</v>
      </c>
      <c r="AB1610">
        <f>IF(AA1610=1,"",E1610)</f>
        <v>108.5</v>
      </c>
      <c r="AC1610">
        <f>E1610/3.6</f>
        <v>30.138888888888889</v>
      </c>
    </row>
    <row r="1611" spans="2:29" x14ac:dyDescent="0.3">
      <c r="B1611" s="7" t="s">
        <v>30</v>
      </c>
      <c r="C1611" s="7">
        <v>1603</v>
      </c>
      <c r="D1611" s="7">
        <v>126</v>
      </c>
      <c r="E1611" s="13">
        <v>107.7</v>
      </c>
      <c r="F1611" s="23">
        <f t="shared" si="150"/>
        <v>29.916666666666668</v>
      </c>
      <c r="G1611" s="17">
        <f t="shared" si="153"/>
        <v>-0.19444444444444522</v>
      </c>
      <c r="H1611" s="17">
        <f t="shared" si="154"/>
        <v>-0.70000000000000284</v>
      </c>
      <c r="I1611" s="17" cm="1">
        <f t="array" ref="I1611">Table1[Mass KG]*G1611</f>
        <v>-55.319444444444663</v>
      </c>
      <c r="J1611" s="17" cm="1">
        <f t="array" ref="J1611" xml:space="preserve"> IF(E1611&gt;0,9.81*Table1[Mass KG]*Table1[Rolling ressistance coefficient],0)</f>
        <v>28.746733500000001</v>
      </c>
      <c r="K1611" s="17" cm="1">
        <f t="array" ref="K1611">0.5*Table1[Frontal area m^2]*Table1[Drag coefficient]*1.2*F1611^2</f>
        <v>341.64535877899999</v>
      </c>
      <c r="L1611" s="17">
        <f t="shared" si="151"/>
        <v>315.07264783455531</v>
      </c>
      <c r="M1611" s="17">
        <f t="shared" si="152"/>
        <v>9425.9233810504466</v>
      </c>
      <c r="N1611" s="17">
        <f t="shared" si="155"/>
        <v>1070.1965168571987</v>
      </c>
      <c r="O1611" s="17" cm="1">
        <f t="array" ref="O1611">(0.5*Table1[Mass KG]*E1611^2)+O1610</f>
        <v>570879929.0575</v>
      </c>
      <c r="P1611" s="17">
        <v>8404.5288699942248</v>
      </c>
      <c r="AA1611">
        <f>IF(E1611&lt;1,1,0)</f>
        <v>0</v>
      </c>
      <c r="AB1611">
        <f>IF(AA1611=1,"",E1611)</f>
        <v>107.7</v>
      </c>
      <c r="AC1611">
        <f>E1611/3.6</f>
        <v>29.916666666666668</v>
      </c>
    </row>
    <row r="1612" spans="2:29" x14ac:dyDescent="0.3">
      <c r="B1612" s="7" t="s">
        <v>30</v>
      </c>
      <c r="C1612" s="7">
        <v>1604</v>
      </c>
      <c r="D1612" s="7">
        <v>127</v>
      </c>
      <c r="E1612" s="13">
        <v>107.1</v>
      </c>
      <c r="F1612" s="23">
        <f t="shared" si="150"/>
        <v>29.75</v>
      </c>
      <c r="G1612" s="17">
        <f t="shared" si="153"/>
        <v>-0.15277777777777896</v>
      </c>
      <c r="H1612" s="17">
        <f t="shared" si="154"/>
        <v>-0.55000000000000426</v>
      </c>
      <c r="I1612" s="17" cm="1">
        <f t="array" ref="I1612">Table1[Mass KG]*G1612</f>
        <v>-43.465277777778113</v>
      </c>
      <c r="J1612" s="17" cm="1">
        <f t="array" ref="J1612" xml:space="preserve"> IF(E1612&gt;0,9.81*Table1[Mass KG]*Table1[Rolling ressistance coefficient],0)</f>
        <v>28.746733500000001</v>
      </c>
      <c r="K1612" s="17" cm="1">
        <f t="array" ref="K1612">0.5*Table1[Frontal area m^2]*Table1[Drag coefficient]*1.2*F1612^2</f>
        <v>337.84932869099993</v>
      </c>
      <c r="L1612" s="17">
        <f t="shared" si="151"/>
        <v>323.13078441322182</v>
      </c>
      <c r="M1612" s="17">
        <f t="shared" si="152"/>
        <v>9613.1408362933471</v>
      </c>
      <c r="N1612" s="17">
        <f t="shared" si="155"/>
        <v>1070.7296934916283</v>
      </c>
      <c r="O1612" s="17" cm="1">
        <f t="array" ref="O1612">(0.5*Table1[Mass KG]*E1612^2)+O1611</f>
        <v>572511594.88</v>
      </c>
      <c r="P1612" s="17">
        <v>8444.6083006642548</v>
      </c>
      <c r="AA1612">
        <f>IF(E1612&lt;1,1,0)</f>
        <v>0</v>
      </c>
      <c r="AB1612">
        <f>IF(AA1612=1,"",E1612)</f>
        <v>107.1</v>
      </c>
      <c r="AC1612">
        <f>E1612/3.6</f>
        <v>29.749999999999996</v>
      </c>
    </row>
    <row r="1613" spans="2:29" x14ac:dyDescent="0.3">
      <c r="B1613" s="7" t="s">
        <v>30</v>
      </c>
      <c r="C1613" s="7">
        <v>1605</v>
      </c>
      <c r="D1613" s="7">
        <v>128</v>
      </c>
      <c r="E1613" s="13">
        <v>106.6</v>
      </c>
      <c r="F1613" s="23">
        <f t="shared" si="150"/>
        <v>29.611111111111111</v>
      </c>
      <c r="G1613" s="17">
        <f t="shared" si="153"/>
        <v>-9.7222222222220642E-2</v>
      </c>
      <c r="H1613" s="17">
        <f t="shared" si="154"/>
        <v>-0.34999999999999432</v>
      </c>
      <c r="I1613" s="17" cm="1">
        <f t="array" ref="I1613">Table1[Mass KG]*G1613</f>
        <v>-27.659722222221774</v>
      </c>
      <c r="J1613" s="17" cm="1">
        <f t="array" ref="J1613" xml:space="preserve"> IF(E1613&gt;0,9.81*Table1[Mass KG]*Table1[Rolling ressistance coefficient],0)</f>
        <v>28.746733500000001</v>
      </c>
      <c r="K1613" s="17" cm="1">
        <f t="array" ref="K1613">0.5*Table1[Frontal area m^2]*Table1[Drag coefficient]*1.2*F1613^2</f>
        <v>334.70216997822217</v>
      </c>
      <c r="L1613" s="17">
        <f t="shared" si="151"/>
        <v>335.7891812560004</v>
      </c>
      <c r="M1613" s="17">
        <f t="shared" si="152"/>
        <v>9943.0907560804553</v>
      </c>
      <c r="N1613" s="17">
        <f t="shared" si="155"/>
        <v>1071.2600503263634</v>
      </c>
      <c r="O1613" s="17" cm="1">
        <f t="array" ref="O1613">(0.5*Table1[Mass KG]*E1613^2)+O1612</f>
        <v>574128061.28999996</v>
      </c>
      <c r="P1613" s="17">
        <v>8454.7022870172477</v>
      </c>
      <c r="AA1613">
        <f>IF(E1613&lt;1,1,0)</f>
        <v>0</v>
      </c>
      <c r="AB1613">
        <f>IF(AA1613=1,"",E1613)</f>
        <v>106.6</v>
      </c>
      <c r="AC1613">
        <f>E1613/3.6</f>
        <v>29.611111111111107</v>
      </c>
    </row>
    <row r="1614" spans="2:29" x14ac:dyDescent="0.3">
      <c r="B1614" s="7" t="s">
        <v>30</v>
      </c>
      <c r="C1614" s="7">
        <v>1606</v>
      </c>
      <c r="D1614" s="7">
        <v>129</v>
      </c>
      <c r="E1614" s="13">
        <v>106.4</v>
      </c>
      <c r="F1614" s="23">
        <f t="shared" si="150"/>
        <v>29.555555555555557</v>
      </c>
      <c r="G1614" s="17">
        <f t="shared" si="153"/>
        <v>-5.5555555555554373E-2</v>
      </c>
      <c r="H1614" s="17">
        <f t="shared" si="154"/>
        <v>-0.19999999999999574</v>
      </c>
      <c r="I1614" s="17" cm="1">
        <f t="array" ref="I1614">Table1[Mass KG]*G1614</f>
        <v>-15.80555555555522</v>
      </c>
      <c r="J1614" s="17" cm="1">
        <f t="array" ref="J1614" xml:space="preserve"> IF(E1614&gt;0,9.81*Table1[Mass KG]*Table1[Rolling ressistance coefficient],0)</f>
        <v>28.746733500000001</v>
      </c>
      <c r="K1614" s="17" cm="1">
        <f t="array" ref="K1614">0.5*Table1[Frontal area m^2]*Table1[Drag coefficient]*1.2*F1614^2</f>
        <v>333.44743005155556</v>
      </c>
      <c r="L1614" s="17">
        <f t="shared" si="151"/>
        <v>346.38860799600036</v>
      </c>
      <c r="M1614" s="17">
        <f t="shared" si="152"/>
        <v>10237.707747437344</v>
      </c>
      <c r="N1614" s="17">
        <f t="shared" si="155"/>
        <v>1071.7890825050683</v>
      </c>
      <c r="O1614" s="17" cm="1">
        <f t="array" ref="O1614">(0.5*Table1[Mass KG]*E1614^2)+O1613</f>
        <v>575738467.8499999</v>
      </c>
      <c r="P1614" s="17">
        <v>8478.8204059053987</v>
      </c>
      <c r="AA1614">
        <f>IF(E1614&lt;1,1,0)</f>
        <v>0</v>
      </c>
      <c r="AB1614">
        <f>IF(AA1614=1,"",E1614)</f>
        <v>106.4</v>
      </c>
      <c r="AC1614">
        <f>E1614/3.6</f>
        <v>29.555555555555557</v>
      </c>
    </row>
    <row r="1615" spans="2:29" x14ac:dyDescent="0.3">
      <c r="B1615" s="7" t="s">
        <v>30</v>
      </c>
      <c r="C1615" s="7">
        <v>1607</v>
      </c>
      <c r="D1615" s="7">
        <v>130</v>
      </c>
      <c r="E1615" s="13">
        <v>106.2</v>
      </c>
      <c r="F1615" s="23">
        <f t="shared" si="150"/>
        <v>29.500000000000004</v>
      </c>
      <c r="G1615" s="17">
        <f t="shared" si="153"/>
        <v>-2.7777777777778172E-2</v>
      </c>
      <c r="H1615" s="17">
        <f t="shared" si="154"/>
        <v>-0.10000000000000142</v>
      </c>
      <c r="I1615" s="17" cm="1">
        <f t="array" ref="I1615">Table1[Mass KG]*G1615</f>
        <v>-7.9027777777778896</v>
      </c>
      <c r="J1615" s="17" cm="1">
        <f t="array" ref="J1615" xml:space="preserve"> IF(E1615&gt;0,9.81*Table1[Mass KG]*Table1[Rolling ressistance coefficient],0)</f>
        <v>28.746733500000001</v>
      </c>
      <c r="K1615" s="17" cm="1">
        <f t="array" ref="K1615">0.5*Table1[Frontal area m^2]*Table1[Drag coefficient]*1.2*F1615^2</f>
        <v>332.19504644400001</v>
      </c>
      <c r="L1615" s="17">
        <f t="shared" si="151"/>
        <v>353.03900216622213</v>
      </c>
      <c r="M1615" s="17">
        <f t="shared" si="152"/>
        <v>10414.650563903553</v>
      </c>
      <c r="N1615" s="17">
        <f t="shared" si="155"/>
        <v>1072.3167916763502</v>
      </c>
      <c r="O1615" s="17" cm="1">
        <f t="array" ref="O1615">(0.5*Table1[Mass KG]*E1615^2)+O1614</f>
        <v>577342825.93999994</v>
      </c>
      <c r="P1615" s="17">
        <v>8490.2352310308725</v>
      </c>
      <c r="AA1615">
        <f>IF(E1615&lt;1,1,0)</f>
        <v>0</v>
      </c>
      <c r="AB1615">
        <f>IF(AA1615=1,"",E1615)</f>
        <v>106.2</v>
      </c>
      <c r="AC1615">
        <f>E1615/3.6</f>
        <v>29.5</v>
      </c>
    </row>
    <row r="1616" spans="2:29" x14ac:dyDescent="0.3">
      <c r="B1616" s="7" t="s">
        <v>30</v>
      </c>
      <c r="C1616" s="7">
        <v>1608</v>
      </c>
      <c r="D1616" s="7">
        <v>131</v>
      </c>
      <c r="E1616" s="13">
        <v>106.2</v>
      </c>
      <c r="F1616" s="23">
        <f t="shared" si="150"/>
        <v>29.500000000000004</v>
      </c>
      <c r="G1616" s="17">
        <f t="shared" si="153"/>
        <v>0</v>
      </c>
      <c r="H1616" s="17">
        <f t="shared" si="154"/>
        <v>0</v>
      </c>
      <c r="I1616" s="17" cm="1">
        <f t="array" ref="I1616">Table1[Mass KG]*G1616</f>
        <v>0</v>
      </c>
      <c r="J1616" s="17" cm="1">
        <f t="array" ref="J1616" xml:space="preserve"> IF(E1616&gt;0,9.81*Table1[Mass KG]*Table1[Rolling ressistance coefficient],0)</f>
        <v>28.746733500000001</v>
      </c>
      <c r="K1616" s="17" cm="1">
        <f t="array" ref="K1616">0.5*Table1[Frontal area m^2]*Table1[Drag coefficient]*1.2*F1616^2</f>
        <v>332.19504644400001</v>
      </c>
      <c r="L1616" s="17">
        <f t="shared" si="151"/>
        <v>360.94177994400002</v>
      </c>
      <c r="M1616" s="17">
        <f t="shared" si="152"/>
        <v>10647.782508348</v>
      </c>
      <c r="N1616" s="17">
        <f t="shared" si="155"/>
        <v>1072.8441726702868</v>
      </c>
      <c r="O1616" s="17" cm="1">
        <f t="array" ref="O1616">(0.5*Table1[Mass KG]*E1616^2)+O1615</f>
        <v>578947184.02999997</v>
      </c>
      <c r="P1616" s="17">
        <v>8503.0043128680045</v>
      </c>
      <c r="AA1616">
        <f>IF(E1616&lt;1,1,0)</f>
        <v>0</v>
      </c>
      <c r="AB1616">
        <f>IF(AA1616=1,"",E1616)</f>
        <v>106.2</v>
      </c>
      <c r="AC1616">
        <f>E1616/3.6</f>
        <v>29.5</v>
      </c>
    </row>
    <row r="1617" spans="2:29" x14ac:dyDescent="0.3">
      <c r="B1617" s="7" t="s">
        <v>30</v>
      </c>
      <c r="C1617" s="7">
        <v>1609</v>
      </c>
      <c r="D1617" s="7">
        <v>132</v>
      </c>
      <c r="E1617" s="13">
        <v>106.2</v>
      </c>
      <c r="F1617" s="23">
        <f t="shared" si="150"/>
        <v>29.500000000000004</v>
      </c>
      <c r="G1617" s="17">
        <f t="shared" si="153"/>
        <v>2.7777777777778172E-2</v>
      </c>
      <c r="H1617" s="17">
        <f t="shared" si="154"/>
        <v>0.10000000000000142</v>
      </c>
      <c r="I1617" s="17" cm="1">
        <f t="array" ref="I1617">Table1[Mass KG]*G1617</f>
        <v>7.9027777777778896</v>
      </c>
      <c r="J1617" s="17" cm="1">
        <f t="array" ref="J1617" xml:space="preserve"> IF(E1617&gt;0,9.81*Table1[Mass KG]*Table1[Rolling ressistance coefficient],0)</f>
        <v>28.746733500000001</v>
      </c>
      <c r="K1617" s="17" cm="1">
        <f t="array" ref="K1617">0.5*Table1[Frontal area m^2]*Table1[Drag coefficient]*1.2*F1617^2</f>
        <v>332.19504644400001</v>
      </c>
      <c r="L1617" s="17">
        <f t="shared" si="151"/>
        <v>368.8445577217779</v>
      </c>
      <c r="M1617" s="17">
        <f t="shared" si="152"/>
        <v>10880.914452792447</v>
      </c>
      <c r="N1617" s="17">
        <f t="shared" si="155"/>
        <v>1073.3712258948051</v>
      </c>
      <c r="O1617" s="17" cm="1">
        <f t="array" ref="O1617">(0.5*Table1[Mass KG]*E1617^2)+O1616</f>
        <v>580551542.12</v>
      </c>
      <c r="P1617" s="17">
        <v>8527.2359352926032</v>
      </c>
      <c r="AA1617">
        <f>IF(E1617&lt;1,1,0)</f>
        <v>0</v>
      </c>
      <c r="AB1617">
        <f>IF(AA1617=1,"",E1617)</f>
        <v>106.2</v>
      </c>
      <c r="AC1617">
        <f>E1617/3.6</f>
        <v>29.5</v>
      </c>
    </row>
    <row r="1618" spans="2:29" x14ac:dyDescent="0.3">
      <c r="B1618" s="7" t="s">
        <v>30</v>
      </c>
      <c r="C1618" s="7">
        <v>1610</v>
      </c>
      <c r="D1618" s="7">
        <v>133</v>
      </c>
      <c r="E1618" s="13">
        <v>106.4</v>
      </c>
      <c r="F1618" s="23">
        <f t="shared" si="150"/>
        <v>29.555555555555557</v>
      </c>
      <c r="G1618" s="17">
        <f t="shared" si="153"/>
        <v>4.1666666666666269E-2</v>
      </c>
      <c r="H1618" s="17">
        <f t="shared" si="154"/>
        <v>0.14999999999999858</v>
      </c>
      <c r="I1618" s="17" cm="1">
        <f t="array" ref="I1618">Table1[Mass KG]*G1618</f>
        <v>11.854166666666554</v>
      </c>
      <c r="J1618" s="17" cm="1">
        <f t="array" ref="J1618" xml:space="preserve"> IF(E1618&gt;0,9.81*Table1[Mass KG]*Table1[Rolling ressistance coefficient],0)</f>
        <v>28.746733500000001</v>
      </c>
      <c r="K1618" s="17" cm="1">
        <f t="array" ref="K1618">0.5*Table1[Frontal area m^2]*Table1[Drag coefficient]*1.2*F1618^2</f>
        <v>333.44743005155556</v>
      </c>
      <c r="L1618" s="17">
        <f t="shared" si="151"/>
        <v>374.04833021822213</v>
      </c>
      <c r="M1618" s="17">
        <f t="shared" si="152"/>
        <v>11055.206204227456</v>
      </c>
      <c r="N1618" s="17">
        <f t="shared" si="155"/>
        <v>1073.8989437078485</v>
      </c>
      <c r="O1618" s="17" cm="1">
        <f t="array" ref="O1618">(0.5*Table1[Mass KG]*E1618^2)+O1617</f>
        <v>582161948.67999995</v>
      </c>
      <c r="P1618" s="17">
        <v>8561.1521437098745</v>
      </c>
      <c r="AA1618">
        <f>IF(E1618&lt;1,1,0)</f>
        <v>0</v>
      </c>
      <c r="AB1618">
        <f>IF(AA1618=1,"",E1618)</f>
        <v>106.4</v>
      </c>
      <c r="AC1618">
        <f>E1618/3.6</f>
        <v>29.555555555555557</v>
      </c>
    </row>
    <row r="1619" spans="2:29" x14ac:dyDescent="0.3">
      <c r="B1619" s="7" t="s">
        <v>30</v>
      </c>
      <c r="C1619" s="7">
        <v>1611</v>
      </c>
      <c r="D1619" s="7">
        <v>134</v>
      </c>
      <c r="E1619" s="13">
        <v>106.5</v>
      </c>
      <c r="F1619" s="23">
        <f t="shared" si="150"/>
        <v>29.583333333333336</v>
      </c>
      <c r="G1619" s="17">
        <f t="shared" si="153"/>
        <v>5.5555555555554373E-2</v>
      </c>
      <c r="H1619" s="17">
        <f t="shared" si="154"/>
        <v>0.19999999999999574</v>
      </c>
      <c r="I1619" s="17" cm="1">
        <f t="array" ref="I1619">Table1[Mass KG]*G1619</f>
        <v>15.80555555555522</v>
      </c>
      <c r="J1619" s="17" cm="1">
        <f t="array" ref="J1619" xml:space="preserve"> IF(E1619&gt;0,9.81*Table1[Mass KG]*Table1[Rolling ressistance coefficient],0)</f>
        <v>28.746733500000001</v>
      </c>
      <c r="K1619" s="17" cm="1">
        <f t="array" ref="K1619">0.5*Table1[Frontal area m^2]*Table1[Drag coefficient]*1.2*F1619^2</f>
        <v>334.07450547499997</v>
      </c>
      <c r="L1619" s="17">
        <f t="shared" si="151"/>
        <v>378.62679453055517</v>
      </c>
      <c r="M1619" s="17">
        <f t="shared" si="152"/>
        <v>11201.042671528923</v>
      </c>
      <c r="N1619" s="17">
        <f t="shared" si="155"/>
        <v>1074.4268296168336</v>
      </c>
      <c r="O1619" s="17" cm="1">
        <f t="array" ref="O1619">(0.5*Table1[Mass KG]*E1619^2)+O1618</f>
        <v>583775383.74249995</v>
      </c>
      <c r="P1619" s="17">
        <v>8582.7983265174698</v>
      </c>
      <c r="AA1619">
        <f>IF(E1619&lt;1,1,0)</f>
        <v>0</v>
      </c>
      <c r="AB1619">
        <f>IF(AA1619=1,"",E1619)</f>
        <v>106.5</v>
      </c>
      <c r="AC1619">
        <f>E1619/3.6</f>
        <v>29.583333333333332</v>
      </c>
    </row>
    <row r="1620" spans="2:29" x14ac:dyDescent="0.3">
      <c r="B1620" s="7" t="s">
        <v>30</v>
      </c>
      <c r="C1620" s="7">
        <v>1612</v>
      </c>
      <c r="D1620" s="7">
        <v>135</v>
      </c>
      <c r="E1620" s="13">
        <v>106.8</v>
      </c>
      <c r="F1620" s="23">
        <f t="shared" si="150"/>
        <v>29.666666666666668</v>
      </c>
      <c r="G1620" s="17">
        <f t="shared" si="153"/>
        <v>9.7222222222222612E-2</v>
      </c>
      <c r="H1620" s="17">
        <f t="shared" si="154"/>
        <v>0.35000000000000142</v>
      </c>
      <c r="I1620" s="17" cm="1">
        <f t="array" ref="I1620">Table1[Mass KG]*G1620</f>
        <v>27.659722222222332</v>
      </c>
      <c r="J1620" s="17" cm="1">
        <f t="array" ref="J1620" xml:space="preserve"> IF(E1620&gt;0,9.81*Table1[Mass KG]*Table1[Rolling ressistance coefficient],0)</f>
        <v>28.746733500000001</v>
      </c>
      <c r="K1620" s="17" cm="1">
        <f t="array" ref="K1620">0.5*Table1[Frontal area m^2]*Table1[Drag coefficient]*1.2*F1620^2</f>
        <v>335.95926622399998</v>
      </c>
      <c r="L1620" s="17">
        <f t="shared" si="151"/>
        <v>392.36572194622232</v>
      </c>
      <c r="M1620" s="17">
        <f t="shared" si="152"/>
        <v>11640.183084404594</v>
      </c>
      <c r="N1620" s="17">
        <f t="shared" si="155"/>
        <v>1074.9558741332728</v>
      </c>
      <c r="O1620" s="17" cm="1">
        <f t="array" ref="O1620">(0.5*Table1[Mass KG]*E1620^2)+O1619</f>
        <v>585397921.38249993</v>
      </c>
      <c r="P1620" s="17">
        <v>8682.2007876787029</v>
      </c>
      <c r="AA1620">
        <f>IF(E1620&lt;1,1,0)</f>
        <v>0</v>
      </c>
      <c r="AB1620">
        <f>IF(AA1620=1,"",E1620)</f>
        <v>106.8</v>
      </c>
      <c r="AC1620">
        <f>E1620/3.6</f>
        <v>29.666666666666664</v>
      </c>
    </row>
    <row r="1621" spans="2:29" x14ac:dyDescent="0.3">
      <c r="B1621" s="7" t="s">
        <v>30</v>
      </c>
      <c r="C1621" s="7">
        <v>1613</v>
      </c>
      <c r="D1621" s="7">
        <v>136</v>
      </c>
      <c r="E1621" s="13">
        <v>107.2</v>
      </c>
      <c r="F1621" s="23">
        <f t="shared" si="150"/>
        <v>29.777777777777779</v>
      </c>
      <c r="G1621" s="17">
        <f t="shared" si="153"/>
        <v>0.1388888888888889</v>
      </c>
      <c r="H1621" s="17">
        <f t="shared" si="154"/>
        <v>0.5</v>
      </c>
      <c r="I1621" s="17" cm="1">
        <f t="array" ref="I1621">Table1[Mass KG]*G1621</f>
        <v>39.513888888888893</v>
      </c>
      <c r="J1621" s="17" cm="1">
        <f t="array" ref="J1621" xml:space="preserve"> IF(E1621&gt;0,9.81*Table1[Mass KG]*Table1[Rolling ressistance coefficient],0)</f>
        <v>28.746733500000001</v>
      </c>
      <c r="K1621" s="17" cm="1">
        <f t="array" ref="K1621">0.5*Table1[Frontal area m^2]*Table1[Drag coefficient]*1.2*F1621^2</f>
        <v>338.48052767288885</v>
      </c>
      <c r="L1621" s="17">
        <f t="shared" si="151"/>
        <v>406.74115006177777</v>
      </c>
      <c r="M1621" s="17">
        <f t="shared" si="152"/>
        <v>12111.847579617383</v>
      </c>
      <c r="N1621" s="17">
        <f t="shared" si="155"/>
        <v>1075.4865708735083</v>
      </c>
      <c r="O1621" s="17" cm="1">
        <f t="array" ref="O1621">(0.5*Table1[Mass KG]*E1621^2)+O1620</f>
        <v>587032635.62249994</v>
      </c>
      <c r="P1621" s="17">
        <v>8683.1836452804419</v>
      </c>
      <c r="AA1621">
        <f>IF(E1621&lt;1,1,0)</f>
        <v>0</v>
      </c>
      <c r="AB1621">
        <f>IF(AA1621=1,"",E1621)</f>
        <v>107.2</v>
      </c>
      <c r="AC1621">
        <f>E1621/3.6</f>
        <v>29.777777777777779</v>
      </c>
    </row>
    <row r="1622" spans="2:29" x14ac:dyDescent="0.3">
      <c r="B1622" s="7" t="s">
        <v>30</v>
      </c>
      <c r="C1622" s="7">
        <v>1614</v>
      </c>
      <c r="D1622" s="7">
        <v>137</v>
      </c>
      <c r="E1622" s="13">
        <v>107.8</v>
      </c>
      <c r="F1622" s="23">
        <f t="shared" si="150"/>
        <v>29.944444444444446</v>
      </c>
      <c r="G1622" s="17">
        <f t="shared" si="153"/>
        <v>0.18055555555555516</v>
      </c>
      <c r="H1622" s="17">
        <f t="shared" si="154"/>
        <v>0.64999999999999858</v>
      </c>
      <c r="I1622" s="17" cm="1">
        <f t="array" ref="I1622">Table1[Mass KG]*G1622</f>
        <v>51.368055555555443</v>
      </c>
      <c r="J1622" s="17" cm="1">
        <f t="array" ref="J1622" xml:space="preserve"> IF(E1622&gt;0,9.81*Table1[Mass KG]*Table1[Rolling ressistance coefficient],0)</f>
        <v>28.746733500000001</v>
      </c>
      <c r="K1622" s="17" cm="1">
        <f t="array" ref="K1622">0.5*Table1[Frontal area m^2]*Table1[Drag coefficient]*1.2*F1622^2</f>
        <v>342.28009223955553</v>
      </c>
      <c r="L1622" s="17">
        <f t="shared" si="151"/>
        <v>422.39488129511096</v>
      </c>
      <c r="M1622" s="17">
        <f t="shared" si="152"/>
        <v>12648.380056559155</v>
      </c>
      <c r="N1622" s="17">
        <f t="shared" si="155"/>
        <v>1076.0199072825851</v>
      </c>
      <c r="O1622" s="17" cm="1">
        <f t="array" ref="O1622">(0.5*Table1[Mass KG]*E1622^2)+O1621</f>
        <v>588685700.11249995</v>
      </c>
      <c r="P1622" s="17">
        <v>8831.5483140502638</v>
      </c>
      <c r="AA1622">
        <f>IF(E1622&lt;1,1,0)</f>
        <v>0</v>
      </c>
      <c r="AB1622">
        <f>IF(AA1622=1,"",E1622)</f>
        <v>107.8</v>
      </c>
      <c r="AC1622">
        <f>E1622/3.6</f>
        <v>29.944444444444443</v>
      </c>
    </row>
    <row r="1623" spans="2:29" x14ac:dyDescent="0.3">
      <c r="B1623" s="7" t="s">
        <v>30</v>
      </c>
      <c r="C1623" s="7">
        <v>1615</v>
      </c>
      <c r="D1623" s="7">
        <v>138</v>
      </c>
      <c r="E1623" s="13">
        <v>108.5</v>
      </c>
      <c r="F1623" s="23">
        <f t="shared" si="150"/>
        <v>30.138888888888889</v>
      </c>
      <c r="G1623" s="17">
        <f t="shared" si="153"/>
        <v>0.2222222222222234</v>
      </c>
      <c r="H1623" s="17">
        <f t="shared" si="154"/>
        <v>0.80000000000000426</v>
      </c>
      <c r="I1623" s="17" cm="1">
        <f t="array" ref="I1623">Table1[Mass KG]*G1623</f>
        <v>63.222222222222555</v>
      </c>
      <c r="J1623" s="17" cm="1">
        <f t="array" ref="J1623" xml:space="preserve"> IF(E1623&gt;0,9.81*Table1[Mass KG]*Table1[Rolling ressistance coefficient],0)</f>
        <v>28.746733500000001</v>
      </c>
      <c r="K1623" s="17" cm="1">
        <f t="array" ref="K1623">0.5*Table1[Frontal area m^2]*Table1[Drag coefficient]*1.2*F1623^2</f>
        <v>346.7397206972222</v>
      </c>
      <c r="L1623" s="17">
        <f t="shared" si="151"/>
        <v>438.70867641944477</v>
      </c>
      <c r="M1623" s="17">
        <f t="shared" si="152"/>
        <v>13222.192053197155</v>
      </c>
      <c r="N1623" s="17">
        <f t="shared" si="155"/>
        <v>1076.5563745314241</v>
      </c>
      <c r="O1623" s="17" cm="1">
        <f t="array" ref="O1623">(0.5*Table1[Mass KG]*E1623^2)+O1622</f>
        <v>590360302.67499995</v>
      </c>
      <c r="P1623" s="17">
        <v>8875.0798366569961</v>
      </c>
      <c r="AA1623">
        <f>IF(E1623&lt;1,1,0)</f>
        <v>0</v>
      </c>
      <c r="AB1623">
        <f>IF(AA1623=1,"",E1623)</f>
        <v>108.5</v>
      </c>
      <c r="AC1623">
        <f>E1623/3.6</f>
        <v>30.138888888888889</v>
      </c>
    </row>
    <row r="1624" spans="2:29" x14ac:dyDescent="0.3">
      <c r="B1624" s="7" t="s">
        <v>30</v>
      </c>
      <c r="C1624" s="7">
        <v>1616</v>
      </c>
      <c r="D1624" s="7">
        <v>139</v>
      </c>
      <c r="E1624" s="13">
        <v>109.4</v>
      </c>
      <c r="F1624" s="23">
        <f t="shared" si="150"/>
        <v>30.388888888888893</v>
      </c>
      <c r="G1624" s="17">
        <f t="shared" si="153"/>
        <v>0.27777777777777779</v>
      </c>
      <c r="H1624" s="17">
        <f t="shared" si="154"/>
        <v>1</v>
      </c>
      <c r="I1624" s="17" cm="1">
        <f t="array" ref="I1624">Table1[Mass KG]*G1624</f>
        <v>79.027777777777786</v>
      </c>
      <c r="J1624" s="17" cm="1">
        <f t="array" ref="J1624" xml:space="preserve"> IF(E1624&gt;0,9.81*Table1[Mass KG]*Table1[Rolling ressistance coefficient],0)</f>
        <v>28.746733500000001</v>
      </c>
      <c r="K1624" s="17" cm="1">
        <f t="array" ref="K1624">0.5*Table1[Frontal area m^2]*Table1[Drag coefficient]*1.2*F1624^2</f>
        <v>352.51594245822224</v>
      </c>
      <c r="L1624" s="17">
        <f t="shared" si="151"/>
        <v>460.29045373600002</v>
      </c>
      <c r="M1624" s="17">
        <f t="shared" si="152"/>
        <v>13987.715455199555</v>
      </c>
      <c r="N1624" s="17">
        <f t="shared" si="155"/>
        <v>1077.0969570130144</v>
      </c>
      <c r="O1624" s="17" cm="1">
        <f t="array" ref="O1624">(0.5*Table1[Mass KG]*E1624^2)+O1623</f>
        <v>592062801.88499999</v>
      </c>
      <c r="P1624" s="17">
        <v>8935.3641056783654</v>
      </c>
      <c r="AA1624">
        <f>IF(E1624&lt;1,1,0)</f>
        <v>0</v>
      </c>
      <c r="AB1624">
        <f>IF(AA1624=1,"",E1624)</f>
        <v>109.4</v>
      </c>
      <c r="AC1624">
        <f>E1624/3.6</f>
        <v>30.388888888888889</v>
      </c>
    </row>
    <row r="1625" spans="2:29" x14ac:dyDescent="0.3">
      <c r="B1625" s="7" t="s">
        <v>30</v>
      </c>
      <c r="C1625" s="7">
        <v>1617</v>
      </c>
      <c r="D1625" s="7">
        <v>140</v>
      </c>
      <c r="E1625" s="13">
        <v>110.5</v>
      </c>
      <c r="F1625" s="23">
        <f t="shared" si="150"/>
        <v>30.694444444444446</v>
      </c>
      <c r="G1625" s="17">
        <f t="shared" si="153"/>
        <v>0.31944444444444403</v>
      </c>
      <c r="H1625" s="17">
        <f t="shared" si="154"/>
        <v>1.1499999999999986</v>
      </c>
      <c r="I1625" s="17" cm="1">
        <f t="array" ref="I1625">Table1[Mass KG]*G1625</f>
        <v>90.881944444444329</v>
      </c>
      <c r="J1625" s="17" cm="1">
        <f t="array" ref="J1625" xml:space="preserve"> IF(E1625&gt;0,9.81*Table1[Mass KG]*Table1[Rolling ressistance coefficient],0)</f>
        <v>28.746733500000001</v>
      </c>
      <c r="K1625" s="17" cm="1">
        <f t="array" ref="K1625">0.5*Table1[Frontal area m^2]*Table1[Drag coefficient]*1.2*F1625^2</f>
        <v>359.64056783055554</v>
      </c>
      <c r="L1625" s="17">
        <f t="shared" si="151"/>
        <v>479.26924577499989</v>
      </c>
      <c r="M1625" s="17">
        <f t="shared" si="152"/>
        <v>14710.903238371524</v>
      </c>
      <c r="N1625" s="17">
        <f t="shared" si="155"/>
        <v>1077.6426372940132</v>
      </c>
      <c r="O1625" s="17" cm="1">
        <f t="array" ref="O1625">(0.5*Table1[Mass KG]*E1625^2)+O1624</f>
        <v>593799709.94749999</v>
      </c>
      <c r="P1625" s="17">
        <v>8949.8268483146185</v>
      </c>
      <c r="AA1625">
        <f>IF(E1625&lt;1,1,0)</f>
        <v>0</v>
      </c>
      <c r="AB1625">
        <f>IF(AA1625=1,"",E1625)</f>
        <v>110.5</v>
      </c>
      <c r="AC1625">
        <f>E1625/3.6</f>
        <v>30.694444444444443</v>
      </c>
    </row>
    <row r="1626" spans="2:29" x14ac:dyDescent="0.3">
      <c r="B1626" s="7" t="s">
        <v>30</v>
      </c>
      <c r="C1626" s="7">
        <v>1618</v>
      </c>
      <c r="D1626" s="7">
        <v>141</v>
      </c>
      <c r="E1626" s="13">
        <v>111.7</v>
      </c>
      <c r="F1626" s="23">
        <f t="shared" si="150"/>
        <v>31.027777777777779</v>
      </c>
      <c r="G1626" s="17">
        <f t="shared" si="153"/>
        <v>0.34722222222222221</v>
      </c>
      <c r="H1626" s="17">
        <f t="shared" si="154"/>
        <v>1.25</v>
      </c>
      <c r="I1626" s="17" cm="1">
        <f t="array" ref="I1626">Table1[Mass KG]*G1626</f>
        <v>98.784722222222214</v>
      </c>
      <c r="J1626" s="17" cm="1">
        <f t="array" ref="J1626" xml:space="preserve"> IF(E1626&gt;0,9.81*Table1[Mass KG]*Table1[Rolling ressistance coefficient],0)</f>
        <v>28.746733500000001</v>
      </c>
      <c r="K1626" s="17" cm="1">
        <f t="array" ref="K1626">0.5*Table1[Frontal area m^2]*Table1[Drag coefficient]*1.2*F1626^2</f>
        <v>367.49417942788887</v>
      </c>
      <c r="L1626" s="17">
        <f t="shared" si="151"/>
        <v>495.0256351501111</v>
      </c>
      <c r="M1626" s="17">
        <f t="shared" si="152"/>
        <v>15359.545401740948</v>
      </c>
      <c r="N1626" s="17">
        <f t="shared" si="155"/>
        <v>1078.1939025961608</v>
      </c>
      <c r="O1626" s="17" cm="1">
        <f t="array" ref="O1626">(0.5*Table1[Mass KG]*E1626^2)+O1625</f>
        <v>595574547.54999995</v>
      </c>
      <c r="P1626" s="17">
        <v>8969.4759111384174</v>
      </c>
      <c r="AA1626">
        <f>IF(E1626&lt;1,1,0)</f>
        <v>0</v>
      </c>
      <c r="AB1626">
        <f>IF(AA1626=1,"",E1626)</f>
        <v>111.7</v>
      </c>
      <c r="AC1626">
        <f>E1626/3.6</f>
        <v>31.027777777777779</v>
      </c>
    </row>
    <row r="1627" spans="2:29" x14ac:dyDescent="0.3">
      <c r="B1627" s="7" t="s">
        <v>30</v>
      </c>
      <c r="C1627" s="7">
        <v>1619</v>
      </c>
      <c r="D1627" s="7">
        <v>142</v>
      </c>
      <c r="E1627" s="13">
        <v>113</v>
      </c>
      <c r="F1627" s="23">
        <f t="shared" si="150"/>
        <v>31.388888888888889</v>
      </c>
      <c r="G1627" s="17">
        <f t="shared" si="153"/>
        <v>0.33333333333333215</v>
      </c>
      <c r="H1627" s="17">
        <f t="shared" si="154"/>
        <v>1.1999999999999957</v>
      </c>
      <c r="I1627" s="17" cm="1">
        <f t="array" ref="I1627">Table1[Mass KG]*G1627</f>
        <v>94.833333333333002</v>
      </c>
      <c r="J1627" s="17" cm="1">
        <f t="array" ref="J1627" xml:space="preserve"> IF(E1627&gt;0,9.81*Table1[Mass KG]*Table1[Rolling ressistance coefficient],0)</f>
        <v>28.746733500000001</v>
      </c>
      <c r="K1627" s="17" cm="1">
        <f t="array" ref="K1627">0.5*Table1[Frontal area m^2]*Table1[Drag coefficient]*1.2*F1627^2</f>
        <v>376.09798412222216</v>
      </c>
      <c r="L1627" s="17">
        <f t="shared" si="151"/>
        <v>499.67805095555514</v>
      </c>
      <c r="M1627" s="17">
        <f t="shared" si="152"/>
        <v>15684.338821660482</v>
      </c>
      <c r="N1627" s="17">
        <f t="shared" si="155"/>
        <v>1078.7512392383783</v>
      </c>
      <c r="O1627" s="17" cm="1">
        <f t="array" ref="O1627">(0.5*Table1[Mass KG]*E1627^2)+O1626</f>
        <v>597390937.79999995</v>
      </c>
      <c r="P1627" s="17">
        <v>9018.3672953888854</v>
      </c>
      <c r="AA1627">
        <f>IF(E1627&lt;1,1,0)</f>
        <v>0</v>
      </c>
      <c r="AB1627">
        <f>IF(AA1627=1,"",E1627)</f>
        <v>113</v>
      </c>
      <c r="AC1627">
        <f>E1627/3.6</f>
        <v>31.388888888888889</v>
      </c>
    </row>
    <row r="1628" spans="2:29" x14ac:dyDescent="0.3">
      <c r="B1628" s="7" t="s">
        <v>30</v>
      </c>
      <c r="C1628" s="7">
        <v>1620</v>
      </c>
      <c r="D1628" s="7">
        <v>143</v>
      </c>
      <c r="E1628" s="13">
        <v>114.1</v>
      </c>
      <c r="F1628" s="23">
        <f t="shared" si="150"/>
        <v>31.694444444444443</v>
      </c>
      <c r="G1628" s="17">
        <f t="shared" si="153"/>
        <v>0.29166666666666585</v>
      </c>
      <c r="H1628" s="17">
        <f t="shared" si="154"/>
        <v>1.0499999999999972</v>
      </c>
      <c r="I1628" s="17" cm="1">
        <f t="array" ref="I1628">Table1[Mass KG]*G1628</f>
        <v>82.97916666666643</v>
      </c>
      <c r="J1628" s="17" cm="1">
        <f t="array" ref="J1628" xml:space="preserve"> IF(E1628&gt;0,9.81*Table1[Mass KG]*Table1[Rolling ressistance coefficient],0)</f>
        <v>28.746733500000001</v>
      </c>
      <c r="K1628" s="17" cm="1">
        <f t="array" ref="K1628">0.5*Table1[Frontal area m^2]*Table1[Drag coefficient]*1.2*F1628^2</f>
        <v>383.45588508655544</v>
      </c>
      <c r="L1628" s="17">
        <f t="shared" si="151"/>
        <v>495.18178525322185</v>
      </c>
      <c r="M1628" s="17">
        <f t="shared" si="152"/>
        <v>15694.511582609059</v>
      </c>
      <c r="N1628" s="17">
        <f t="shared" si="155"/>
        <v>1079.3136538975605</v>
      </c>
      <c r="O1628" s="17" cm="1">
        <f t="array" ref="O1628">(0.5*Table1[Mass KG]*E1628^2)+O1627</f>
        <v>599242863.52249992</v>
      </c>
      <c r="P1628" s="17">
        <v>9112.2019932439944</v>
      </c>
      <c r="AA1628">
        <f>IF(E1628&lt;1,1,0)</f>
        <v>0</v>
      </c>
      <c r="AB1628">
        <f>IF(AA1628=1,"",E1628)</f>
        <v>114.1</v>
      </c>
      <c r="AC1628">
        <f>E1628/3.6</f>
        <v>31.694444444444443</v>
      </c>
    </row>
    <row r="1629" spans="2:29" x14ac:dyDescent="0.3">
      <c r="B1629" s="7" t="s">
        <v>30</v>
      </c>
      <c r="C1629" s="7">
        <v>1621</v>
      </c>
      <c r="D1629" s="7">
        <v>144</v>
      </c>
      <c r="E1629" s="13">
        <v>115.1</v>
      </c>
      <c r="F1629" s="23">
        <f t="shared" si="150"/>
        <v>31.972222222222221</v>
      </c>
      <c r="G1629" s="17">
        <f t="shared" si="153"/>
        <v>0.25000000000000155</v>
      </c>
      <c r="H1629" s="17">
        <f t="shared" si="154"/>
        <v>0.90000000000000568</v>
      </c>
      <c r="I1629" s="17" cm="1">
        <f t="array" ref="I1629">Table1[Mass KG]*G1629</f>
        <v>71.125000000000441</v>
      </c>
      <c r="J1629" s="17" cm="1">
        <f t="array" ref="J1629" xml:space="preserve"> IF(E1629&gt;0,9.81*Table1[Mass KG]*Table1[Rolling ressistance coefficient],0)</f>
        <v>28.746733500000001</v>
      </c>
      <c r="K1629" s="17" cm="1">
        <f t="array" ref="K1629">0.5*Table1[Frontal area m^2]*Table1[Drag coefficient]*1.2*F1629^2</f>
        <v>390.20673933988877</v>
      </c>
      <c r="L1629" s="17">
        <f t="shared" si="151"/>
        <v>490.07847283988923</v>
      </c>
      <c r="M1629" s="17">
        <f t="shared" si="152"/>
        <v>15668.897839964236</v>
      </c>
      <c r="N1629" s="17">
        <f t="shared" si="155"/>
        <v>1079.8806476986863</v>
      </c>
      <c r="O1629" s="17" cm="1">
        <f t="array" ref="O1629">(0.5*Table1[Mass KG]*E1629^2)+O1628</f>
        <v>601127392.94499993</v>
      </c>
      <c r="P1629" s="17">
        <v>9142.1534575302212</v>
      </c>
      <c r="AA1629">
        <f>IF(E1629&lt;1,1,0)</f>
        <v>0</v>
      </c>
      <c r="AB1629">
        <f>IF(AA1629=1,"",E1629)</f>
        <v>115.1</v>
      </c>
      <c r="AC1629">
        <f>E1629/3.6</f>
        <v>31.972222222222221</v>
      </c>
    </row>
    <row r="1630" spans="2:29" x14ac:dyDescent="0.3">
      <c r="B1630" s="7" t="s">
        <v>30</v>
      </c>
      <c r="C1630" s="7">
        <v>1622</v>
      </c>
      <c r="D1630" s="7">
        <v>145</v>
      </c>
      <c r="E1630" s="13">
        <v>115.9</v>
      </c>
      <c r="F1630" s="23">
        <f t="shared" si="150"/>
        <v>32.19444444444445</v>
      </c>
      <c r="G1630" s="17">
        <f t="shared" si="153"/>
        <v>0.19444444444444522</v>
      </c>
      <c r="H1630" s="17">
        <f t="shared" si="154"/>
        <v>0.70000000000000284</v>
      </c>
      <c r="I1630" s="17" cm="1">
        <f t="array" ref="I1630">Table1[Mass KG]*G1630</f>
        <v>55.319444444444663</v>
      </c>
      <c r="J1630" s="17" cm="1">
        <f t="array" ref="J1630" xml:space="preserve"> IF(E1630&gt;0,9.81*Table1[Mass KG]*Table1[Rolling ressistance coefficient],0)</f>
        <v>28.746733500000001</v>
      </c>
      <c r="K1630" s="17" cm="1">
        <f t="array" ref="K1630">0.5*Table1[Frontal area m^2]*Table1[Drag coefficient]*1.2*F1630^2</f>
        <v>395.64983648655561</v>
      </c>
      <c r="L1630" s="17">
        <f t="shared" si="151"/>
        <v>479.7160144310003</v>
      </c>
      <c r="M1630" s="17">
        <f t="shared" si="152"/>
        <v>15444.190575709148</v>
      </c>
      <c r="N1630" s="17">
        <f t="shared" si="155"/>
        <v>1080.4512303834119</v>
      </c>
      <c r="O1630" s="17" cm="1">
        <f t="array" ref="O1630">(0.5*Table1[Mass KG]*E1630^2)+O1629</f>
        <v>603038210.1674999</v>
      </c>
      <c r="P1630" s="17">
        <v>9157.3402751867179</v>
      </c>
      <c r="AA1630">
        <f>IF(E1630&lt;1,1,0)</f>
        <v>0</v>
      </c>
      <c r="AB1630">
        <f>IF(AA1630=1,"",E1630)</f>
        <v>115.9</v>
      </c>
      <c r="AC1630">
        <f>E1630/3.6</f>
        <v>32.194444444444443</v>
      </c>
    </row>
    <row r="1631" spans="2:29" x14ac:dyDescent="0.3">
      <c r="B1631" s="7" t="s">
        <v>30</v>
      </c>
      <c r="C1631" s="7">
        <v>1623</v>
      </c>
      <c r="D1631" s="7">
        <v>146</v>
      </c>
      <c r="E1631" s="13">
        <v>116.5</v>
      </c>
      <c r="F1631" s="23">
        <f t="shared" si="150"/>
        <v>32.361111111111114</v>
      </c>
      <c r="G1631" s="17">
        <f t="shared" si="153"/>
        <v>0.11111111111111072</v>
      </c>
      <c r="H1631" s="17">
        <f t="shared" si="154"/>
        <v>0.39999999999999858</v>
      </c>
      <c r="I1631" s="17" cm="1">
        <f t="array" ref="I1631">Table1[Mass KG]*G1631</f>
        <v>31.611111111111001</v>
      </c>
      <c r="J1631" s="17" cm="1">
        <f t="array" ref="J1631" xml:space="preserve"> IF(E1631&gt;0,9.81*Table1[Mass KG]*Table1[Rolling ressistance coefficient],0)</f>
        <v>28.746733500000001</v>
      </c>
      <c r="K1631" s="17" cm="1">
        <f t="array" ref="K1631">0.5*Table1[Frontal area m^2]*Table1[Drag coefficient]*1.2*F1631^2</f>
        <v>399.75690069722225</v>
      </c>
      <c r="L1631" s="17">
        <f t="shared" si="151"/>
        <v>460.11474530833323</v>
      </c>
      <c r="M1631" s="17">
        <f t="shared" si="152"/>
        <v>14889.824396783559</v>
      </c>
      <c r="N1631" s="17">
        <f t="shared" si="155"/>
        <v>1081.0244135238156</v>
      </c>
      <c r="O1631" s="17" cm="1">
        <f t="array" ref="O1631">(0.5*Table1[Mass KG]*E1631^2)+O1630</f>
        <v>604968862.7299999</v>
      </c>
      <c r="P1631" s="17">
        <v>9173.1160501107279</v>
      </c>
      <c r="AA1631">
        <f>IF(E1631&lt;1,1,0)</f>
        <v>0</v>
      </c>
      <c r="AB1631">
        <f>IF(AA1631=1,"",E1631)</f>
        <v>116.5</v>
      </c>
      <c r="AC1631">
        <f>E1631/3.6</f>
        <v>32.361111111111107</v>
      </c>
    </row>
    <row r="1632" spans="2:29" x14ac:dyDescent="0.3">
      <c r="B1632" s="7" t="s">
        <v>30</v>
      </c>
      <c r="C1632" s="7">
        <v>1624</v>
      </c>
      <c r="D1632" s="7">
        <v>147</v>
      </c>
      <c r="E1632" s="13">
        <v>116.7</v>
      </c>
      <c r="F1632" s="23">
        <f t="shared" si="150"/>
        <v>32.416666666666671</v>
      </c>
      <c r="G1632" s="17">
        <f t="shared" si="153"/>
        <v>1.3888888888888099E-2</v>
      </c>
      <c r="H1632" s="17">
        <f t="shared" si="154"/>
        <v>4.9999999999997158E-2</v>
      </c>
      <c r="I1632" s="17" cm="1">
        <f t="array" ref="I1632">Table1[Mass KG]*G1632</f>
        <v>3.9513888888886641</v>
      </c>
      <c r="J1632" s="17" cm="1">
        <f t="array" ref="J1632" xml:space="preserve"> IF(E1632&gt;0,9.81*Table1[Mass KG]*Table1[Rolling ressistance coefficient],0)</f>
        <v>28.746733500000001</v>
      </c>
      <c r="K1632" s="17" cm="1">
        <f t="array" ref="K1632">0.5*Table1[Frontal area m^2]*Table1[Drag coefficient]*1.2*F1632^2</f>
        <v>401.13063473900007</v>
      </c>
      <c r="L1632" s="17">
        <f t="shared" si="151"/>
        <v>433.82875712788876</v>
      </c>
      <c r="M1632" s="17">
        <f t="shared" si="152"/>
        <v>14063.282210229059</v>
      </c>
      <c r="N1632" s="17">
        <f t="shared" si="155"/>
        <v>1081.5982271184123</v>
      </c>
      <c r="O1632" s="17" cm="1">
        <f t="array" ref="O1632">(0.5*Table1[Mass KG]*E1632^2)+O1631</f>
        <v>606906149.83249986</v>
      </c>
      <c r="P1632" s="17">
        <v>9212.5892324155084</v>
      </c>
      <c r="AA1632">
        <f>IF(E1632&lt;1,1,0)</f>
        <v>0</v>
      </c>
      <c r="AB1632">
        <f>IF(AA1632=1,"",E1632)</f>
        <v>116.7</v>
      </c>
      <c r="AC1632">
        <f>E1632/3.6</f>
        <v>32.416666666666664</v>
      </c>
    </row>
    <row r="1633" spans="2:29" x14ac:dyDescent="0.3">
      <c r="B1633" s="7" t="s">
        <v>30</v>
      </c>
      <c r="C1633" s="7">
        <v>1625</v>
      </c>
      <c r="D1633" s="7">
        <v>148</v>
      </c>
      <c r="E1633" s="13">
        <v>116.6</v>
      </c>
      <c r="F1633" s="23">
        <f t="shared" si="150"/>
        <v>32.388888888888886</v>
      </c>
      <c r="G1633" s="17">
        <f t="shared" si="153"/>
        <v>-6.9444444444444448E-2</v>
      </c>
      <c r="H1633" s="17">
        <f t="shared" si="154"/>
        <v>-0.25</v>
      </c>
      <c r="I1633" s="17" cm="1">
        <f t="array" ref="I1633">Table1[Mass KG]*G1633</f>
        <v>-19.756944444444446</v>
      </c>
      <c r="J1633" s="17" cm="1">
        <f t="array" ref="J1633" xml:space="preserve"> IF(E1633&gt;0,9.81*Table1[Mass KG]*Table1[Rolling ressistance coefficient],0)</f>
        <v>28.746733500000001</v>
      </c>
      <c r="K1633" s="17" cm="1">
        <f t="array" ref="K1633">0.5*Table1[Frontal area m^2]*Table1[Drag coefficient]*1.2*F1633^2</f>
        <v>400.44347317822206</v>
      </c>
      <c r="L1633" s="17">
        <f t="shared" si="151"/>
        <v>409.43326223377761</v>
      </c>
      <c r="M1633" s="17">
        <f t="shared" si="152"/>
        <v>13261.088437905129</v>
      </c>
      <c r="N1633" s="17">
        <f t="shared" si="155"/>
        <v>1082.1711961997969</v>
      </c>
      <c r="O1633" s="17" cm="1">
        <f t="array" ref="O1633">(0.5*Table1[Mass KG]*E1633^2)+O1632</f>
        <v>608840118.24249983</v>
      </c>
      <c r="P1633" s="17">
        <v>9221.8525889974608</v>
      </c>
      <c r="AA1633">
        <f>IF(E1633&lt;1,1,0)</f>
        <v>0</v>
      </c>
      <c r="AB1633">
        <f>IF(AA1633=1,"",E1633)</f>
        <v>116.6</v>
      </c>
      <c r="AC1633">
        <f>E1633/3.6</f>
        <v>32.388888888888886</v>
      </c>
    </row>
    <row r="1634" spans="2:29" x14ac:dyDescent="0.3">
      <c r="B1634" s="7" t="s">
        <v>30</v>
      </c>
      <c r="C1634" s="7">
        <v>1626</v>
      </c>
      <c r="D1634" s="7">
        <v>149</v>
      </c>
      <c r="E1634" s="13">
        <v>116.2</v>
      </c>
      <c r="F1634" s="23">
        <f t="shared" si="150"/>
        <v>32.277777777777779</v>
      </c>
      <c r="G1634" s="17">
        <f t="shared" si="153"/>
        <v>-0.19444444444444325</v>
      </c>
      <c r="H1634" s="17">
        <f t="shared" si="154"/>
        <v>-0.69999999999999574</v>
      </c>
      <c r="I1634" s="17" cm="1">
        <f t="array" ref="I1634">Table1[Mass KG]*G1634</f>
        <v>-55.319444444444109</v>
      </c>
      <c r="J1634" s="17" cm="1">
        <f t="array" ref="J1634" xml:space="preserve"> IF(E1634&gt;0,9.81*Table1[Mass KG]*Table1[Rolling ressistance coefficient],0)</f>
        <v>28.746733500000001</v>
      </c>
      <c r="K1634" s="17" cm="1">
        <f t="array" ref="K1634">0.5*Table1[Frontal area m^2]*Table1[Drag coefficient]*1.2*F1634^2</f>
        <v>397.7007177328889</v>
      </c>
      <c r="L1634" s="17">
        <f t="shared" si="151"/>
        <v>371.12800678844479</v>
      </c>
      <c r="M1634" s="17">
        <f t="shared" si="152"/>
        <v>11979.187330227023</v>
      </c>
      <c r="N1634" s="17">
        <f t="shared" si="155"/>
        <v>1082.7418485219064</v>
      </c>
      <c r="O1634" s="17" cm="1">
        <f t="array" ref="O1634">(0.5*Table1[Mass KG]*E1634^2)+O1633</f>
        <v>610760840.33249986</v>
      </c>
      <c r="P1634" s="17">
        <v>9245.6593511141818</v>
      </c>
      <c r="AA1634">
        <f>IF(E1634&lt;1,1,0)</f>
        <v>0</v>
      </c>
      <c r="AB1634">
        <f>IF(AA1634=1,"",E1634)</f>
        <v>116.2</v>
      </c>
      <c r="AC1634">
        <f>E1634/3.6</f>
        <v>32.277777777777779</v>
      </c>
    </row>
    <row r="1635" spans="2:29" x14ac:dyDescent="0.3">
      <c r="B1635" s="7" t="s">
        <v>30</v>
      </c>
      <c r="C1635" s="7">
        <v>1627</v>
      </c>
      <c r="D1635" s="7">
        <v>150</v>
      </c>
      <c r="E1635" s="13">
        <v>115.2</v>
      </c>
      <c r="F1635" s="23">
        <f t="shared" si="150"/>
        <v>32</v>
      </c>
      <c r="G1635" s="17">
        <f t="shared" si="153"/>
        <v>-0.33333333333333409</v>
      </c>
      <c r="H1635" s="17">
        <f t="shared" si="154"/>
        <v>-1.2000000000000028</v>
      </c>
      <c r="I1635" s="17" cm="1">
        <f t="array" ref="I1635">Table1[Mass KG]*G1635</f>
        <v>-94.833333333333556</v>
      </c>
      <c r="J1635" s="17" cm="1">
        <f t="array" ref="J1635" xml:space="preserve"> IF(E1635&gt;0,9.81*Table1[Mass KG]*Table1[Rolling ressistance coefficient],0)</f>
        <v>28.746733500000001</v>
      </c>
      <c r="K1635" s="17" cm="1">
        <f t="array" ref="K1635">0.5*Table1[Frontal area m^2]*Table1[Drag coefficient]*1.2*F1635^2</f>
        <v>390.88506470399994</v>
      </c>
      <c r="L1635" s="17">
        <f t="shared" si="151"/>
        <v>324.79846487066641</v>
      </c>
      <c r="M1635" s="17">
        <f t="shared" si="152"/>
        <v>10393.550875861325</v>
      </c>
      <c r="N1635" s="17">
        <f t="shared" si="155"/>
        <v>1083.3072421740269</v>
      </c>
      <c r="O1635" s="17" cm="1">
        <f t="array" ref="O1635">(0.5*Table1[Mass KG]*E1635^2)+O1634</f>
        <v>612648645.77249992</v>
      </c>
      <c r="P1635" s="17">
        <v>9312.8661265533683</v>
      </c>
      <c r="AA1635">
        <f>IF(E1635&lt;1,1,0)</f>
        <v>0</v>
      </c>
      <c r="AB1635">
        <f>IF(AA1635=1,"",E1635)</f>
        <v>115.2</v>
      </c>
      <c r="AC1635">
        <f>E1635/3.6</f>
        <v>32</v>
      </c>
    </row>
    <row r="1636" spans="2:29" x14ac:dyDescent="0.3">
      <c r="B1636" s="7" t="s">
        <v>30</v>
      </c>
      <c r="C1636" s="7">
        <v>1628</v>
      </c>
      <c r="D1636" s="7">
        <v>151</v>
      </c>
      <c r="E1636" s="13">
        <v>113.8</v>
      </c>
      <c r="F1636" s="23">
        <f t="shared" si="150"/>
        <v>31.611111111111111</v>
      </c>
      <c r="G1636" s="17">
        <f t="shared" si="153"/>
        <v>-0.44444444444444481</v>
      </c>
      <c r="H1636" s="17">
        <f t="shared" si="154"/>
        <v>-1.6000000000000014</v>
      </c>
      <c r="I1636" s="17" cm="1">
        <f t="array" ref="I1636">Table1[Mass KG]*G1636</f>
        <v>-126.44444444444454</v>
      </c>
      <c r="J1636" s="17" cm="1">
        <f t="array" ref="J1636" xml:space="preserve"> IF(E1636&gt;0,9.81*Table1[Mass KG]*Table1[Rolling ressistance coefficient],0)</f>
        <v>28.746733500000001</v>
      </c>
      <c r="K1636" s="17" cm="1">
        <f t="array" ref="K1636">0.5*Table1[Frontal area m^2]*Table1[Drag coefficient]*1.2*F1636^2</f>
        <v>381.4421158662222</v>
      </c>
      <c r="L1636" s="17">
        <f t="shared" si="151"/>
        <v>283.74440492177769</v>
      </c>
      <c r="M1636" s="17">
        <f t="shared" si="152"/>
        <v>8969.4759111384174</v>
      </c>
      <c r="N1636" s="17">
        <f t="shared" si="155"/>
        <v>1083.8654216499176</v>
      </c>
      <c r="O1636" s="17" cm="1">
        <f t="array" ref="O1636">(0.5*Table1[Mass KG]*E1636^2)+O1635</f>
        <v>614490845.86249995</v>
      </c>
      <c r="P1636" s="17">
        <v>9348.8126041234464</v>
      </c>
      <c r="AA1636">
        <f>IF(E1636&lt;1,1,0)</f>
        <v>0</v>
      </c>
      <c r="AB1636">
        <f>IF(AA1636=1,"",E1636)</f>
        <v>113.8</v>
      </c>
      <c r="AC1636">
        <f>E1636/3.6</f>
        <v>31.611111111111111</v>
      </c>
    </row>
    <row r="1637" spans="2:29" x14ac:dyDescent="0.3">
      <c r="B1637" s="7" t="s">
        <v>30</v>
      </c>
      <c r="C1637" s="7">
        <v>1629</v>
      </c>
      <c r="D1637" s="7">
        <v>152</v>
      </c>
      <c r="E1637" s="13">
        <v>112</v>
      </c>
      <c r="F1637" s="23">
        <f t="shared" si="150"/>
        <v>31.111111111111114</v>
      </c>
      <c r="G1637" s="17">
        <f t="shared" si="153"/>
        <v>-0.51388888888888928</v>
      </c>
      <c r="H1637" s="17">
        <f t="shared" si="154"/>
        <v>-1.8500000000000014</v>
      </c>
      <c r="I1637" s="17" cm="1">
        <f t="array" ref="I1637">Table1[Mass KG]*G1637</f>
        <v>-146.201388888889</v>
      </c>
      <c r="J1637" s="17" cm="1">
        <f t="array" ref="J1637" xml:space="preserve"> IF(E1637&gt;0,9.81*Table1[Mass KG]*Table1[Rolling ressistance coefficient],0)</f>
        <v>28.746733500000001</v>
      </c>
      <c r="K1637" s="17" cm="1">
        <f t="array" ref="K1637">0.5*Table1[Frontal area m^2]*Table1[Drag coefficient]*1.2*F1637^2</f>
        <v>369.47083662222224</v>
      </c>
      <c r="L1637" s="17">
        <f t="shared" si="151"/>
        <v>252.01618123333324</v>
      </c>
      <c r="M1637" s="17">
        <f t="shared" si="152"/>
        <v>7840.5034161481453</v>
      </c>
      <c r="N1637" s="17">
        <f t="shared" si="155"/>
        <v>1084.4144350446384</v>
      </c>
      <c r="O1637" s="17" cm="1">
        <f t="array" ref="O1637">(0.5*Table1[Mass KG]*E1637^2)+O1636</f>
        <v>616275229.86249995</v>
      </c>
      <c r="P1637" s="17">
        <v>9425.9233810504466</v>
      </c>
      <c r="AA1637">
        <f>IF(E1637&lt;1,1,0)</f>
        <v>0</v>
      </c>
      <c r="AB1637">
        <f>IF(AA1637=1,"",E1637)</f>
        <v>112</v>
      </c>
      <c r="AC1637">
        <f>E1637/3.6</f>
        <v>31.111111111111111</v>
      </c>
    </row>
    <row r="1638" spans="2:29" x14ac:dyDescent="0.3">
      <c r="B1638" s="7" t="s">
        <v>30</v>
      </c>
      <c r="C1638" s="7">
        <v>1630</v>
      </c>
      <c r="D1638" s="7">
        <v>153</v>
      </c>
      <c r="E1638" s="13">
        <v>110.1</v>
      </c>
      <c r="F1638" s="23">
        <f t="shared" si="150"/>
        <v>30.583333333333332</v>
      </c>
      <c r="G1638" s="17">
        <f t="shared" si="153"/>
        <v>-0.51388888888888928</v>
      </c>
      <c r="H1638" s="17">
        <f t="shared" si="154"/>
        <v>-1.8500000000000014</v>
      </c>
      <c r="I1638" s="17" cm="1">
        <f t="array" ref="I1638">Table1[Mass KG]*G1638</f>
        <v>-146.201388888889</v>
      </c>
      <c r="J1638" s="17" cm="1">
        <f t="array" ref="J1638" xml:space="preserve"> IF(E1638&gt;0,9.81*Table1[Mass KG]*Table1[Rolling ressistance coefficient],0)</f>
        <v>28.746733500000001</v>
      </c>
      <c r="K1638" s="17" cm="1">
        <f t="array" ref="K1638">0.5*Table1[Frontal area m^2]*Table1[Drag coefficient]*1.2*F1638^2</f>
        <v>357.0415478509999</v>
      </c>
      <c r="L1638" s="17">
        <f t="shared" si="151"/>
        <v>239.58689246211091</v>
      </c>
      <c r="M1638" s="17">
        <f t="shared" si="152"/>
        <v>7327.3657944662255</v>
      </c>
      <c r="N1638" s="17">
        <f t="shared" si="155"/>
        <v>1084.9538037151137</v>
      </c>
      <c r="O1638" s="17" cm="1">
        <f t="array" ref="O1638">(0.5*Table1[Mass KG]*E1638^2)+O1637</f>
        <v>617999585.78499997</v>
      </c>
      <c r="P1638" s="17">
        <v>9430.5595716771913</v>
      </c>
      <c r="AA1638">
        <f>IF(E1638&lt;1,1,0)</f>
        <v>0</v>
      </c>
      <c r="AB1638">
        <f>IF(AA1638=1,"",E1638)</f>
        <v>110.1</v>
      </c>
      <c r="AC1638">
        <f>E1638/3.6</f>
        <v>30.583333333333332</v>
      </c>
    </row>
    <row r="1639" spans="2:29" x14ac:dyDescent="0.3">
      <c r="B1639" s="7" t="s">
        <v>30</v>
      </c>
      <c r="C1639" s="7">
        <v>1631</v>
      </c>
      <c r="D1639" s="7">
        <v>154</v>
      </c>
      <c r="E1639" s="13">
        <v>108.3</v>
      </c>
      <c r="F1639" s="23">
        <f t="shared" si="150"/>
        <v>30.083333333333332</v>
      </c>
      <c r="G1639" s="17">
        <f t="shared" si="153"/>
        <v>-0.43055555555555475</v>
      </c>
      <c r="H1639" s="17">
        <f t="shared" si="154"/>
        <v>-1.5499999999999972</v>
      </c>
      <c r="I1639" s="17" cm="1">
        <f t="array" ref="I1639">Table1[Mass KG]*G1639</f>
        <v>-122.49305555555533</v>
      </c>
      <c r="J1639" s="17" cm="1">
        <f t="array" ref="J1639" xml:space="preserve"> IF(E1639&gt;0,9.81*Table1[Mass KG]*Table1[Rolling ressistance coefficient],0)</f>
        <v>28.746733500000001</v>
      </c>
      <c r="K1639" s="17" cm="1">
        <f t="array" ref="K1639">0.5*Table1[Frontal area m^2]*Table1[Drag coefficient]*1.2*F1639^2</f>
        <v>345.46259573899994</v>
      </c>
      <c r="L1639" s="17">
        <f t="shared" si="151"/>
        <v>251.71627368344463</v>
      </c>
      <c r="M1639" s="17">
        <f t="shared" si="152"/>
        <v>7572.4645666436254</v>
      </c>
      <c r="N1639" s="17">
        <f t="shared" si="155"/>
        <v>1085.4840290775448</v>
      </c>
      <c r="O1639" s="17" cm="1">
        <f t="array" ref="O1639">(0.5*Table1[Mass KG]*E1639^2)+O1638</f>
        <v>619668020.38749993</v>
      </c>
      <c r="P1639" s="17">
        <v>9441.712365895055</v>
      </c>
      <c r="AA1639">
        <f>IF(E1639&lt;1,1,0)</f>
        <v>0</v>
      </c>
      <c r="AB1639">
        <f>IF(AA1639=1,"",E1639)</f>
        <v>108.3</v>
      </c>
      <c r="AC1639">
        <f>E1639/3.6</f>
        <v>30.083333333333332</v>
      </c>
    </row>
    <row r="1640" spans="2:29" x14ac:dyDescent="0.3">
      <c r="B1640" s="7" t="s">
        <v>30</v>
      </c>
      <c r="C1640" s="7">
        <v>1632</v>
      </c>
      <c r="D1640" s="7">
        <v>155</v>
      </c>
      <c r="E1640" s="13">
        <v>107</v>
      </c>
      <c r="F1640" s="23">
        <f t="shared" si="150"/>
        <v>29.722222222222225</v>
      </c>
      <c r="G1640" s="17">
        <f t="shared" si="153"/>
        <v>-0.30555555555555597</v>
      </c>
      <c r="H1640" s="17">
        <f t="shared" si="154"/>
        <v>-1.1000000000000014</v>
      </c>
      <c r="I1640" s="17" cm="1">
        <f t="array" ref="I1640">Table1[Mass KG]*G1640</f>
        <v>-86.930555555555671</v>
      </c>
      <c r="J1640" s="17" cm="1">
        <f t="array" ref="J1640" xml:space="preserve"> IF(E1640&gt;0,9.81*Table1[Mass KG]*Table1[Rolling ressistance coefficient],0)</f>
        <v>28.746733500000001</v>
      </c>
      <c r="K1640" s="17" cm="1">
        <f t="array" ref="K1640">0.5*Table1[Frontal area m^2]*Table1[Drag coefficient]*1.2*F1640^2</f>
        <v>337.21871878888891</v>
      </c>
      <c r="L1640" s="17">
        <f t="shared" si="151"/>
        <v>279.03489673333326</v>
      </c>
      <c r="M1640" s="17">
        <f t="shared" si="152"/>
        <v>8293.5372084629598</v>
      </c>
      <c r="N1640" s="17">
        <f t="shared" si="155"/>
        <v>1086.0075687841932</v>
      </c>
      <c r="O1640" s="17" cm="1">
        <f t="array" ref="O1640">(0.5*Table1[Mass KG]*E1640^2)+O1639</f>
        <v>621296640.63749993</v>
      </c>
      <c r="P1640" s="17">
        <v>9584.5081099007621</v>
      </c>
      <c r="AA1640">
        <f>IF(E1640&lt;1,1,0)</f>
        <v>0</v>
      </c>
      <c r="AB1640">
        <f>IF(AA1640=1,"",E1640)</f>
        <v>107</v>
      </c>
      <c r="AC1640">
        <f>E1640/3.6</f>
        <v>29.722222222222221</v>
      </c>
    </row>
    <row r="1641" spans="2:29" x14ac:dyDescent="0.3">
      <c r="B1641" s="7" t="s">
        <v>30</v>
      </c>
      <c r="C1641" s="7">
        <v>1633</v>
      </c>
      <c r="D1641" s="7">
        <v>156</v>
      </c>
      <c r="E1641" s="13">
        <v>106.1</v>
      </c>
      <c r="F1641" s="23">
        <f t="shared" si="150"/>
        <v>29.472222222222221</v>
      </c>
      <c r="G1641" s="17">
        <f t="shared" si="153"/>
        <v>-0.16666666666666705</v>
      </c>
      <c r="H1641" s="17">
        <f t="shared" si="154"/>
        <v>-0.60000000000000142</v>
      </c>
      <c r="I1641" s="17" cm="1">
        <f t="array" ref="I1641">Table1[Mass KG]*G1641</f>
        <v>-47.416666666666778</v>
      </c>
      <c r="J1641" s="17" cm="1">
        <f t="array" ref="J1641" xml:space="preserve"> IF(E1641&gt;0,9.81*Table1[Mass KG]*Table1[Rolling ressistance coefficient],0)</f>
        <v>28.746733500000001</v>
      </c>
      <c r="K1641" s="17" cm="1">
        <f t="array" ref="K1641">0.5*Table1[Frontal area m^2]*Table1[Drag coefficient]*1.2*F1641^2</f>
        <v>331.56973825988882</v>
      </c>
      <c r="L1641" s="17">
        <f t="shared" si="151"/>
        <v>312.89980509322203</v>
      </c>
      <c r="M1641" s="17">
        <f t="shared" si="152"/>
        <v>9221.8525889974608</v>
      </c>
      <c r="N1641" s="17">
        <f t="shared" si="155"/>
        <v>1086.5263869825244</v>
      </c>
      <c r="O1641" s="17" cm="1">
        <f t="array" ref="O1641">(0.5*Table1[Mass KG]*E1641^2)+O1640</f>
        <v>622897978.75999987</v>
      </c>
      <c r="P1641" s="17">
        <v>9613.1408362933471</v>
      </c>
      <c r="AA1641">
        <f>IF(E1641&lt;1,1,0)</f>
        <v>0</v>
      </c>
      <c r="AB1641">
        <f>IF(AA1641=1,"",E1641)</f>
        <v>106.1</v>
      </c>
      <c r="AC1641">
        <f>E1641/3.6</f>
        <v>29.472222222222221</v>
      </c>
    </row>
    <row r="1642" spans="2:29" x14ac:dyDescent="0.3">
      <c r="B1642" s="7" t="s">
        <v>30</v>
      </c>
      <c r="C1642" s="7">
        <v>1634</v>
      </c>
      <c r="D1642" s="7">
        <v>157</v>
      </c>
      <c r="E1642" s="13">
        <v>105.8</v>
      </c>
      <c r="F1642" s="23">
        <f t="shared" si="150"/>
        <v>29.388888888888889</v>
      </c>
      <c r="G1642" s="17">
        <f t="shared" si="153"/>
        <v>-5.5555555555554373E-2</v>
      </c>
      <c r="H1642" s="17">
        <f t="shared" si="154"/>
        <v>-0.19999999999999574</v>
      </c>
      <c r="I1642" s="17" cm="1">
        <f t="array" ref="I1642">Table1[Mass KG]*G1642</f>
        <v>-15.80555555555522</v>
      </c>
      <c r="J1642" s="17" cm="1">
        <f t="array" ref="J1642" xml:space="preserve"> IF(E1642&gt;0,9.81*Table1[Mass KG]*Table1[Rolling ressistance coefficient],0)</f>
        <v>28.746733500000001</v>
      </c>
      <c r="K1642" s="17" cm="1">
        <f t="array" ref="K1642">0.5*Table1[Frontal area m^2]*Table1[Drag coefficient]*1.2*F1642^2</f>
        <v>329.6973481862222</v>
      </c>
      <c r="L1642" s="17">
        <f t="shared" si="151"/>
        <v>342.638526130667</v>
      </c>
      <c r="M1642" s="17">
        <f t="shared" si="152"/>
        <v>10069.765573506824</v>
      </c>
      <c r="N1642" s="17">
        <f t="shared" si="155"/>
        <v>1087.0434215949786</v>
      </c>
      <c r="O1642" s="17" cm="1">
        <f t="array" ref="O1642">(0.5*Table1[Mass KG]*E1642^2)+O1641</f>
        <v>624490274.04999983</v>
      </c>
      <c r="P1642" s="17">
        <v>9616.904395778929</v>
      </c>
      <c r="AA1642">
        <f>IF(E1642&lt;1,1,0)</f>
        <v>0</v>
      </c>
      <c r="AB1642">
        <f>IF(AA1642=1,"",E1642)</f>
        <v>105.8</v>
      </c>
      <c r="AC1642">
        <f>E1642/3.6</f>
        <v>29.388888888888886</v>
      </c>
    </row>
    <row r="1643" spans="2:29" x14ac:dyDescent="0.3">
      <c r="B1643" s="7" t="s">
        <v>30</v>
      </c>
      <c r="C1643" s="7">
        <v>1635</v>
      </c>
      <c r="D1643" s="7">
        <v>158</v>
      </c>
      <c r="E1643" s="13">
        <v>105.7</v>
      </c>
      <c r="F1643" s="23">
        <f t="shared" si="150"/>
        <v>29.361111111111114</v>
      </c>
      <c r="G1643" s="17">
        <f t="shared" si="153"/>
        <v>-1.3888888888888099E-2</v>
      </c>
      <c r="H1643" s="17">
        <f t="shared" si="154"/>
        <v>-4.9999999999997158E-2</v>
      </c>
      <c r="I1643" s="17" cm="1">
        <f t="array" ref="I1643">Table1[Mass KG]*G1643</f>
        <v>-3.9513888888886641</v>
      </c>
      <c r="J1643" s="17" cm="1">
        <f t="array" ref="J1643" xml:space="preserve"> IF(E1643&gt;0,9.81*Table1[Mass KG]*Table1[Rolling ressistance coefficient],0)</f>
        <v>28.746733500000001</v>
      </c>
      <c r="K1643" s="17" cm="1">
        <f t="array" ref="K1643">0.5*Table1[Frontal area m^2]*Table1[Drag coefficient]*1.2*F1643^2</f>
        <v>329.07439632122225</v>
      </c>
      <c r="L1643" s="17">
        <f t="shared" si="151"/>
        <v>353.86974093233357</v>
      </c>
      <c r="M1643" s="17">
        <f t="shared" si="152"/>
        <v>10390.008782374349</v>
      </c>
      <c r="N1643" s="17">
        <f t="shared" si="155"/>
        <v>1087.5596515866453</v>
      </c>
      <c r="O1643" s="17" cm="1">
        <f t="array" ref="O1643">(0.5*Table1[Mass KG]*E1643^2)+O1642</f>
        <v>626079560.75249982</v>
      </c>
      <c r="P1643" s="17">
        <v>9626.2801184194268</v>
      </c>
      <c r="AA1643">
        <f>IF(E1643&lt;1,1,0)</f>
        <v>0</v>
      </c>
      <c r="AB1643">
        <f>IF(AA1643=1,"",E1643)</f>
        <v>105.7</v>
      </c>
      <c r="AC1643">
        <f>E1643/3.6</f>
        <v>29.361111111111111</v>
      </c>
    </row>
    <row r="1644" spans="2:29" x14ac:dyDescent="0.3">
      <c r="B1644" s="7" t="s">
        <v>30</v>
      </c>
      <c r="C1644" s="7">
        <v>1636</v>
      </c>
      <c r="D1644" s="7">
        <v>159</v>
      </c>
      <c r="E1644" s="13">
        <v>105.7</v>
      </c>
      <c r="F1644" s="23">
        <f t="shared" si="150"/>
        <v>29.361111111111114</v>
      </c>
      <c r="G1644" s="17">
        <f t="shared" si="153"/>
        <v>-1.3888888888890073E-2</v>
      </c>
      <c r="H1644" s="17">
        <f t="shared" si="154"/>
        <v>-5.0000000000004263E-2</v>
      </c>
      <c r="I1644" s="17" cm="1">
        <f t="array" ref="I1644">Table1[Mass KG]*G1644</f>
        <v>-3.9513888888892259</v>
      </c>
      <c r="J1644" s="17" cm="1">
        <f t="array" ref="J1644" xml:space="preserve"> IF(E1644&gt;0,9.81*Table1[Mass KG]*Table1[Rolling ressistance coefficient],0)</f>
        <v>28.746733500000001</v>
      </c>
      <c r="K1644" s="17" cm="1">
        <f t="array" ref="K1644">0.5*Table1[Frontal area m^2]*Table1[Drag coefficient]*1.2*F1644^2</f>
        <v>329.07439632122225</v>
      </c>
      <c r="L1644" s="17">
        <f t="shared" si="151"/>
        <v>353.86974093233306</v>
      </c>
      <c r="M1644" s="17">
        <f t="shared" si="152"/>
        <v>10390.008782374334</v>
      </c>
      <c r="N1644" s="17">
        <f t="shared" si="155"/>
        <v>1088.0755660343073</v>
      </c>
      <c r="O1644" s="17" cm="1">
        <f t="array" ref="O1644">(0.5*Table1[Mass KG]*E1644^2)+O1643</f>
        <v>627668847.4549998</v>
      </c>
      <c r="P1644" s="17">
        <v>9720.8446609937728</v>
      </c>
      <c r="AA1644">
        <f>IF(E1644&lt;1,1,0)</f>
        <v>0</v>
      </c>
      <c r="AB1644">
        <f>IF(AA1644=1,"",E1644)</f>
        <v>105.7</v>
      </c>
      <c r="AC1644">
        <f>E1644/3.6</f>
        <v>29.361111111111111</v>
      </c>
    </row>
    <row r="1645" spans="2:29" x14ac:dyDescent="0.3">
      <c r="B1645" s="7" t="s">
        <v>30</v>
      </c>
      <c r="C1645" s="7">
        <v>1637</v>
      </c>
      <c r="D1645" s="7">
        <v>160</v>
      </c>
      <c r="E1645" s="13">
        <v>105.6</v>
      </c>
      <c r="F1645" s="23">
        <f t="shared" si="150"/>
        <v>29.333333333333332</v>
      </c>
      <c r="G1645" s="17">
        <f t="shared" si="153"/>
        <v>-5.5555555555556344E-2</v>
      </c>
      <c r="H1645" s="17">
        <f t="shared" si="154"/>
        <v>-0.20000000000000284</v>
      </c>
      <c r="I1645" s="17" cm="1">
        <f t="array" ref="I1645">Table1[Mass KG]*G1645</f>
        <v>-15.805555555555779</v>
      </c>
      <c r="J1645" s="17" cm="1">
        <f t="array" ref="J1645" xml:space="preserve"> IF(E1645&gt;0,9.81*Table1[Mass KG]*Table1[Rolling ressistance coefficient],0)</f>
        <v>28.746733500000001</v>
      </c>
      <c r="K1645" s="17" cm="1">
        <f t="array" ref="K1645">0.5*Table1[Frontal area m^2]*Table1[Drag coefficient]*1.2*F1645^2</f>
        <v>328.45203353599993</v>
      </c>
      <c r="L1645" s="17">
        <f t="shared" si="151"/>
        <v>341.39321148044417</v>
      </c>
      <c r="M1645" s="17">
        <f t="shared" si="152"/>
        <v>10014.200870093029</v>
      </c>
      <c r="N1645" s="17">
        <f t="shared" si="155"/>
        <v>1088.5906775285039</v>
      </c>
      <c r="O1645" s="17" cm="1">
        <f t="array" ref="O1645">(0.5*Table1[Mass KG]*E1645^2)+O1644</f>
        <v>629255128.41499984</v>
      </c>
      <c r="P1645" s="17">
        <v>9865.1975755557069</v>
      </c>
      <c r="AA1645">
        <f>IF(E1645&lt;1,1,0)</f>
        <v>0</v>
      </c>
      <c r="AB1645">
        <f>IF(AA1645=1,"",E1645)</f>
        <v>105.6</v>
      </c>
      <c r="AC1645">
        <f>E1645/3.6</f>
        <v>29.333333333333332</v>
      </c>
    </row>
    <row r="1646" spans="2:29" x14ac:dyDescent="0.3">
      <c r="B1646" s="7" t="s">
        <v>30</v>
      </c>
      <c r="C1646" s="7">
        <v>1638</v>
      </c>
      <c r="D1646" s="7">
        <v>161</v>
      </c>
      <c r="E1646" s="13">
        <v>105.3</v>
      </c>
      <c r="F1646" s="23">
        <f t="shared" si="150"/>
        <v>29.25</v>
      </c>
      <c r="G1646" s="17">
        <f t="shared" si="153"/>
        <v>-9.7222222222220642E-2</v>
      </c>
      <c r="H1646" s="17">
        <f t="shared" si="154"/>
        <v>-0.34999999999999432</v>
      </c>
      <c r="I1646" s="17" cm="1">
        <f t="array" ref="I1646">Table1[Mass KG]*G1646</f>
        <v>-27.659722222221774</v>
      </c>
      <c r="J1646" s="17" cm="1">
        <f t="array" ref="J1646" xml:space="preserve"> IF(E1646&gt;0,9.81*Table1[Mass KG]*Table1[Rolling ressistance coefficient],0)</f>
        <v>28.746733500000001</v>
      </c>
      <c r="K1646" s="17" cm="1">
        <f t="array" ref="K1646">0.5*Table1[Frontal area m^2]*Table1[Drag coefficient]*1.2*F1646^2</f>
        <v>326.58847965899997</v>
      </c>
      <c r="L1646" s="17">
        <f t="shared" si="151"/>
        <v>327.6754909367782</v>
      </c>
      <c r="M1646" s="17">
        <f t="shared" si="152"/>
        <v>9584.5081099007621</v>
      </c>
      <c r="N1646" s="17">
        <f t="shared" si="155"/>
        <v>1089.1040120552896</v>
      </c>
      <c r="O1646" s="17" cm="1">
        <f t="array" ref="O1646">(0.5*Table1[Mass KG]*E1646^2)+O1645</f>
        <v>630832409.21749985</v>
      </c>
      <c r="P1646" s="17">
        <v>9943.0907560804553</v>
      </c>
      <c r="AA1646">
        <f>IF(E1646&lt;1,1,0)</f>
        <v>0</v>
      </c>
      <c r="AB1646">
        <f>IF(AA1646=1,"",E1646)</f>
        <v>105.3</v>
      </c>
      <c r="AC1646">
        <f>E1646/3.6</f>
        <v>29.25</v>
      </c>
    </row>
    <row r="1647" spans="2:29" x14ac:dyDescent="0.3">
      <c r="B1647" s="7" t="s">
        <v>30</v>
      </c>
      <c r="C1647" s="7">
        <v>1639</v>
      </c>
      <c r="D1647" s="7">
        <v>162</v>
      </c>
      <c r="E1647" s="13">
        <v>104.9</v>
      </c>
      <c r="F1647" s="23">
        <f t="shared" si="150"/>
        <v>29.138888888888893</v>
      </c>
      <c r="G1647" s="17">
        <f t="shared" si="153"/>
        <v>-0.12499999999999881</v>
      </c>
      <c r="H1647" s="17">
        <f t="shared" si="154"/>
        <v>-0.44999999999999574</v>
      </c>
      <c r="I1647" s="17" cm="1">
        <f t="array" ref="I1647">Table1[Mass KG]*G1647</f>
        <v>-35.562499999999659</v>
      </c>
      <c r="J1647" s="17" cm="1">
        <f t="array" ref="J1647" xml:space="preserve"> IF(E1647&gt;0,9.81*Table1[Mass KG]*Table1[Rolling ressistance coefficient],0)</f>
        <v>28.746733500000001</v>
      </c>
      <c r="K1647" s="17" cm="1">
        <f t="array" ref="K1647">0.5*Table1[Frontal area m^2]*Table1[Drag coefficient]*1.2*F1647^2</f>
        <v>324.11198827322227</v>
      </c>
      <c r="L1647" s="17">
        <f t="shared" si="151"/>
        <v>317.29622177322261</v>
      </c>
      <c r="M1647" s="17">
        <f t="shared" si="152"/>
        <v>9245.6593511141818</v>
      </c>
      <c r="N1647" s="17">
        <f t="shared" si="155"/>
        <v>1089.6150845832792</v>
      </c>
      <c r="O1647" s="17" cm="1">
        <f t="array" ref="O1647">(0.5*Table1[Mass KG]*E1647^2)+O1646</f>
        <v>632397729.63999987</v>
      </c>
      <c r="P1647" s="17">
        <v>9953.6461117871477</v>
      </c>
      <c r="AA1647">
        <f>IF(E1647&lt;1,1,0)</f>
        <v>0</v>
      </c>
      <c r="AB1647">
        <f>IF(AA1647=1,"",E1647)</f>
        <v>104.9</v>
      </c>
      <c r="AC1647">
        <f>E1647/3.6</f>
        <v>29.138888888888889</v>
      </c>
    </row>
    <row r="1648" spans="2:29" x14ac:dyDescent="0.3">
      <c r="B1648" s="7" t="s">
        <v>30</v>
      </c>
      <c r="C1648" s="7">
        <v>1640</v>
      </c>
      <c r="D1648" s="7">
        <v>163</v>
      </c>
      <c r="E1648" s="13">
        <v>104.4</v>
      </c>
      <c r="F1648" s="23">
        <f t="shared" si="150"/>
        <v>29.000000000000004</v>
      </c>
      <c r="G1648" s="17">
        <f t="shared" si="153"/>
        <v>-0.12500000000000078</v>
      </c>
      <c r="H1648" s="17">
        <f t="shared" si="154"/>
        <v>-0.45000000000000284</v>
      </c>
      <c r="I1648" s="17" cm="1">
        <f t="array" ref="I1648">Table1[Mass KG]*G1648</f>
        <v>-35.56250000000022</v>
      </c>
      <c r="J1648" s="17" cm="1">
        <f t="array" ref="J1648" xml:space="preserve"> IF(E1648&gt;0,9.81*Table1[Mass KG]*Table1[Rolling ressistance coefficient],0)</f>
        <v>28.746733500000001</v>
      </c>
      <c r="K1648" s="17" cm="1">
        <f t="array" ref="K1648">0.5*Table1[Frontal area m^2]*Table1[Drag coefficient]*1.2*F1648^2</f>
        <v>321.02962833600003</v>
      </c>
      <c r="L1648" s="17">
        <f t="shared" si="151"/>
        <v>314.21386183599981</v>
      </c>
      <c r="M1648" s="17">
        <f t="shared" si="152"/>
        <v>9112.2019932439944</v>
      </c>
      <c r="N1648" s="17">
        <f t="shared" si="155"/>
        <v>1090.1234109683403</v>
      </c>
      <c r="O1648" s="17" cm="1">
        <f t="array" ref="O1648">(0.5*Table1[Mass KG]*E1648^2)+O1647</f>
        <v>633948163.5999999</v>
      </c>
      <c r="P1648" s="17">
        <v>10014.200870093029</v>
      </c>
      <c r="AA1648">
        <f>IF(E1648&lt;1,1,0)</f>
        <v>0</v>
      </c>
      <c r="AB1648">
        <f>IF(AA1648=1,"",E1648)</f>
        <v>104.4</v>
      </c>
      <c r="AC1648">
        <f>E1648/3.6</f>
        <v>29</v>
      </c>
    </row>
    <row r="1649" spans="2:29" x14ac:dyDescent="0.3">
      <c r="B1649" s="7" t="s">
        <v>30</v>
      </c>
      <c r="C1649" s="7">
        <v>1641</v>
      </c>
      <c r="D1649" s="7">
        <v>164</v>
      </c>
      <c r="E1649" s="13">
        <v>104</v>
      </c>
      <c r="F1649" s="23">
        <f t="shared" si="150"/>
        <v>28.888888888888889</v>
      </c>
      <c r="G1649" s="17">
        <f t="shared" si="153"/>
        <v>-8.3333333333334522E-2</v>
      </c>
      <c r="H1649" s="17">
        <f t="shared" si="154"/>
        <v>-0.30000000000000426</v>
      </c>
      <c r="I1649" s="17" cm="1">
        <f t="array" ref="I1649">Table1[Mass KG]*G1649</f>
        <v>-23.708333333333673</v>
      </c>
      <c r="J1649" s="17" cm="1">
        <f t="array" ref="J1649" xml:space="preserve"> IF(E1649&gt;0,9.81*Table1[Mass KG]*Table1[Rolling ressistance coefficient],0)</f>
        <v>28.746733500000001</v>
      </c>
      <c r="K1649" s="17" cm="1">
        <f t="array" ref="K1649">0.5*Table1[Frontal area m^2]*Table1[Drag coefficient]*1.2*F1649^2</f>
        <v>318.5743438222222</v>
      </c>
      <c r="L1649" s="17">
        <f t="shared" si="151"/>
        <v>323.61274398888855</v>
      </c>
      <c r="M1649" s="17">
        <f t="shared" si="152"/>
        <v>9348.8126041234464</v>
      </c>
      <c r="N1649" s="17">
        <f t="shared" si="155"/>
        <v>1090.6294811633434</v>
      </c>
      <c r="O1649" s="17" cm="1">
        <f t="array" ref="O1649">(0.5*Table1[Mass KG]*E1649^2)+O1648</f>
        <v>635486739.5999999</v>
      </c>
      <c r="P1649" s="17">
        <v>10069.765573506824</v>
      </c>
      <c r="AA1649">
        <f>IF(E1649&lt;1,1,0)</f>
        <v>0</v>
      </c>
      <c r="AB1649">
        <f>IF(AA1649=1,"",E1649)</f>
        <v>104</v>
      </c>
      <c r="AC1649">
        <f>E1649/3.6</f>
        <v>28.888888888888889</v>
      </c>
    </row>
    <row r="1650" spans="2:29" x14ac:dyDescent="0.3">
      <c r="B1650" s="7" t="s">
        <v>30</v>
      </c>
      <c r="C1650" s="7">
        <v>1642</v>
      </c>
      <c r="D1650" s="7">
        <v>165</v>
      </c>
      <c r="E1650" s="13">
        <v>103.8</v>
      </c>
      <c r="F1650" s="23">
        <f t="shared" si="150"/>
        <v>28.833333333333332</v>
      </c>
      <c r="G1650" s="17">
        <f t="shared" si="153"/>
        <v>-1.3888888888888099E-2</v>
      </c>
      <c r="H1650" s="17">
        <f t="shared" si="154"/>
        <v>-4.9999999999997158E-2</v>
      </c>
      <c r="I1650" s="17" cm="1">
        <f t="array" ref="I1650">Table1[Mass KG]*G1650</f>
        <v>-3.9513888888886641</v>
      </c>
      <c r="J1650" s="17" cm="1">
        <f t="array" ref="J1650" xml:space="preserve"> IF(E1650&gt;0,9.81*Table1[Mass KG]*Table1[Rolling ressistance coefficient],0)</f>
        <v>28.746733500000001</v>
      </c>
      <c r="K1650" s="17" cm="1">
        <f t="array" ref="K1650">0.5*Table1[Frontal area m^2]*Table1[Drag coefficient]*1.2*F1650^2</f>
        <v>317.35023604399993</v>
      </c>
      <c r="L1650" s="17">
        <f t="shared" si="151"/>
        <v>342.14558065511125</v>
      </c>
      <c r="M1650" s="17">
        <f t="shared" si="152"/>
        <v>9865.1975755557069</v>
      </c>
      <c r="N1650" s="17">
        <f t="shared" si="155"/>
        <v>1091.1342705356028</v>
      </c>
      <c r="O1650" s="17" cm="1">
        <f t="array" ref="O1650">(0.5*Table1[Mass KG]*E1650^2)+O1649</f>
        <v>637019403.68999994</v>
      </c>
      <c r="P1650" s="17">
        <v>10093.380019876589</v>
      </c>
      <c r="AA1650">
        <f>IF(E1650&lt;1,1,0)</f>
        <v>0</v>
      </c>
      <c r="AB1650">
        <f>IF(AA1650=1,"",E1650)</f>
        <v>103.8</v>
      </c>
      <c r="AC1650">
        <f>E1650/3.6</f>
        <v>28.833333333333332</v>
      </c>
    </row>
    <row r="1651" spans="2:29" x14ac:dyDescent="0.3">
      <c r="B1651" s="7" t="s">
        <v>30</v>
      </c>
      <c r="C1651" s="7">
        <v>1643</v>
      </c>
      <c r="D1651" s="7">
        <v>166</v>
      </c>
      <c r="E1651" s="13">
        <v>103.9</v>
      </c>
      <c r="F1651" s="23">
        <f t="shared" si="150"/>
        <v>28.861111111111114</v>
      </c>
      <c r="G1651" s="17">
        <f t="shared" si="153"/>
        <v>8.3333333333334522E-2</v>
      </c>
      <c r="H1651" s="17">
        <f t="shared" si="154"/>
        <v>0.30000000000000426</v>
      </c>
      <c r="I1651" s="17" cm="1">
        <f t="array" ref="I1651">Table1[Mass KG]*G1651</f>
        <v>23.708333333333673</v>
      </c>
      <c r="J1651" s="17" cm="1">
        <f t="array" ref="J1651" xml:space="preserve"> IF(E1651&gt;0,9.81*Table1[Mass KG]*Table1[Rolling ressistance coefficient],0)</f>
        <v>28.746733500000001</v>
      </c>
      <c r="K1651" s="17" cm="1">
        <f t="array" ref="K1651">0.5*Table1[Frontal area m^2]*Table1[Drag coefficient]*1.2*F1651^2</f>
        <v>317.96199539322225</v>
      </c>
      <c r="L1651" s="17">
        <f t="shared" si="151"/>
        <v>370.41706222655591</v>
      </c>
      <c r="M1651" s="17">
        <f t="shared" si="152"/>
        <v>10690.647990371988</v>
      </c>
      <c r="N1651" s="17">
        <f t="shared" si="155"/>
        <v>1091.6392386851007</v>
      </c>
      <c r="O1651" s="17" cm="1">
        <f t="array" ref="O1651">(0.5*Table1[Mass KG]*E1651^2)+O1650</f>
        <v>638555022.31249988</v>
      </c>
      <c r="P1651" s="17">
        <v>10121.802339534863</v>
      </c>
      <c r="AA1651">
        <f>IF(E1651&lt;1,1,0)</f>
        <v>0</v>
      </c>
      <c r="AB1651">
        <f>IF(AA1651=1,"",E1651)</f>
        <v>103.9</v>
      </c>
      <c r="AC1651">
        <f>E1651/3.6</f>
        <v>28.861111111111111</v>
      </c>
    </row>
    <row r="1652" spans="2:29" x14ac:dyDescent="0.3">
      <c r="B1652" s="7" t="s">
        <v>30</v>
      </c>
      <c r="C1652" s="7">
        <v>1644</v>
      </c>
      <c r="D1652" s="7">
        <v>167</v>
      </c>
      <c r="E1652" s="13">
        <v>104.4</v>
      </c>
      <c r="F1652" s="23">
        <f t="shared" si="150"/>
        <v>29.000000000000004</v>
      </c>
      <c r="G1652" s="17">
        <f t="shared" si="153"/>
        <v>0.16666666666666508</v>
      </c>
      <c r="H1652" s="17">
        <f t="shared" si="154"/>
        <v>0.59999999999999432</v>
      </c>
      <c r="I1652" s="17" cm="1">
        <f t="array" ref="I1652">Table1[Mass KG]*G1652</f>
        <v>47.416666666666217</v>
      </c>
      <c r="J1652" s="17" cm="1">
        <f t="array" ref="J1652" xml:space="preserve"> IF(E1652&gt;0,9.81*Table1[Mass KG]*Table1[Rolling ressistance coefficient],0)</f>
        <v>28.746733500000001</v>
      </c>
      <c r="K1652" s="17" cm="1">
        <f t="array" ref="K1652">0.5*Table1[Frontal area m^2]*Table1[Drag coefficient]*1.2*F1652^2</f>
        <v>321.02962833600003</v>
      </c>
      <c r="L1652" s="17">
        <f t="shared" si="151"/>
        <v>397.19302850266627</v>
      </c>
      <c r="M1652" s="17">
        <f t="shared" si="152"/>
        <v>11518.597826577321</v>
      </c>
      <c r="N1652" s="17">
        <f t="shared" si="155"/>
        <v>1092.1463282663051</v>
      </c>
      <c r="O1652" s="17" cm="1">
        <f t="array" ref="O1652">(0.5*Table1[Mass KG]*E1652^2)+O1651</f>
        <v>640105456.27249992</v>
      </c>
      <c r="P1652" s="17">
        <v>10237.707747437344</v>
      </c>
      <c r="AA1652">
        <f>IF(E1652&lt;1,1,0)</f>
        <v>0</v>
      </c>
      <c r="AB1652">
        <f>IF(AA1652=1,"",E1652)</f>
        <v>104.4</v>
      </c>
      <c r="AC1652">
        <f>E1652/3.6</f>
        <v>29</v>
      </c>
    </row>
    <row r="1653" spans="2:29" x14ac:dyDescent="0.3">
      <c r="B1653" s="7" t="s">
        <v>30</v>
      </c>
      <c r="C1653" s="7">
        <v>1645</v>
      </c>
      <c r="D1653" s="7">
        <v>168</v>
      </c>
      <c r="E1653" s="13">
        <v>105.1</v>
      </c>
      <c r="F1653" s="23">
        <f t="shared" si="150"/>
        <v>29.194444444444443</v>
      </c>
      <c r="G1653" s="17">
        <f t="shared" si="153"/>
        <v>0.23611111111110952</v>
      </c>
      <c r="H1653" s="17">
        <f t="shared" si="154"/>
        <v>0.84999999999999432</v>
      </c>
      <c r="I1653" s="17" cm="1">
        <f t="array" ref="I1653">Table1[Mass KG]*G1653</f>
        <v>67.17361111111066</v>
      </c>
      <c r="J1653" s="17" cm="1">
        <f t="array" ref="J1653" xml:space="preserve"> IF(E1653&gt;0,9.81*Table1[Mass KG]*Table1[Rolling ressistance coefficient],0)</f>
        <v>28.746733500000001</v>
      </c>
      <c r="K1653" s="17" cm="1">
        <f t="array" ref="K1653">0.5*Table1[Frontal area m^2]*Table1[Drag coefficient]*1.2*F1653^2</f>
        <v>325.3490558065555</v>
      </c>
      <c r="L1653" s="17">
        <f t="shared" si="151"/>
        <v>421.26940041766613</v>
      </c>
      <c r="M1653" s="17">
        <f t="shared" si="152"/>
        <v>12298.726106637974</v>
      </c>
      <c r="N1653" s="17">
        <f t="shared" si="155"/>
        <v>1092.6565075454084</v>
      </c>
      <c r="O1653" s="17" cm="1">
        <f t="array" ref="O1653">(0.5*Table1[Mass KG]*E1653^2)+O1652</f>
        <v>641676751.19499993</v>
      </c>
      <c r="P1653" s="17">
        <v>10267.135718206368</v>
      </c>
      <c r="AA1653">
        <f>IF(E1653&lt;1,1,0)</f>
        <v>0</v>
      </c>
      <c r="AB1653">
        <f>IF(AA1653=1,"",E1653)</f>
        <v>105.1</v>
      </c>
      <c r="AC1653">
        <f>E1653/3.6</f>
        <v>29.194444444444443</v>
      </c>
    </row>
    <row r="1654" spans="2:29" x14ac:dyDescent="0.3">
      <c r="B1654" s="7" t="s">
        <v>30</v>
      </c>
      <c r="C1654" s="7">
        <v>1646</v>
      </c>
      <c r="D1654" s="7">
        <v>169</v>
      </c>
      <c r="E1654" s="13">
        <v>106.1</v>
      </c>
      <c r="F1654" s="23">
        <f t="shared" si="150"/>
        <v>29.472222222222221</v>
      </c>
      <c r="G1654" s="17">
        <f t="shared" si="153"/>
        <v>0.29166666666666785</v>
      </c>
      <c r="H1654" s="17">
        <f t="shared" si="154"/>
        <v>1.0500000000000043</v>
      </c>
      <c r="I1654" s="17" cm="1">
        <f t="array" ref="I1654">Table1[Mass KG]*G1654</f>
        <v>82.979166666666998</v>
      </c>
      <c r="J1654" s="17" cm="1">
        <f t="array" ref="J1654" xml:space="preserve"> IF(E1654&gt;0,9.81*Table1[Mass KG]*Table1[Rolling ressistance coefficient],0)</f>
        <v>28.746733500000001</v>
      </c>
      <c r="K1654" s="17" cm="1">
        <f t="array" ref="K1654">0.5*Table1[Frontal area m^2]*Table1[Drag coefficient]*1.2*F1654^2</f>
        <v>331.56973825988882</v>
      </c>
      <c r="L1654" s="17">
        <f t="shared" si="151"/>
        <v>443.2956384265558</v>
      </c>
      <c r="M1654" s="17">
        <f t="shared" si="152"/>
        <v>13064.907565849324</v>
      </c>
      <c r="N1654" s="17">
        <f t="shared" si="155"/>
        <v>1093.1712281516509</v>
      </c>
      <c r="O1654" s="17" cm="1">
        <f t="array" ref="O1654">(0.5*Table1[Mass KG]*E1654^2)+O1653</f>
        <v>643278089.31749988</v>
      </c>
      <c r="P1654" s="17">
        <v>10390.008782374334</v>
      </c>
      <c r="AA1654">
        <f>IF(E1654&lt;1,1,0)</f>
        <v>0</v>
      </c>
      <c r="AB1654">
        <f>IF(AA1654=1,"",E1654)</f>
        <v>106.1</v>
      </c>
      <c r="AC1654">
        <f>E1654/3.6</f>
        <v>29.472222222222221</v>
      </c>
    </row>
    <row r="1655" spans="2:29" x14ac:dyDescent="0.3">
      <c r="B1655" s="7" t="s">
        <v>30</v>
      </c>
      <c r="C1655" s="7">
        <v>1647</v>
      </c>
      <c r="D1655" s="7">
        <v>170</v>
      </c>
      <c r="E1655" s="13">
        <v>107.2</v>
      </c>
      <c r="F1655" s="23">
        <f t="shared" si="150"/>
        <v>29.777777777777779</v>
      </c>
      <c r="G1655" s="17">
        <f t="shared" si="153"/>
        <v>0.33333333333333409</v>
      </c>
      <c r="H1655" s="17">
        <f t="shared" si="154"/>
        <v>1.2000000000000028</v>
      </c>
      <c r="I1655" s="17" cm="1">
        <f t="array" ref="I1655">Table1[Mass KG]*G1655</f>
        <v>94.833333333333556</v>
      </c>
      <c r="J1655" s="17" cm="1">
        <f t="array" ref="J1655" xml:space="preserve"> IF(E1655&gt;0,9.81*Table1[Mass KG]*Table1[Rolling ressistance coefficient],0)</f>
        <v>28.746733500000001</v>
      </c>
      <c r="K1655" s="17" cm="1">
        <f t="array" ref="K1655">0.5*Table1[Frontal area m^2]*Table1[Drag coefficient]*1.2*F1655^2</f>
        <v>338.48052767288885</v>
      </c>
      <c r="L1655" s="17">
        <f t="shared" si="151"/>
        <v>462.0605945062224</v>
      </c>
      <c r="M1655" s="17">
        <f t="shared" si="152"/>
        <v>13759.137703074179</v>
      </c>
      <c r="N1655" s="17">
        <f t="shared" si="155"/>
        <v>1093.6909694036242</v>
      </c>
      <c r="O1655" s="17" cm="1">
        <f t="array" ref="O1655">(0.5*Table1[Mass KG]*E1655^2)+O1654</f>
        <v>644912803.55749989</v>
      </c>
      <c r="P1655" s="17">
        <v>10390.008782374349</v>
      </c>
      <c r="AA1655">
        <f>IF(E1655&lt;1,1,0)</f>
        <v>0</v>
      </c>
      <c r="AB1655">
        <f>IF(AA1655=1,"",E1655)</f>
        <v>107.2</v>
      </c>
      <c r="AC1655">
        <f>E1655/3.6</f>
        <v>29.777777777777779</v>
      </c>
    </row>
    <row r="1656" spans="2:29" x14ac:dyDescent="0.3">
      <c r="B1656" s="7" t="s">
        <v>30</v>
      </c>
      <c r="C1656" s="7">
        <v>1648</v>
      </c>
      <c r="D1656" s="7">
        <v>171</v>
      </c>
      <c r="E1656" s="13">
        <v>108.5</v>
      </c>
      <c r="F1656" s="23">
        <f t="shared" si="150"/>
        <v>30.138888888888889</v>
      </c>
      <c r="G1656" s="17">
        <f t="shared" si="153"/>
        <v>0.37500000000000039</v>
      </c>
      <c r="H1656" s="17">
        <f t="shared" si="154"/>
        <v>1.3500000000000014</v>
      </c>
      <c r="I1656" s="17" cm="1">
        <f t="array" ref="I1656">Table1[Mass KG]*G1656</f>
        <v>106.68750000000011</v>
      </c>
      <c r="J1656" s="17" cm="1">
        <f t="array" ref="J1656" xml:space="preserve"> IF(E1656&gt;0,9.81*Table1[Mass KG]*Table1[Rolling ressistance coefficient],0)</f>
        <v>28.746733500000001</v>
      </c>
      <c r="K1656" s="17" cm="1">
        <f t="array" ref="K1656">0.5*Table1[Frontal area m^2]*Table1[Drag coefficient]*1.2*F1656^2</f>
        <v>346.7397206972222</v>
      </c>
      <c r="L1656" s="17">
        <f t="shared" si="151"/>
        <v>482.17395419722232</v>
      </c>
      <c r="M1656" s="17">
        <f t="shared" si="152"/>
        <v>14532.187230666284</v>
      </c>
      <c r="N1656" s="17">
        <f t="shared" si="155"/>
        <v>1094.2166942864367</v>
      </c>
      <c r="O1656" s="17" cm="1">
        <f t="array" ref="O1656">(0.5*Table1[Mass KG]*E1656^2)+O1655</f>
        <v>646587406.11999989</v>
      </c>
      <c r="P1656" s="17">
        <v>10393.550875861325</v>
      </c>
      <c r="AA1656">
        <f>IF(E1656&lt;1,1,0)</f>
        <v>0</v>
      </c>
      <c r="AB1656">
        <f>IF(AA1656=1,"",E1656)</f>
        <v>108.5</v>
      </c>
      <c r="AC1656">
        <f>E1656/3.6</f>
        <v>30.138888888888889</v>
      </c>
    </row>
    <row r="1657" spans="2:29" x14ac:dyDescent="0.3">
      <c r="B1657" s="7" t="s">
        <v>30</v>
      </c>
      <c r="C1657" s="7">
        <v>1649</v>
      </c>
      <c r="D1657" s="7">
        <v>172</v>
      </c>
      <c r="E1657" s="13">
        <v>109.9</v>
      </c>
      <c r="F1657" s="23">
        <f t="shared" si="150"/>
        <v>30.527777777777782</v>
      </c>
      <c r="G1657" s="17">
        <f t="shared" si="153"/>
        <v>0.38888888888888851</v>
      </c>
      <c r="H1657" s="17">
        <f t="shared" si="154"/>
        <v>1.3999999999999986</v>
      </c>
      <c r="I1657" s="17" cm="1">
        <f t="array" ref="I1657">Table1[Mass KG]*G1657</f>
        <v>110.63888888888879</v>
      </c>
      <c r="J1657" s="17" cm="1">
        <f t="array" ref="J1657" xml:space="preserve"> IF(E1657&gt;0,9.81*Table1[Mass KG]*Table1[Rolling ressistance coefficient],0)</f>
        <v>28.746733500000001</v>
      </c>
      <c r="K1657" s="17" cm="1">
        <f t="array" ref="K1657">0.5*Table1[Frontal area m^2]*Table1[Drag coefficient]*1.2*F1657^2</f>
        <v>355.74557233988895</v>
      </c>
      <c r="L1657" s="17">
        <f t="shared" si="151"/>
        <v>495.13119472877776</v>
      </c>
      <c r="M1657" s="17">
        <f t="shared" si="152"/>
        <v>15115.255083525744</v>
      </c>
      <c r="N1657" s="17">
        <f t="shared" si="155"/>
        <v>1094.7488797880285</v>
      </c>
      <c r="O1657" s="17" cm="1">
        <f t="array" ref="O1657">(0.5*Table1[Mass KG]*E1657^2)+O1656</f>
        <v>648305503.0424999</v>
      </c>
      <c r="P1657" s="17">
        <v>10414.650563903553</v>
      </c>
      <c r="AA1657">
        <f>IF(E1657&lt;1,1,0)</f>
        <v>0</v>
      </c>
      <c r="AB1657">
        <f>IF(AA1657=1,"",E1657)</f>
        <v>109.9</v>
      </c>
      <c r="AC1657">
        <f>E1657/3.6</f>
        <v>30.527777777777779</v>
      </c>
    </row>
    <row r="1658" spans="2:29" x14ac:dyDescent="0.3">
      <c r="B1658" s="7" t="s">
        <v>30</v>
      </c>
      <c r="C1658" s="7">
        <v>1650</v>
      </c>
      <c r="D1658" s="7">
        <v>173</v>
      </c>
      <c r="E1658" s="13">
        <v>111.3</v>
      </c>
      <c r="F1658" s="23">
        <f t="shared" si="150"/>
        <v>30.916666666666668</v>
      </c>
      <c r="G1658" s="17">
        <f t="shared" si="153"/>
        <v>0.38888888888888851</v>
      </c>
      <c r="H1658" s="17">
        <f t="shared" si="154"/>
        <v>1.3999999999999986</v>
      </c>
      <c r="I1658" s="17" cm="1">
        <f t="array" ref="I1658">Table1[Mass KG]*G1658</f>
        <v>110.63888888888879</v>
      </c>
      <c r="J1658" s="17" cm="1">
        <f t="array" ref="J1658" xml:space="preserve"> IF(E1658&gt;0,9.81*Table1[Mass KG]*Table1[Rolling ressistance coefficient],0)</f>
        <v>28.746733500000001</v>
      </c>
      <c r="K1658" s="17" cm="1">
        <f t="array" ref="K1658">0.5*Table1[Frontal area m^2]*Table1[Drag coefficient]*1.2*F1658^2</f>
        <v>364.86688361899996</v>
      </c>
      <c r="L1658" s="17">
        <f t="shared" si="151"/>
        <v>504.25250600788877</v>
      </c>
      <c r="M1658" s="17">
        <f t="shared" si="152"/>
        <v>15589.806644077227</v>
      </c>
      <c r="N1658" s="17">
        <f t="shared" si="155"/>
        <v>1095.2875180773467</v>
      </c>
      <c r="O1658" s="17" cm="1">
        <f t="array" ref="O1658">(0.5*Table1[Mass KG]*E1658^2)+O1657</f>
        <v>650067651.94499993</v>
      </c>
      <c r="P1658" s="17">
        <v>10506.324694281277</v>
      </c>
      <c r="AA1658">
        <f>IF(E1658&lt;1,1,0)</f>
        <v>0</v>
      </c>
      <c r="AB1658">
        <f>IF(AA1658=1,"",E1658)</f>
        <v>111.3</v>
      </c>
      <c r="AC1658">
        <f>E1658/3.6</f>
        <v>30.916666666666664</v>
      </c>
    </row>
    <row r="1659" spans="2:29" x14ac:dyDescent="0.3">
      <c r="B1659" s="7" t="s">
        <v>30</v>
      </c>
      <c r="C1659" s="7">
        <v>1651</v>
      </c>
      <c r="D1659" s="7">
        <v>174</v>
      </c>
      <c r="E1659" s="13">
        <v>112.7</v>
      </c>
      <c r="F1659" s="23">
        <f t="shared" si="150"/>
        <v>31.305555555555557</v>
      </c>
      <c r="G1659" s="17">
        <f t="shared" si="153"/>
        <v>0.36111111111111227</v>
      </c>
      <c r="H1659" s="17">
        <f t="shared" si="154"/>
        <v>1.3000000000000043</v>
      </c>
      <c r="I1659" s="17" cm="1">
        <f t="array" ref="I1659">Table1[Mass KG]*G1659</f>
        <v>102.73611111111144</v>
      </c>
      <c r="J1659" s="17" cm="1">
        <f t="array" ref="J1659" xml:space="preserve"> IF(E1659&gt;0,9.81*Table1[Mass KG]*Table1[Rolling ressistance coefficient],0)</f>
        <v>28.746733500000001</v>
      </c>
      <c r="K1659" s="17" cm="1">
        <f t="array" ref="K1659">0.5*Table1[Frontal area m^2]*Table1[Drag coefficient]*1.2*F1659^2</f>
        <v>374.10365453455552</v>
      </c>
      <c r="L1659" s="17">
        <f t="shared" si="151"/>
        <v>505.58649914566695</v>
      </c>
      <c r="M1659" s="17">
        <f t="shared" si="152"/>
        <v>15827.66623714352</v>
      </c>
      <c r="N1659" s="17">
        <f t="shared" si="155"/>
        <v>1095.8326013375679</v>
      </c>
      <c r="O1659" s="17" cm="1">
        <f t="array" ref="O1659">(0.5*Table1[Mass KG]*E1659^2)+O1658</f>
        <v>651874410.44749999</v>
      </c>
      <c r="P1659" s="17">
        <v>10605.002305445778</v>
      </c>
      <c r="AA1659">
        <f>IF(E1659&lt;1,1,0)</f>
        <v>0</v>
      </c>
      <c r="AB1659">
        <f>IF(AA1659=1,"",E1659)</f>
        <v>112.7</v>
      </c>
      <c r="AC1659">
        <f>E1659/3.6</f>
        <v>31.305555555555557</v>
      </c>
    </row>
    <row r="1660" spans="2:29" x14ac:dyDescent="0.3">
      <c r="B1660" s="7" t="s">
        <v>30</v>
      </c>
      <c r="C1660" s="7">
        <v>1652</v>
      </c>
      <c r="D1660" s="7">
        <v>175</v>
      </c>
      <c r="E1660" s="13">
        <v>113.9</v>
      </c>
      <c r="F1660" s="23">
        <f t="shared" si="150"/>
        <v>31.638888888888893</v>
      </c>
      <c r="G1660" s="17">
        <f t="shared" si="153"/>
        <v>0.31944444444444403</v>
      </c>
      <c r="H1660" s="17">
        <f t="shared" si="154"/>
        <v>1.1499999999999986</v>
      </c>
      <c r="I1660" s="17" cm="1">
        <f t="array" ref="I1660">Table1[Mass KG]*G1660</f>
        <v>90.881944444444329</v>
      </c>
      <c r="J1660" s="17" cm="1">
        <f t="array" ref="J1660" xml:space="preserve"> IF(E1660&gt;0,9.81*Table1[Mass KG]*Table1[Rolling ressistance coefficient],0)</f>
        <v>28.746733500000001</v>
      </c>
      <c r="K1660" s="17" cm="1">
        <f t="array" ref="K1660">0.5*Table1[Frontal area m^2]*Table1[Drag coefficient]*1.2*F1660^2</f>
        <v>382.11278319322224</v>
      </c>
      <c r="L1660" s="17">
        <f t="shared" si="151"/>
        <v>501.74146113766659</v>
      </c>
      <c r="M1660" s="17">
        <f t="shared" si="152"/>
        <v>15874.542339883395</v>
      </c>
      <c r="N1660" s="17">
        <f t="shared" si="155"/>
        <v>1096.3831550343748</v>
      </c>
      <c r="O1660" s="17" cm="1">
        <f t="array" ref="O1660">(0.5*Table1[Mass KG]*E1660^2)+O1659</f>
        <v>653719849.56999993</v>
      </c>
      <c r="P1660" s="17">
        <v>10647.782508348</v>
      </c>
      <c r="AA1660">
        <f>IF(E1660&lt;1,1,0)</f>
        <v>0</v>
      </c>
      <c r="AB1660">
        <f>IF(AA1660=1,"",E1660)</f>
        <v>113.9</v>
      </c>
      <c r="AC1660">
        <f>E1660/3.6</f>
        <v>31.638888888888889</v>
      </c>
    </row>
    <row r="1661" spans="2:29" x14ac:dyDescent="0.3">
      <c r="B1661" s="7" t="s">
        <v>30</v>
      </c>
      <c r="C1661" s="7">
        <v>1653</v>
      </c>
      <c r="D1661" s="7">
        <v>176</v>
      </c>
      <c r="E1661" s="13">
        <v>115</v>
      </c>
      <c r="F1661" s="23">
        <f t="shared" si="150"/>
        <v>31.944444444444446</v>
      </c>
      <c r="G1661" s="17">
        <f t="shared" si="153"/>
        <v>0.29166666666666585</v>
      </c>
      <c r="H1661" s="17">
        <f t="shared" si="154"/>
        <v>1.0499999999999972</v>
      </c>
      <c r="I1661" s="17" cm="1">
        <f t="array" ref="I1661">Table1[Mass KG]*G1661</f>
        <v>82.97916666666643</v>
      </c>
      <c r="J1661" s="17" cm="1">
        <f t="array" ref="J1661" xml:space="preserve"> IF(E1661&gt;0,9.81*Table1[Mass KG]*Table1[Rolling ressistance coefficient],0)</f>
        <v>28.746733500000001</v>
      </c>
      <c r="K1661" s="17" cm="1">
        <f t="array" ref="K1661">0.5*Table1[Frontal area m^2]*Table1[Drag coefficient]*1.2*F1661^2</f>
        <v>389.52900305555556</v>
      </c>
      <c r="L1661" s="17">
        <f t="shared" si="151"/>
        <v>501.25490322222197</v>
      </c>
      <c r="M1661" s="17">
        <f t="shared" si="152"/>
        <v>16012.309408487645</v>
      </c>
      <c r="N1661" s="17">
        <f t="shared" si="155"/>
        <v>1096.9386894755423</v>
      </c>
      <c r="O1661" s="17" cm="1">
        <f t="array" ref="O1661">(0.5*Table1[Mass KG]*E1661^2)+O1660</f>
        <v>655601105.81999993</v>
      </c>
      <c r="P1661" s="17">
        <v>10690.647990371988</v>
      </c>
      <c r="AA1661">
        <f>IF(E1661&lt;1,1,0)</f>
        <v>0</v>
      </c>
      <c r="AB1661">
        <f>IF(AA1661=1,"",E1661)</f>
        <v>115</v>
      </c>
      <c r="AC1661">
        <f>E1661/3.6</f>
        <v>31.944444444444443</v>
      </c>
    </row>
    <row r="1662" spans="2:29" x14ac:dyDescent="0.3">
      <c r="B1662" s="7" t="s">
        <v>30</v>
      </c>
      <c r="C1662" s="7">
        <v>1654</v>
      </c>
      <c r="D1662" s="7">
        <v>177</v>
      </c>
      <c r="E1662" s="13">
        <v>116</v>
      </c>
      <c r="F1662" s="23">
        <f t="shared" si="150"/>
        <v>32.222222222222221</v>
      </c>
      <c r="G1662" s="17">
        <f t="shared" si="153"/>
        <v>0.24999999999999961</v>
      </c>
      <c r="H1662" s="17">
        <f t="shared" si="154"/>
        <v>0.89999999999999858</v>
      </c>
      <c r="I1662" s="17" cm="1">
        <f t="array" ref="I1662">Table1[Mass KG]*G1662</f>
        <v>71.124999999999886</v>
      </c>
      <c r="J1662" s="17" cm="1">
        <f t="array" ref="J1662" xml:space="preserve"> IF(E1662&gt;0,9.81*Table1[Mass KG]*Table1[Rolling ressistance coefficient],0)</f>
        <v>28.746733500000001</v>
      </c>
      <c r="K1662" s="17" cm="1">
        <f t="array" ref="K1662">0.5*Table1[Frontal area m^2]*Table1[Drag coefficient]*1.2*F1662^2</f>
        <v>396.33287448888882</v>
      </c>
      <c r="L1662" s="17">
        <f t="shared" si="151"/>
        <v>496.20460798888871</v>
      </c>
      <c r="M1662" s="17">
        <f t="shared" si="152"/>
        <v>15988.815146308636</v>
      </c>
      <c r="N1662" s="17">
        <f t="shared" si="155"/>
        <v>1097.4987158570418</v>
      </c>
      <c r="O1662" s="17" cm="1">
        <f t="array" ref="O1662">(0.5*Table1[Mass KG]*E1662^2)+O1661</f>
        <v>657515221.81999993</v>
      </c>
      <c r="P1662" s="17">
        <v>10876.602945669911</v>
      </c>
      <c r="AA1662">
        <f>IF(E1662&lt;1,1,0)</f>
        <v>0</v>
      </c>
      <c r="AB1662">
        <f>IF(AA1662=1,"",E1662)</f>
        <v>116</v>
      </c>
      <c r="AC1662">
        <f>E1662/3.6</f>
        <v>32.222222222222221</v>
      </c>
    </row>
    <row r="1663" spans="2:29" x14ac:dyDescent="0.3">
      <c r="B1663" s="7" t="s">
        <v>30</v>
      </c>
      <c r="C1663" s="7">
        <v>1655</v>
      </c>
      <c r="D1663" s="7">
        <v>178</v>
      </c>
      <c r="E1663" s="13">
        <v>116.8</v>
      </c>
      <c r="F1663" s="23">
        <f t="shared" si="150"/>
        <v>32.444444444444443</v>
      </c>
      <c r="G1663" s="17">
        <f t="shared" si="153"/>
        <v>0.22222222222222143</v>
      </c>
      <c r="H1663" s="17">
        <f t="shared" si="154"/>
        <v>0.79999999999999716</v>
      </c>
      <c r="I1663" s="17" cm="1">
        <f t="array" ref="I1663">Table1[Mass KG]*G1663</f>
        <v>63.222222222222001</v>
      </c>
      <c r="J1663" s="17" cm="1">
        <f t="array" ref="J1663" xml:space="preserve"> IF(E1663&gt;0,9.81*Table1[Mass KG]*Table1[Rolling ressistance coefficient],0)</f>
        <v>28.746733500000001</v>
      </c>
      <c r="K1663" s="17" cm="1">
        <f t="array" ref="K1663">0.5*Table1[Frontal area m^2]*Table1[Drag coefficient]*1.2*F1663^2</f>
        <v>401.81838537955542</v>
      </c>
      <c r="L1663" s="17">
        <f t="shared" si="151"/>
        <v>493.78734110177743</v>
      </c>
      <c r="M1663" s="17">
        <f t="shared" si="152"/>
        <v>16020.655955746555</v>
      </c>
      <c r="N1663" s="17">
        <f t="shared" si="155"/>
        <v>1098.0622637712413</v>
      </c>
      <c r="O1663" s="17" cm="1">
        <f t="array" ref="O1663">(0.5*Table1[Mass KG]*E1663^2)+O1662</f>
        <v>659455830.45999992</v>
      </c>
      <c r="P1663" s="17">
        <v>10880.914452792447</v>
      </c>
      <c r="AA1663">
        <f>IF(E1663&lt;1,1,0)</f>
        <v>0</v>
      </c>
      <c r="AB1663">
        <f>IF(AA1663=1,"",E1663)</f>
        <v>116.8</v>
      </c>
      <c r="AC1663">
        <f>E1663/3.6</f>
        <v>32.444444444444443</v>
      </c>
    </row>
    <row r="1664" spans="2:29" x14ac:dyDescent="0.3">
      <c r="B1664" s="7" t="s">
        <v>30</v>
      </c>
      <c r="C1664" s="7">
        <v>1656</v>
      </c>
      <c r="D1664" s="7">
        <v>179</v>
      </c>
      <c r="E1664" s="13">
        <v>117.6</v>
      </c>
      <c r="F1664" s="23">
        <f t="shared" si="150"/>
        <v>32.666666666666664</v>
      </c>
      <c r="G1664" s="17">
        <f t="shared" si="153"/>
        <v>0.2222222222222234</v>
      </c>
      <c r="H1664" s="17">
        <f t="shared" si="154"/>
        <v>0.80000000000000426</v>
      </c>
      <c r="I1664" s="17" cm="1">
        <f t="array" ref="I1664">Table1[Mass KG]*G1664</f>
        <v>63.222222222222555</v>
      </c>
      <c r="J1664" s="17" cm="1">
        <f t="array" ref="J1664" xml:space="preserve"> IF(E1664&gt;0,9.81*Table1[Mass KG]*Table1[Rolling ressistance coefficient],0)</f>
        <v>28.746733500000001</v>
      </c>
      <c r="K1664" s="17" cm="1">
        <f t="array" ref="K1664">0.5*Table1[Frontal area m^2]*Table1[Drag coefficient]*1.2*F1664^2</f>
        <v>407.34159737599987</v>
      </c>
      <c r="L1664" s="17">
        <f t="shared" si="151"/>
        <v>499.31055309822244</v>
      </c>
      <c r="M1664" s="17">
        <f t="shared" si="152"/>
        <v>16310.811401208599</v>
      </c>
      <c r="N1664" s="17">
        <f t="shared" si="155"/>
        <v>1098.6293289650819</v>
      </c>
      <c r="O1664" s="17" cm="1">
        <f t="array" ref="O1664">(0.5*Table1[Mass KG]*E1664^2)+O1663</f>
        <v>661423113.81999993</v>
      </c>
      <c r="P1664" s="17">
        <v>10903.262636437019</v>
      </c>
      <c r="AA1664">
        <f>IF(E1664&lt;1,1,0)</f>
        <v>0</v>
      </c>
      <c r="AB1664">
        <f>IF(AA1664=1,"",E1664)</f>
        <v>117.6</v>
      </c>
      <c r="AC1664">
        <f>E1664/3.6</f>
        <v>32.666666666666664</v>
      </c>
    </row>
    <row r="1665" spans="2:29" x14ac:dyDescent="0.3">
      <c r="B1665" s="7" t="s">
        <v>30</v>
      </c>
      <c r="C1665" s="7">
        <v>1657</v>
      </c>
      <c r="D1665" s="7">
        <v>180</v>
      </c>
      <c r="E1665" s="13">
        <v>118.4</v>
      </c>
      <c r="F1665" s="23">
        <f t="shared" si="150"/>
        <v>32.888888888888893</v>
      </c>
      <c r="G1665" s="17">
        <f t="shared" si="153"/>
        <v>0.2222222222222234</v>
      </c>
      <c r="H1665" s="17">
        <f t="shared" si="154"/>
        <v>0.80000000000000426</v>
      </c>
      <c r="I1665" s="17" cm="1">
        <f t="array" ref="I1665">Table1[Mass KG]*G1665</f>
        <v>63.222222222222555</v>
      </c>
      <c r="J1665" s="17" cm="1">
        <f t="array" ref="J1665" xml:space="preserve"> IF(E1665&gt;0,9.81*Table1[Mass KG]*Table1[Rolling ressistance coefficient],0)</f>
        <v>28.746733500000001</v>
      </c>
      <c r="K1665" s="17" cm="1">
        <f t="array" ref="K1665">0.5*Table1[Frontal area m^2]*Table1[Drag coefficient]*1.2*F1665^2</f>
        <v>412.90251047822221</v>
      </c>
      <c r="L1665" s="17">
        <f t="shared" si="151"/>
        <v>504.87146620044479</v>
      </c>
      <c r="M1665" s="17">
        <f t="shared" si="152"/>
        <v>16604.661555036851</v>
      </c>
      <c r="N1665" s="17">
        <f t="shared" si="155"/>
        <v>1099.199907193205</v>
      </c>
      <c r="O1665" s="17" cm="1">
        <f t="array" ref="O1665">(0.5*Table1[Mass KG]*E1665^2)+O1664</f>
        <v>663417253.9799999</v>
      </c>
      <c r="P1665" s="17">
        <v>10967.351357515703</v>
      </c>
      <c r="AA1665">
        <f>IF(E1665&lt;1,1,0)</f>
        <v>0</v>
      </c>
      <c r="AB1665">
        <f>IF(AA1665=1,"",E1665)</f>
        <v>118.4</v>
      </c>
      <c r="AC1665">
        <f>E1665/3.6</f>
        <v>32.888888888888893</v>
      </c>
    </row>
    <row r="1666" spans="2:29" x14ac:dyDescent="0.3">
      <c r="B1666" s="7" t="s">
        <v>30</v>
      </c>
      <c r="C1666" s="7">
        <v>1658</v>
      </c>
      <c r="D1666" s="7">
        <v>181</v>
      </c>
      <c r="E1666" s="13">
        <v>119.2</v>
      </c>
      <c r="F1666" s="23">
        <f t="shared" si="150"/>
        <v>33.111111111111114</v>
      </c>
      <c r="G1666" s="17">
        <f t="shared" si="153"/>
        <v>0.22222222222222143</v>
      </c>
      <c r="H1666" s="17">
        <f t="shared" si="154"/>
        <v>0.79999999999999716</v>
      </c>
      <c r="I1666" s="17" cm="1">
        <f t="array" ref="I1666">Table1[Mass KG]*G1666</f>
        <v>63.222222222222001</v>
      </c>
      <c r="J1666" s="17" cm="1">
        <f t="array" ref="J1666" xml:space="preserve"> IF(E1666&gt;0,9.81*Table1[Mass KG]*Table1[Rolling ressistance coefficient],0)</f>
        <v>28.746733500000001</v>
      </c>
      <c r="K1666" s="17" cm="1">
        <f t="array" ref="K1666">0.5*Table1[Frontal area m^2]*Table1[Drag coefficient]*1.2*F1666^2</f>
        <v>418.50112468622228</v>
      </c>
      <c r="L1666" s="17">
        <f t="shared" si="151"/>
        <v>510.47008040844429</v>
      </c>
      <c r="M1666" s="17">
        <f t="shared" si="152"/>
        <v>16902.231551301822</v>
      </c>
      <c r="N1666" s="17">
        <f t="shared" si="155"/>
        <v>1099.7739942179337</v>
      </c>
      <c r="O1666" s="17" cm="1">
        <f t="array" ref="O1666">(0.5*Table1[Mass KG]*E1666^2)+O1665</f>
        <v>665438433.01999986</v>
      </c>
      <c r="P1666" s="17">
        <v>11055.206204227456</v>
      </c>
      <c r="AA1666">
        <f>IF(E1666&lt;1,1,0)</f>
        <v>0</v>
      </c>
      <c r="AB1666">
        <f>IF(AA1666=1,"",E1666)</f>
        <v>119.2</v>
      </c>
      <c r="AC1666">
        <f>E1666/3.6</f>
        <v>33.111111111111114</v>
      </c>
    </row>
    <row r="1667" spans="2:29" x14ac:dyDescent="0.3">
      <c r="B1667" s="7" t="s">
        <v>30</v>
      </c>
      <c r="C1667" s="7">
        <v>1659</v>
      </c>
      <c r="D1667" s="7">
        <v>182</v>
      </c>
      <c r="E1667" s="13">
        <v>120</v>
      </c>
      <c r="F1667" s="23">
        <f t="shared" si="150"/>
        <v>33.333333333333336</v>
      </c>
      <c r="G1667" s="17">
        <f t="shared" si="153"/>
        <v>0.22222222222222143</v>
      </c>
      <c r="H1667" s="17">
        <f t="shared" si="154"/>
        <v>0.79999999999999716</v>
      </c>
      <c r="I1667" s="17" cm="1">
        <f t="array" ref="I1667">Table1[Mass KG]*G1667</f>
        <v>63.222222222222001</v>
      </c>
      <c r="J1667" s="17" cm="1">
        <f t="array" ref="J1667" xml:space="preserve"> IF(E1667&gt;0,9.81*Table1[Mass KG]*Table1[Rolling ressistance coefficient],0)</f>
        <v>28.746733500000001</v>
      </c>
      <c r="K1667" s="17" cm="1">
        <f t="array" ref="K1667">0.5*Table1[Frontal area m^2]*Table1[Drag coefficient]*1.2*F1667^2</f>
        <v>424.13744000000003</v>
      </c>
      <c r="L1667" s="17">
        <f t="shared" si="151"/>
        <v>516.10639572222203</v>
      </c>
      <c r="M1667" s="17">
        <f t="shared" si="152"/>
        <v>17203.54652407407</v>
      </c>
      <c r="N1667" s="17">
        <f t="shared" si="155"/>
        <v>1100.3515858092537</v>
      </c>
      <c r="O1667" s="17" cm="1">
        <f t="array" ref="O1667">(0.5*Table1[Mass KG]*E1667^2)+O1666</f>
        <v>667486833.01999986</v>
      </c>
      <c r="P1667" s="17">
        <v>11201.042671528923</v>
      </c>
      <c r="AA1667">
        <f>IF(E1667&lt;1,1,0)</f>
        <v>0</v>
      </c>
      <c r="AB1667">
        <f>IF(AA1667=1,"",E1667)</f>
        <v>120</v>
      </c>
      <c r="AC1667">
        <f>E1667/3.6</f>
        <v>33.333333333333336</v>
      </c>
    </row>
    <row r="1668" spans="2:29" x14ac:dyDescent="0.3">
      <c r="B1668" s="7" t="s">
        <v>30</v>
      </c>
      <c r="C1668" s="7">
        <v>1660</v>
      </c>
      <c r="D1668" s="7">
        <v>183</v>
      </c>
      <c r="E1668" s="13">
        <v>120.8</v>
      </c>
      <c r="F1668" s="23">
        <f t="shared" si="150"/>
        <v>33.555555555555557</v>
      </c>
      <c r="G1668" s="17">
        <f t="shared" si="153"/>
        <v>0.22222222222222143</v>
      </c>
      <c r="H1668" s="17">
        <f t="shared" si="154"/>
        <v>0.79999999999999716</v>
      </c>
      <c r="I1668" s="17" cm="1">
        <f t="array" ref="I1668">Table1[Mass KG]*G1668</f>
        <v>63.222222222222001</v>
      </c>
      <c r="J1668" s="17" cm="1">
        <f t="array" ref="J1668" xml:space="preserve"> IF(E1668&gt;0,9.81*Table1[Mass KG]*Table1[Rolling ressistance coefficient],0)</f>
        <v>28.746733500000001</v>
      </c>
      <c r="K1668" s="17" cm="1">
        <f t="array" ref="K1668">0.5*Table1[Frontal area m^2]*Table1[Drag coefficient]*1.2*F1668^2</f>
        <v>429.81145641955555</v>
      </c>
      <c r="L1668" s="17">
        <f t="shared" si="151"/>
        <v>521.78041214177756</v>
      </c>
      <c r="M1668" s="17">
        <f t="shared" si="152"/>
        <v>17508.631607424093</v>
      </c>
      <c r="N1668" s="17">
        <f t="shared" si="155"/>
        <v>1100.9326777447959</v>
      </c>
      <c r="O1668" s="17" cm="1">
        <f t="array" ref="O1668">(0.5*Table1[Mass KG]*E1668^2)+O1667</f>
        <v>669562636.05999982</v>
      </c>
      <c r="P1668" s="17">
        <v>11312.394161439364</v>
      </c>
      <c r="AA1668">
        <f>IF(E1668&lt;1,1,0)</f>
        <v>0</v>
      </c>
      <c r="AB1668">
        <f>IF(AA1668=1,"",E1668)</f>
        <v>120.8</v>
      </c>
      <c r="AC1668">
        <f>E1668/3.6</f>
        <v>33.555555555555557</v>
      </c>
    </row>
    <row r="1669" spans="2:29" x14ac:dyDescent="0.3">
      <c r="B1669" s="7" t="s">
        <v>30</v>
      </c>
      <c r="C1669" s="7">
        <v>1661</v>
      </c>
      <c r="D1669" s="7">
        <v>184</v>
      </c>
      <c r="E1669" s="13">
        <v>121.6</v>
      </c>
      <c r="F1669" s="23">
        <f t="shared" si="150"/>
        <v>33.777777777777779</v>
      </c>
      <c r="G1669" s="17">
        <f t="shared" si="153"/>
        <v>0.20833333333333331</v>
      </c>
      <c r="H1669" s="17">
        <f t="shared" si="154"/>
        <v>0.75</v>
      </c>
      <c r="I1669" s="17" cm="1">
        <f t="array" ref="I1669">Table1[Mass KG]*G1669</f>
        <v>59.270833333333329</v>
      </c>
      <c r="J1669" s="17" cm="1">
        <f t="array" ref="J1669" xml:space="preserve"> IF(E1669&gt;0,9.81*Table1[Mass KG]*Table1[Rolling ressistance coefficient],0)</f>
        <v>28.746733500000001</v>
      </c>
      <c r="K1669" s="17" cm="1">
        <f t="array" ref="K1669">0.5*Table1[Frontal area m^2]*Table1[Drag coefficient]*1.2*F1669^2</f>
        <v>435.52317394488887</v>
      </c>
      <c r="L1669" s="17">
        <f t="shared" si="151"/>
        <v>523.54074077822224</v>
      </c>
      <c r="M1669" s="17">
        <f t="shared" si="152"/>
        <v>17684.042799619951</v>
      </c>
      <c r="N1669" s="17">
        <f t="shared" si="155"/>
        <v>1101.517265809817</v>
      </c>
      <c r="O1669" s="17" cm="1">
        <f t="array" ref="O1669">(0.5*Table1[Mass KG]*E1669^2)+O1668</f>
        <v>671666024.21999979</v>
      </c>
      <c r="P1669" s="17">
        <v>11518.597826577321</v>
      </c>
      <c r="AA1669">
        <f>IF(E1669&lt;1,1,0)</f>
        <v>0</v>
      </c>
      <c r="AB1669">
        <f>IF(AA1669=1,"",E1669)</f>
        <v>121.6</v>
      </c>
      <c r="AC1669">
        <f>E1669/3.6</f>
        <v>33.777777777777779</v>
      </c>
    </row>
    <row r="1670" spans="2:29" x14ac:dyDescent="0.3">
      <c r="B1670" s="7" t="s">
        <v>30</v>
      </c>
      <c r="C1670" s="7">
        <v>1662</v>
      </c>
      <c r="D1670" s="7">
        <v>185</v>
      </c>
      <c r="E1670" s="13">
        <v>122.3</v>
      </c>
      <c r="F1670" s="23">
        <f t="shared" si="150"/>
        <v>33.972222222222221</v>
      </c>
      <c r="G1670" s="17">
        <f t="shared" si="153"/>
        <v>0.20833333333333331</v>
      </c>
      <c r="H1670" s="17">
        <f t="shared" si="154"/>
        <v>0.75</v>
      </c>
      <c r="I1670" s="17" cm="1">
        <f t="array" ref="I1670">Table1[Mass KG]*G1670</f>
        <v>59.270833333333329</v>
      </c>
      <c r="J1670" s="17" cm="1">
        <f t="array" ref="J1670" xml:space="preserve"> IF(E1670&gt;0,9.81*Table1[Mass KG]*Table1[Rolling ressistance coefficient],0)</f>
        <v>28.746733500000001</v>
      </c>
      <c r="K1670" s="17" cm="1">
        <f t="array" ref="K1670">0.5*Table1[Frontal area m^2]*Table1[Drag coefficient]*1.2*F1670^2</f>
        <v>440.55185346788886</v>
      </c>
      <c r="L1670" s="17">
        <f t="shared" si="151"/>
        <v>528.56942030122218</v>
      </c>
      <c r="M1670" s="17">
        <f t="shared" si="152"/>
        <v>17956.677806344298</v>
      </c>
      <c r="N1670" s="17">
        <f t="shared" si="155"/>
        <v>1102.1048653396756</v>
      </c>
      <c r="O1670" s="17" cm="1">
        <f t="array" ref="O1670">(0.5*Table1[Mass KG]*E1670^2)+O1669</f>
        <v>673793698.72249985</v>
      </c>
      <c r="P1670" s="17">
        <v>11601.705216482624</v>
      </c>
      <c r="AA1670">
        <f>IF(E1670&lt;1,1,0)</f>
        <v>0</v>
      </c>
      <c r="AB1670">
        <f>IF(AA1670=1,"",E1670)</f>
        <v>122.3</v>
      </c>
      <c r="AC1670">
        <f>E1670/3.6</f>
        <v>33.972222222222221</v>
      </c>
    </row>
    <row r="1671" spans="2:29" x14ac:dyDescent="0.3">
      <c r="B1671" s="7" t="s">
        <v>30</v>
      </c>
      <c r="C1671" s="7">
        <v>1663</v>
      </c>
      <c r="D1671" s="7">
        <v>186</v>
      </c>
      <c r="E1671" s="13">
        <v>123.1</v>
      </c>
      <c r="F1671" s="23">
        <f t="shared" si="150"/>
        <v>34.194444444444443</v>
      </c>
      <c r="G1671" s="17">
        <f t="shared" si="153"/>
        <v>0.20833333333333331</v>
      </c>
      <c r="H1671" s="17">
        <f t="shared" si="154"/>
        <v>0.75</v>
      </c>
      <c r="I1671" s="17" cm="1">
        <f t="array" ref="I1671">Table1[Mass KG]*G1671</f>
        <v>59.270833333333329</v>
      </c>
      <c r="J1671" s="17" cm="1">
        <f t="array" ref="J1671" xml:space="preserve"> IF(E1671&gt;0,9.81*Table1[Mass KG]*Table1[Rolling ressistance coefficient],0)</f>
        <v>28.746733500000001</v>
      </c>
      <c r="K1671" s="17" cm="1">
        <f t="array" ref="K1671">0.5*Table1[Frontal area m^2]*Table1[Drag coefficient]*1.2*F1671^2</f>
        <v>446.33426056655549</v>
      </c>
      <c r="L1671" s="17">
        <f t="shared" si="151"/>
        <v>534.35182739988886</v>
      </c>
      <c r="M1671" s="17">
        <f t="shared" si="152"/>
        <v>18271.863875812865</v>
      </c>
      <c r="N1671" s="17">
        <f t="shared" si="155"/>
        <v>1102.695952881242</v>
      </c>
      <c r="O1671" s="17" cm="1">
        <f t="array" ref="O1671">(0.5*Table1[Mass KG]*E1671^2)+O1670</f>
        <v>675949299.74499989</v>
      </c>
      <c r="P1671" s="17">
        <v>11630.486380385039</v>
      </c>
      <c r="AA1671">
        <f>IF(E1671&lt;1,1,0)</f>
        <v>0</v>
      </c>
      <c r="AB1671">
        <f>IF(AA1671=1,"",E1671)</f>
        <v>123.1</v>
      </c>
      <c r="AC1671">
        <f>E1671/3.6</f>
        <v>34.194444444444443</v>
      </c>
    </row>
    <row r="1672" spans="2:29" x14ac:dyDescent="0.3">
      <c r="B1672" s="7" t="s">
        <v>30</v>
      </c>
      <c r="C1672" s="7">
        <v>1664</v>
      </c>
      <c r="D1672" s="7">
        <v>187</v>
      </c>
      <c r="E1672" s="13">
        <v>123.8</v>
      </c>
      <c r="F1672" s="23">
        <f t="shared" si="150"/>
        <v>34.388888888888893</v>
      </c>
      <c r="G1672" s="17">
        <f t="shared" si="153"/>
        <v>0.18055555555555713</v>
      </c>
      <c r="H1672" s="17">
        <f t="shared" si="154"/>
        <v>0.65000000000000568</v>
      </c>
      <c r="I1672" s="17" cm="1">
        <f t="array" ref="I1672">Table1[Mass KG]*G1672</f>
        <v>51.368055555556005</v>
      </c>
      <c r="J1672" s="17" cm="1">
        <f t="array" ref="J1672" xml:space="preserve"> IF(E1672&gt;0,9.81*Table1[Mass KG]*Table1[Rolling ressistance coefficient],0)</f>
        <v>28.746733500000001</v>
      </c>
      <c r="K1672" s="17" cm="1">
        <f t="array" ref="K1672">0.5*Table1[Frontal area m^2]*Table1[Drag coefficient]*1.2*F1672^2</f>
        <v>451.42479346622224</v>
      </c>
      <c r="L1672" s="17">
        <f t="shared" si="151"/>
        <v>531.53958252177824</v>
      </c>
      <c r="M1672" s="17">
        <f t="shared" si="152"/>
        <v>18279.055643387816</v>
      </c>
      <c r="N1672" s="17">
        <f t="shared" si="155"/>
        <v>1103.2900443621613</v>
      </c>
      <c r="O1672" s="17" cm="1">
        <f t="array" ref="O1672">(0.5*Table1[Mass KG]*E1672^2)+O1671</f>
        <v>678129485.83499992</v>
      </c>
      <c r="P1672" s="17">
        <v>11635.307095392507</v>
      </c>
      <c r="AA1672">
        <f>IF(E1672&lt;1,1,0)</f>
        <v>0</v>
      </c>
      <c r="AB1672">
        <f>IF(AA1672=1,"",E1672)</f>
        <v>123.8</v>
      </c>
      <c r="AC1672">
        <f>E1672/3.6</f>
        <v>34.388888888888886</v>
      </c>
    </row>
    <row r="1673" spans="2:29" x14ac:dyDescent="0.3">
      <c r="B1673" s="7" t="s">
        <v>30</v>
      </c>
      <c r="C1673" s="7">
        <v>1665</v>
      </c>
      <c r="D1673" s="7">
        <v>188</v>
      </c>
      <c r="E1673" s="13">
        <v>124.4</v>
      </c>
      <c r="F1673" s="23">
        <f t="shared" ref="F1673:F1736" si="156">E1673*(1000/60^2)</f>
        <v>34.555555555555557</v>
      </c>
      <c r="G1673" s="17">
        <f t="shared" si="153"/>
        <v>0.16666666666666705</v>
      </c>
      <c r="H1673" s="17">
        <f t="shared" si="154"/>
        <v>0.60000000000000142</v>
      </c>
      <c r="I1673" s="17" cm="1">
        <f t="array" ref="I1673">Table1[Mass KG]*G1673</f>
        <v>47.416666666666778</v>
      </c>
      <c r="J1673" s="17" cm="1">
        <f t="array" ref="J1673" xml:space="preserve"> IF(E1673&gt;0,9.81*Table1[Mass KG]*Table1[Rolling ressistance coefficient],0)</f>
        <v>28.746733500000001</v>
      </c>
      <c r="K1673" s="17" cm="1">
        <f t="array" ref="K1673">0.5*Table1[Frontal area m^2]*Table1[Drag coefficient]*1.2*F1673^2</f>
        <v>455.81108149155557</v>
      </c>
      <c r="L1673" s="17">
        <f t="shared" ref="L1673:L1736" si="157">K1673+J1673+I1673</f>
        <v>531.97448165822232</v>
      </c>
      <c r="M1673" s="17">
        <f t="shared" ref="M1673:M1736" si="158">(L1673*AC1673)/1</f>
        <v>18382.673755078573</v>
      </c>
      <c r="N1673" s="17">
        <f t="shared" si="155"/>
        <v>1103.8866565822814</v>
      </c>
      <c r="O1673" s="17" cm="1">
        <f t="array" ref="O1673">(0.5*Table1[Mass KG]*E1673^2)+O1672</f>
        <v>680330855.79499996</v>
      </c>
      <c r="P1673" s="17">
        <v>11640.183084404594</v>
      </c>
      <c r="AA1673">
        <f>IF(E1673&lt;1,1,0)</f>
        <v>0</v>
      </c>
      <c r="AB1673">
        <f>IF(AA1673=1,"",E1673)</f>
        <v>124.4</v>
      </c>
      <c r="AC1673">
        <f>E1673/3.6</f>
        <v>34.555555555555557</v>
      </c>
    </row>
    <row r="1674" spans="2:29" x14ac:dyDescent="0.3">
      <c r="B1674" s="7" t="s">
        <v>30</v>
      </c>
      <c r="C1674" s="7">
        <v>1666</v>
      </c>
      <c r="D1674" s="7">
        <v>189</v>
      </c>
      <c r="E1674" s="13">
        <v>125</v>
      </c>
      <c r="F1674" s="23">
        <f t="shared" si="156"/>
        <v>34.722222222222221</v>
      </c>
      <c r="G1674" s="17">
        <f t="shared" ref="G1674:G1737" si="159">($E1675-$E1673)/2/3.6</f>
        <v>0.1388888888888889</v>
      </c>
      <c r="H1674" s="17">
        <f t="shared" ref="H1674:H1737" si="160">($E1675-$E1673)/2</f>
        <v>0.5</v>
      </c>
      <c r="I1674" s="17" cm="1">
        <f t="array" ref="I1674">Table1[Mass KG]*G1674</f>
        <v>39.513888888888893</v>
      </c>
      <c r="J1674" s="17" cm="1">
        <f t="array" ref="J1674" xml:space="preserve"> IF(E1674&gt;0,9.81*Table1[Mass KG]*Table1[Rolling ressistance coefficient],0)</f>
        <v>28.746733500000001</v>
      </c>
      <c r="K1674" s="17" cm="1">
        <f t="array" ref="K1674">0.5*Table1[Frontal area m^2]*Table1[Drag coefficient]*1.2*F1674^2</f>
        <v>460.21857638888883</v>
      </c>
      <c r="L1674" s="17">
        <f t="shared" si="157"/>
        <v>528.4791987777777</v>
      </c>
      <c r="M1674" s="17">
        <f t="shared" si="158"/>
        <v>18349.972179783948</v>
      </c>
      <c r="N1674" s="17">
        <f t="shared" ref="N1674:N1737" si="161">((J1674*AC1674)/C1674)+N1673</f>
        <v>1104.4857865155047</v>
      </c>
      <c r="O1674" s="17" cm="1">
        <f t="array" ref="O1674">(0.5*Table1[Mass KG]*E1674^2)+O1673</f>
        <v>682553512.04499996</v>
      </c>
      <c r="P1674" s="17">
        <v>11724.103225288749</v>
      </c>
      <c r="AA1674">
        <f>IF(E1674&lt;1,1,0)</f>
        <v>0</v>
      </c>
      <c r="AB1674">
        <f>IF(AA1674=1,"",E1674)</f>
        <v>125</v>
      </c>
      <c r="AC1674">
        <f>E1674/3.6</f>
        <v>34.722222222222221</v>
      </c>
    </row>
    <row r="1675" spans="2:29" x14ac:dyDescent="0.3">
      <c r="B1675" s="7" t="s">
        <v>30</v>
      </c>
      <c r="C1675" s="7">
        <v>1667</v>
      </c>
      <c r="D1675" s="7">
        <v>190</v>
      </c>
      <c r="E1675" s="13">
        <v>125.4</v>
      </c>
      <c r="F1675" s="23">
        <f t="shared" si="156"/>
        <v>34.833333333333336</v>
      </c>
      <c r="G1675" s="17">
        <f t="shared" si="159"/>
        <v>0.11111111111111072</v>
      </c>
      <c r="H1675" s="17">
        <f t="shared" si="160"/>
        <v>0.39999999999999858</v>
      </c>
      <c r="I1675" s="17" cm="1">
        <f t="array" ref="I1675">Table1[Mass KG]*G1675</f>
        <v>31.611111111111001</v>
      </c>
      <c r="J1675" s="17" cm="1">
        <f t="array" ref="J1675" xml:space="preserve"> IF(E1675&gt;0,9.81*Table1[Mass KG]*Table1[Rolling ressistance coefficient],0)</f>
        <v>28.746733500000001</v>
      </c>
      <c r="K1675" s="17" cm="1">
        <f t="array" ref="K1675">0.5*Table1[Frontal area m^2]*Table1[Drag coefficient]*1.2*F1675^2</f>
        <v>463.16868791600001</v>
      </c>
      <c r="L1675" s="17">
        <f t="shared" si="157"/>
        <v>523.52653252711104</v>
      </c>
      <c r="M1675" s="17">
        <f t="shared" si="158"/>
        <v>18236.174216361036</v>
      </c>
      <c r="N1675" s="17">
        <f t="shared" si="161"/>
        <v>1105.0864731083361</v>
      </c>
      <c r="O1675" s="17" cm="1">
        <f t="array" ref="O1675">(0.5*Table1[Mass KG]*E1675^2)+O1674</f>
        <v>684790416.05499995</v>
      </c>
      <c r="P1675" s="17">
        <v>11809.423845733589</v>
      </c>
      <c r="AA1675">
        <f>IF(E1675&lt;1,1,0)</f>
        <v>0</v>
      </c>
      <c r="AB1675">
        <f>IF(AA1675=1,"",E1675)</f>
        <v>125.4</v>
      </c>
      <c r="AC1675">
        <f>E1675/3.6</f>
        <v>34.833333333333336</v>
      </c>
    </row>
    <row r="1676" spans="2:29" x14ac:dyDescent="0.3">
      <c r="B1676" s="7" t="s">
        <v>30</v>
      </c>
      <c r="C1676" s="7">
        <v>1668</v>
      </c>
      <c r="D1676" s="7">
        <v>191</v>
      </c>
      <c r="E1676" s="13">
        <v>125.8</v>
      </c>
      <c r="F1676" s="23">
        <f t="shared" si="156"/>
        <v>34.944444444444443</v>
      </c>
      <c r="G1676" s="17">
        <f t="shared" si="159"/>
        <v>9.7222222222220642E-2</v>
      </c>
      <c r="H1676" s="17">
        <f t="shared" si="160"/>
        <v>0.34999999999999432</v>
      </c>
      <c r="I1676" s="17" cm="1">
        <f t="array" ref="I1676">Table1[Mass KG]*G1676</f>
        <v>27.659722222221774</v>
      </c>
      <c r="J1676" s="17" cm="1">
        <f t="array" ref="J1676" xml:space="preserve"> IF(E1676&gt;0,9.81*Table1[Mass KG]*Table1[Rolling ressistance coefficient],0)</f>
        <v>28.746733500000001</v>
      </c>
      <c r="K1676" s="17" cm="1">
        <f t="array" ref="K1676">0.5*Table1[Frontal area m^2]*Table1[Drag coefficient]*1.2*F1676^2</f>
        <v>466.12822471955542</v>
      </c>
      <c r="L1676" s="17">
        <f t="shared" si="157"/>
        <v>522.53468044177725</v>
      </c>
      <c r="M1676" s="17">
        <f t="shared" si="158"/>
        <v>18259.684110993214</v>
      </c>
      <c r="N1676" s="17">
        <f t="shared" si="161"/>
        <v>1105.6887144942773</v>
      </c>
      <c r="O1676" s="17" cm="1">
        <f t="array" ref="O1676">(0.5*Table1[Mass KG]*E1676^2)+O1675</f>
        <v>687041613.34499991</v>
      </c>
      <c r="P1676" s="17">
        <v>11827.442900512402</v>
      </c>
      <c r="AA1676">
        <f>IF(E1676&lt;1,1,0)</f>
        <v>0</v>
      </c>
      <c r="AB1676">
        <f>IF(AA1676=1,"",E1676)</f>
        <v>125.8</v>
      </c>
      <c r="AC1676">
        <f>E1676/3.6</f>
        <v>34.944444444444443</v>
      </c>
    </row>
    <row r="1677" spans="2:29" x14ac:dyDescent="0.3">
      <c r="B1677" s="7" t="s">
        <v>30</v>
      </c>
      <c r="C1677" s="7">
        <v>1669</v>
      </c>
      <c r="D1677" s="7">
        <v>192</v>
      </c>
      <c r="E1677" s="13">
        <v>126.1</v>
      </c>
      <c r="F1677" s="23">
        <f t="shared" si="156"/>
        <v>35.027777777777779</v>
      </c>
      <c r="G1677" s="17">
        <f t="shared" si="159"/>
        <v>8.3333333333334522E-2</v>
      </c>
      <c r="H1677" s="17">
        <f t="shared" si="160"/>
        <v>0.30000000000000426</v>
      </c>
      <c r="I1677" s="17" cm="1">
        <f t="array" ref="I1677">Table1[Mass KG]*G1677</f>
        <v>23.708333333333673</v>
      </c>
      <c r="J1677" s="17" cm="1">
        <f t="array" ref="J1677" xml:space="preserve"> IF(E1677&gt;0,9.81*Table1[Mass KG]*Table1[Rolling ressistance coefficient],0)</f>
        <v>28.746733500000001</v>
      </c>
      <c r="K1677" s="17" cm="1">
        <f t="array" ref="K1677">0.5*Table1[Frontal area m^2]*Table1[Drag coefficient]*1.2*F1677^2</f>
        <v>468.35406265988883</v>
      </c>
      <c r="L1677" s="17">
        <f t="shared" si="157"/>
        <v>520.80912949322249</v>
      </c>
      <c r="M1677" s="17">
        <f t="shared" si="158"/>
        <v>18242.786452526489</v>
      </c>
      <c r="N1677" s="17">
        <f t="shared" si="161"/>
        <v>1106.2920303677795</v>
      </c>
      <c r="O1677" s="17" cm="1">
        <f t="array" ref="O1677">(0.5*Table1[Mass KG]*E1677^2)+O1676</f>
        <v>689303560.46749985</v>
      </c>
      <c r="P1677" s="17">
        <v>11880.530624123847</v>
      </c>
      <c r="AA1677">
        <f>IF(E1677&lt;1,1,0)</f>
        <v>0</v>
      </c>
      <c r="AB1677">
        <f>IF(AA1677=1,"",E1677)</f>
        <v>126.1</v>
      </c>
      <c r="AC1677">
        <f>E1677/3.6</f>
        <v>35.027777777777779</v>
      </c>
    </row>
    <row r="1678" spans="2:29" x14ac:dyDescent="0.3">
      <c r="B1678" s="7" t="s">
        <v>30</v>
      </c>
      <c r="C1678" s="7">
        <v>1670</v>
      </c>
      <c r="D1678" s="7">
        <v>193</v>
      </c>
      <c r="E1678" s="13">
        <v>126.4</v>
      </c>
      <c r="F1678" s="23">
        <f t="shared" si="156"/>
        <v>35.111111111111114</v>
      </c>
      <c r="G1678" s="17">
        <f t="shared" si="159"/>
        <v>6.9444444444444448E-2</v>
      </c>
      <c r="H1678" s="17">
        <f t="shared" si="160"/>
        <v>0.25</v>
      </c>
      <c r="I1678" s="17" cm="1">
        <f t="array" ref="I1678">Table1[Mass KG]*G1678</f>
        <v>19.756944444444446</v>
      </c>
      <c r="J1678" s="17" cm="1">
        <f t="array" ref="J1678" xml:space="preserve"> IF(E1678&gt;0,9.81*Table1[Mass KG]*Table1[Rolling ressistance coefficient],0)</f>
        <v>28.746733500000001</v>
      </c>
      <c r="K1678" s="17" cm="1">
        <f t="array" ref="K1678">0.5*Table1[Frontal area m^2]*Table1[Drag coefficient]*1.2*F1678^2</f>
        <v>470.58520231822223</v>
      </c>
      <c r="L1678" s="17">
        <f t="shared" si="157"/>
        <v>519.08888026266663</v>
      </c>
      <c r="M1678" s="17">
        <f t="shared" si="158"/>
        <v>18225.787351444742</v>
      </c>
      <c r="N1678" s="17">
        <f t="shared" si="161"/>
        <v>1106.8964194420309</v>
      </c>
      <c r="O1678" s="17" cm="1">
        <f t="array" ref="O1678">(0.5*Table1[Mass KG]*E1678^2)+O1677</f>
        <v>691576283.02749979</v>
      </c>
      <c r="P1678" s="17">
        <v>11979.187330227023</v>
      </c>
      <c r="AA1678">
        <f>IF(E1678&lt;1,1,0)</f>
        <v>0</v>
      </c>
      <c r="AB1678">
        <f>IF(AA1678=1,"",E1678)</f>
        <v>126.4</v>
      </c>
      <c r="AC1678">
        <f>E1678/3.6</f>
        <v>35.111111111111114</v>
      </c>
    </row>
    <row r="1679" spans="2:29" x14ac:dyDescent="0.3">
      <c r="B1679" s="7" t="s">
        <v>30</v>
      </c>
      <c r="C1679" s="7">
        <v>1671</v>
      </c>
      <c r="D1679" s="7">
        <v>194</v>
      </c>
      <c r="E1679" s="13">
        <v>126.6</v>
      </c>
      <c r="F1679" s="23">
        <f t="shared" si="156"/>
        <v>35.166666666666664</v>
      </c>
      <c r="G1679" s="17">
        <f t="shared" si="159"/>
        <v>4.1666666666666269E-2</v>
      </c>
      <c r="H1679" s="17">
        <f t="shared" si="160"/>
        <v>0.14999999999999858</v>
      </c>
      <c r="I1679" s="17" cm="1">
        <f t="array" ref="I1679">Table1[Mass KG]*G1679</f>
        <v>11.854166666666554</v>
      </c>
      <c r="J1679" s="17" cm="1">
        <f t="array" ref="J1679" xml:space="preserve"> IF(E1679&gt;0,9.81*Table1[Mass KG]*Table1[Rolling ressistance coefficient],0)</f>
        <v>28.746733500000001</v>
      </c>
      <c r="K1679" s="17" cm="1">
        <f t="array" ref="K1679">0.5*Table1[Frontal area m^2]*Table1[Drag coefficient]*1.2*F1679^2</f>
        <v>472.0755741559999</v>
      </c>
      <c r="L1679" s="17">
        <f t="shared" si="157"/>
        <v>512.67647432266642</v>
      </c>
      <c r="M1679" s="17">
        <f t="shared" si="158"/>
        <v>18029.1226803471</v>
      </c>
      <c r="N1679" s="17">
        <f t="shared" si="161"/>
        <v>1107.501402562767</v>
      </c>
      <c r="O1679" s="17" cm="1">
        <f t="array" ref="O1679">(0.5*Table1[Mass KG]*E1679^2)+O1678</f>
        <v>693856203.43749976</v>
      </c>
      <c r="P1679" s="17">
        <v>12067.203356415714</v>
      </c>
      <c r="AA1679">
        <f>IF(E1679&lt;1,1,0)</f>
        <v>0</v>
      </c>
      <c r="AB1679">
        <f>IF(AA1679=1,"",E1679)</f>
        <v>126.6</v>
      </c>
      <c r="AC1679">
        <f>E1679/3.6</f>
        <v>35.166666666666664</v>
      </c>
    </row>
    <row r="1680" spans="2:29" x14ac:dyDescent="0.3">
      <c r="B1680" s="7" t="s">
        <v>30</v>
      </c>
      <c r="C1680" s="7">
        <v>1672</v>
      </c>
      <c r="D1680" s="7">
        <v>195</v>
      </c>
      <c r="E1680" s="13">
        <v>126.7</v>
      </c>
      <c r="F1680" s="23">
        <f t="shared" si="156"/>
        <v>35.19444444444445</v>
      </c>
      <c r="G1680" s="17">
        <f t="shared" si="159"/>
        <v>2.7777777777778172E-2</v>
      </c>
      <c r="H1680" s="17">
        <f t="shared" si="160"/>
        <v>0.10000000000000142</v>
      </c>
      <c r="I1680" s="17" cm="1">
        <f t="array" ref="I1680">Table1[Mass KG]*G1680</f>
        <v>7.9027777777778896</v>
      </c>
      <c r="J1680" s="17" cm="1">
        <f t="array" ref="J1680" xml:space="preserve"> IF(E1680&gt;0,9.81*Table1[Mass KG]*Table1[Rolling ressistance coefficient],0)</f>
        <v>28.746733500000001</v>
      </c>
      <c r="K1680" s="17" cm="1">
        <f t="array" ref="K1680">0.5*Table1[Frontal area m^2]*Table1[Drag coefficient]*1.2*F1680^2</f>
        <v>472.82164369455563</v>
      </c>
      <c r="L1680" s="17">
        <f t="shared" si="157"/>
        <v>509.47115497233352</v>
      </c>
      <c r="M1680" s="17">
        <f t="shared" si="158"/>
        <v>17930.554259720739</v>
      </c>
      <c r="N1680" s="17">
        <f t="shared" si="161"/>
        <v>1108.1065014354494</v>
      </c>
      <c r="O1680" s="17" cm="1">
        <f t="array" ref="O1680">(0.5*Table1[Mass KG]*E1680^2)+O1679</f>
        <v>696139727.03999972</v>
      </c>
      <c r="P1680" s="17">
        <v>12111.847579617383</v>
      </c>
      <c r="AA1680">
        <f>IF(E1680&lt;1,1,0)</f>
        <v>0</v>
      </c>
      <c r="AB1680">
        <f>IF(AA1680=1,"",E1680)</f>
        <v>126.7</v>
      </c>
      <c r="AC1680">
        <f>E1680/3.6</f>
        <v>35.194444444444443</v>
      </c>
    </row>
    <row r="1681" spans="2:29" x14ac:dyDescent="0.3">
      <c r="B1681" s="7" t="s">
        <v>30</v>
      </c>
      <c r="C1681" s="7">
        <v>1673</v>
      </c>
      <c r="D1681" s="7">
        <v>196</v>
      </c>
      <c r="E1681" s="13">
        <v>126.8</v>
      </c>
      <c r="F1681" s="23">
        <f t="shared" si="156"/>
        <v>35.222222222222221</v>
      </c>
      <c r="G1681" s="17">
        <f t="shared" si="159"/>
        <v>2.7777777777778172E-2</v>
      </c>
      <c r="H1681" s="17">
        <f t="shared" si="160"/>
        <v>0.10000000000000142</v>
      </c>
      <c r="I1681" s="17" cm="1">
        <f t="array" ref="I1681">Table1[Mass KG]*G1681</f>
        <v>7.9027777777778896</v>
      </c>
      <c r="J1681" s="17" cm="1">
        <f t="array" ref="J1681" xml:space="preserve"> IF(E1681&gt;0,9.81*Table1[Mass KG]*Table1[Rolling ressistance coefficient],0)</f>
        <v>28.746733500000001</v>
      </c>
      <c r="K1681" s="17" cm="1">
        <f t="array" ref="K1681">0.5*Table1[Frontal area m^2]*Table1[Drag coefficient]*1.2*F1681^2</f>
        <v>473.56830231288876</v>
      </c>
      <c r="L1681" s="17">
        <f t="shared" si="157"/>
        <v>510.21781359066665</v>
      </c>
      <c r="M1681" s="17">
        <f t="shared" si="158"/>
        <v>17971.005212026816</v>
      </c>
      <c r="N1681" s="17">
        <f t="shared" si="161"/>
        <v>1108.7117159217016</v>
      </c>
      <c r="O1681" s="17" cm="1">
        <f t="array" ref="O1681">(0.5*Table1[Mass KG]*E1681^2)+O1680</f>
        <v>698426856.67999971</v>
      </c>
      <c r="P1681" s="17">
        <v>12185.179660063963</v>
      </c>
      <c r="AA1681">
        <f>IF(E1681&lt;1,1,0)</f>
        <v>0</v>
      </c>
      <c r="AB1681">
        <f>IF(AA1681=1,"",E1681)</f>
        <v>126.8</v>
      </c>
      <c r="AC1681">
        <f>E1681/3.6</f>
        <v>35.222222222222221</v>
      </c>
    </row>
    <row r="1682" spans="2:29" x14ac:dyDescent="0.3">
      <c r="B1682" s="7" t="s">
        <v>30</v>
      </c>
      <c r="C1682" s="7">
        <v>1674</v>
      </c>
      <c r="D1682" s="7">
        <v>197</v>
      </c>
      <c r="E1682" s="13">
        <v>126.9</v>
      </c>
      <c r="F1682" s="23">
        <f t="shared" si="156"/>
        <v>35.25</v>
      </c>
      <c r="G1682" s="17">
        <f t="shared" si="159"/>
        <v>1.3888888888890073E-2</v>
      </c>
      <c r="H1682" s="17">
        <f t="shared" si="160"/>
        <v>5.0000000000004263E-2</v>
      </c>
      <c r="I1682" s="17" cm="1">
        <f t="array" ref="I1682">Table1[Mass KG]*G1682</f>
        <v>3.9513888888892259</v>
      </c>
      <c r="J1682" s="17" cm="1">
        <f t="array" ref="J1682" xml:space="preserve"> IF(E1682&gt;0,9.81*Table1[Mass KG]*Table1[Rolling ressistance coefficient],0)</f>
        <v>28.746733500000001</v>
      </c>
      <c r="K1682" s="17" cm="1">
        <f t="array" ref="K1682">0.5*Table1[Frontal area m^2]*Table1[Drag coefficient]*1.2*F1682^2</f>
        <v>474.31555001099991</v>
      </c>
      <c r="L1682" s="17">
        <f t="shared" si="157"/>
        <v>507.01367239988912</v>
      </c>
      <c r="M1682" s="17">
        <f t="shared" si="158"/>
        <v>17872.231952096092</v>
      </c>
      <c r="N1682" s="17">
        <f t="shared" si="161"/>
        <v>1109.3170458833952</v>
      </c>
      <c r="O1682" s="17" cm="1">
        <f t="array" ref="O1682">(0.5*Table1[Mass KG]*E1682^2)+O1681</f>
        <v>700717595.20249975</v>
      </c>
      <c r="P1682" s="17">
        <v>12190.585370868426</v>
      </c>
      <c r="AA1682">
        <f>IF(E1682&lt;1,1,0)</f>
        <v>0</v>
      </c>
      <c r="AB1682">
        <f>IF(AA1682=1,"",E1682)</f>
        <v>126.9</v>
      </c>
      <c r="AC1682">
        <f>E1682/3.6</f>
        <v>35.25</v>
      </c>
    </row>
    <row r="1683" spans="2:29" x14ac:dyDescent="0.3">
      <c r="B1683" s="7" t="s">
        <v>30</v>
      </c>
      <c r="C1683" s="7">
        <v>1675</v>
      </c>
      <c r="D1683" s="7">
        <v>198</v>
      </c>
      <c r="E1683" s="13">
        <v>126.9</v>
      </c>
      <c r="F1683" s="23">
        <f t="shared" si="156"/>
        <v>35.25</v>
      </c>
      <c r="G1683" s="17">
        <f t="shared" si="159"/>
        <v>0</v>
      </c>
      <c r="H1683" s="17">
        <f t="shared" si="160"/>
        <v>0</v>
      </c>
      <c r="I1683" s="17" cm="1">
        <f t="array" ref="I1683">Table1[Mass KG]*G1683</f>
        <v>0</v>
      </c>
      <c r="J1683" s="17" cm="1">
        <f t="array" ref="J1683" xml:space="preserve"> IF(E1683&gt;0,9.81*Table1[Mass KG]*Table1[Rolling ressistance coefficient],0)</f>
        <v>28.746733500000001</v>
      </c>
      <c r="K1683" s="17" cm="1">
        <f t="array" ref="K1683">0.5*Table1[Frontal area m^2]*Table1[Drag coefficient]*1.2*F1683^2</f>
        <v>474.31555001099991</v>
      </c>
      <c r="L1683" s="17">
        <f t="shared" si="157"/>
        <v>503.06228351099992</v>
      </c>
      <c r="M1683" s="17">
        <f t="shared" si="158"/>
        <v>17732.945493762749</v>
      </c>
      <c r="N1683" s="17">
        <f t="shared" si="161"/>
        <v>1109.9220144540668</v>
      </c>
      <c r="O1683" s="17" cm="1">
        <f t="array" ref="O1683">(0.5*Table1[Mass KG]*E1683^2)+O1682</f>
        <v>703008333.72499979</v>
      </c>
      <c r="P1683" s="17">
        <v>12289.451962884834</v>
      </c>
      <c r="AA1683">
        <f>IF(E1683&lt;1,1,0)</f>
        <v>0</v>
      </c>
      <c r="AB1683">
        <f>IF(AA1683=1,"",E1683)</f>
        <v>126.9</v>
      </c>
      <c r="AC1683">
        <f>E1683/3.6</f>
        <v>35.25</v>
      </c>
    </row>
    <row r="1684" spans="2:29" x14ac:dyDescent="0.3">
      <c r="B1684" s="7" t="s">
        <v>30</v>
      </c>
      <c r="C1684" s="7">
        <v>1676</v>
      </c>
      <c r="D1684" s="7">
        <v>199</v>
      </c>
      <c r="E1684" s="13">
        <v>126.9</v>
      </c>
      <c r="F1684" s="23">
        <f t="shared" si="156"/>
        <v>35.25</v>
      </c>
      <c r="G1684" s="17">
        <f t="shared" si="159"/>
        <v>-1.3888888888890073E-2</v>
      </c>
      <c r="H1684" s="17">
        <f t="shared" si="160"/>
        <v>-5.0000000000004263E-2</v>
      </c>
      <c r="I1684" s="17" cm="1">
        <f t="array" ref="I1684">Table1[Mass KG]*G1684</f>
        <v>-3.9513888888892259</v>
      </c>
      <c r="J1684" s="17" cm="1">
        <f t="array" ref="J1684" xml:space="preserve"> IF(E1684&gt;0,9.81*Table1[Mass KG]*Table1[Rolling ressistance coefficient],0)</f>
        <v>28.746733500000001</v>
      </c>
      <c r="K1684" s="17" cm="1">
        <f t="array" ref="K1684">0.5*Table1[Frontal area m^2]*Table1[Drag coefficient]*1.2*F1684^2</f>
        <v>474.31555001099991</v>
      </c>
      <c r="L1684" s="17">
        <f t="shared" si="157"/>
        <v>499.11089462211072</v>
      </c>
      <c r="M1684" s="17">
        <f t="shared" si="158"/>
        <v>17593.659035429402</v>
      </c>
      <c r="N1684" s="17">
        <f t="shared" si="161"/>
        <v>1110.5266220649708</v>
      </c>
      <c r="O1684" s="17" cm="1">
        <f t="array" ref="O1684">(0.5*Table1[Mass KG]*E1684^2)+O1683</f>
        <v>705299072.24749982</v>
      </c>
      <c r="P1684" s="17">
        <v>12298.726106637974</v>
      </c>
      <c r="AA1684">
        <f>IF(E1684&lt;1,1,0)</f>
        <v>0</v>
      </c>
      <c r="AB1684">
        <f>IF(AA1684=1,"",E1684)</f>
        <v>126.9</v>
      </c>
      <c r="AC1684">
        <f>E1684/3.6</f>
        <v>35.25</v>
      </c>
    </row>
    <row r="1685" spans="2:29" x14ac:dyDescent="0.3">
      <c r="B1685" s="7" t="s">
        <v>30</v>
      </c>
      <c r="C1685" s="7">
        <v>1677</v>
      </c>
      <c r="D1685" s="7">
        <v>200</v>
      </c>
      <c r="E1685" s="13">
        <v>126.8</v>
      </c>
      <c r="F1685" s="23">
        <f t="shared" si="156"/>
        <v>35.222222222222221</v>
      </c>
      <c r="G1685" s="17">
        <f t="shared" si="159"/>
        <v>-4.1666666666668246E-2</v>
      </c>
      <c r="H1685" s="17">
        <f t="shared" si="160"/>
        <v>-0.15000000000000568</v>
      </c>
      <c r="I1685" s="17" cm="1">
        <f t="array" ref="I1685">Table1[Mass KG]*G1685</f>
        <v>-11.854166666667115</v>
      </c>
      <c r="J1685" s="17" cm="1">
        <f t="array" ref="J1685" xml:space="preserve"> IF(E1685&gt;0,9.81*Table1[Mass KG]*Table1[Rolling ressistance coefficient],0)</f>
        <v>28.746733500000001</v>
      </c>
      <c r="K1685" s="17" cm="1">
        <f t="array" ref="K1685">0.5*Table1[Frontal area m^2]*Table1[Drag coefficient]*1.2*F1685^2</f>
        <v>473.56830231288876</v>
      </c>
      <c r="L1685" s="17">
        <f t="shared" si="157"/>
        <v>490.46086914622163</v>
      </c>
      <c r="M1685" s="17">
        <f t="shared" si="158"/>
        <v>17275.121724372471</v>
      </c>
      <c r="N1685" s="17">
        <f t="shared" si="161"/>
        <v>1111.1303929865569</v>
      </c>
      <c r="O1685" s="17" cm="1">
        <f t="array" ref="O1685">(0.5*Table1[Mass KG]*E1685^2)+O1684</f>
        <v>707586201.88749981</v>
      </c>
      <c r="P1685" s="17">
        <v>12313.110540942407</v>
      </c>
      <c r="AA1685">
        <f>IF(E1685&lt;1,1,0)</f>
        <v>0</v>
      </c>
      <c r="AB1685">
        <f>IF(AA1685=1,"",E1685)</f>
        <v>126.8</v>
      </c>
      <c r="AC1685">
        <f>E1685/3.6</f>
        <v>35.222222222222221</v>
      </c>
    </row>
    <row r="1686" spans="2:29" x14ac:dyDescent="0.3">
      <c r="B1686" s="7" t="s">
        <v>30</v>
      </c>
      <c r="C1686" s="7">
        <v>1678</v>
      </c>
      <c r="D1686" s="7">
        <v>201</v>
      </c>
      <c r="E1686" s="13">
        <v>126.6</v>
      </c>
      <c r="F1686" s="23">
        <f t="shared" si="156"/>
        <v>35.166666666666664</v>
      </c>
      <c r="G1686" s="17">
        <f t="shared" si="159"/>
        <v>-6.9444444444444448E-2</v>
      </c>
      <c r="H1686" s="17">
        <f t="shared" si="160"/>
        <v>-0.25</v>
      </c>
      <c r="I1686" s="17" cm="1">
        <f t="array" ref="I1686">Table1[Mass KG]*G1686</f>
        <v>-19.756944444444446</v>
      </c>
      <c r="J1686" s="17" cm="1">
        <f t="array" ref="J1686" xml:space="preserve"> IF(E1686&gt;0,9.81*Table1[Mass KG]*Table1[Rolling ressistance coefficient],0)</f>
        <v>28.746733500000001</v>
      </c>
      <c r="K1686" s="17" cm="1">
        <f t="array" ref="K1686">0.5*Table1[Frontal area m^2]*Table1[Drag coefficient]*1.2*F1686^2</f>
        <v>472.0755741559999</v>
      </c>
      <c r="L1686" s="17">
        <f t="shared" si="157"/>
        <v>481.06536321155545</v>
      </c>
      <c r="M1686" s="17">
        <f t="shared" si="158"/>
        <v>16917.465272939698</v>
      </c>
      <c r="N1686" s="17">
        <f t="shared" si="161"/>
        <v>1111.7328523398048</v>
      </c>
      <c r="O1686" s="17" cm="1">
        <f t="array" ref="O1686">(0.5*Table1[Mass KG]*E1686^2)+O1685</f>
        <v>709866122.29749978</v>
      </c>
      <c r="P1686" s="17">
        <v>12498.146459237574</v>
      </c>
      <c r="AA1686">
        <f>IF(E1686&lt;1,1,0)</f>
        <v>0</v>
      </c>
      <c r="AB1686">
        <f>IF(AA1686=1,"",E1686)</f>
        <v>126.6</v>
      </c>
      <c r="AC1686">
        <f>E1686/3.6</f>
        <v>35.166666666666664</v>
      </c>
    </row>
    <row r="1687" spans="2:29" x14ac:dyDescent="0.3">
      <c r="B1687" s="7" t="s">
        <v>30</v>
      </c>
      <c r="C1687" s="7">
        <v>1679</v>
      </c>
      <c r="D1687" s="7">
        <v>202</v>
      </c>
      <c r="E1687" s="13">
        <v>126.3</v>
      </c>
      <c r="F1687" s="23">
        <f t="shared" si="156"/>
        <v>35.083333333333336</v>
      </c>
      <c r="G1687" s="17">
        <f t="shared" si="159"/>
        <v>-8.3333333333332538E-2</v>
      </c>
      <c r="H1687" s="17">
        <f t="shared" si="160"/>
        <v>-0.29999999999999716</v>
      </c>
      <c r="I1687" s="17" cm="1">
        <f t="array" ref="I1687">Table1[Mass KG]*G1687</f>
        <v>-23.708333333333108</v>
      </c>
      <c r="J1687" s="17" cm="1">
        <f t="array" ref="J1687" xml:space="preserve"> IF(E1687&gt;0,9.81*Table1[Mass KG]*Table1[Rolling ressistance coefficient],0)</f>
        <v>28.746733500000001</v>
      </c>
      <c r="K1687" s="17" cm="1">
        <f t="array" ref="K1687">0.5*Table1[Frontal area m^2]*Table1[Drag coefficient]*1.2*F1687^2</f>
        <v>469.84090001900006</v>
      </c>
      <c r="L1687" s="17">
        <f t="shared" si="157"/>
        <v>474.87930018566698</v>
      </c>
      <c r="M1687" s="17">
        <f t="shared" si="158"/>
        <v>16660.348781513814</v>
      </c>
      <c r="N1687" s="17">
        <f t="shared" si="161"/>
        <v>1112.3335260941974</v>
      </c>
      <c r="O1687" s="17" cm="1">
        <f t="array" ref="O1687">(0.5*Table1[Mass KG]*E1687^2)+O1686</f>
        <v>712135250.19999981</v>
      </c>
      <c r="P1687" s="17">
        <v>12499.068381550076</v>
      </c>
      <c r="AA1687">
        <f>IF(E1687&lt;1,1,0)</f>
        <v>0</v>
      </c>
      <c r="AB1687">
        <f>IF(AA1687=1,"",E1687)</f>
        <v>126.3</v>
      </c>
      <c r="AC1687">
        <f>E1687/3.6</f>
        <v>35.083333333333329</v>
      </c>
    </row>
    <row r="1688" spans="2:29" x14ac:dyDescent="0.3">
      <c r="B1688" s="7" t="s">
        <v>30</v>
      </c>
      <c r="C1688" s="7">
        <v>1680</v>
      </c>
      <c r="D1688" s="7">
        <v>203</v>
      </c>
      <c r="E1688" s="13">
        <v>126</v>
      </c>
      <c r="F1688" s="23">
        <f t="shared" si="156"/>
        <v>35</v>
      </c>
      <c r="G1688" s="17">
        <f t="shared" si="159"/>
        <v>-8.3333333333332538E-2</v>
      </c>
      <c r="H1688" s="17">
        <f t="shared" si="160"/>
        <v>-0.29999999999999716</v>
      </c>
      <c r="I1688" s="17" cm="1">
        <f t="array" ref="I1688">Table1[Mass KG]*G1688</f>
        <v>-23.708333333333108</v>
      </c>
      <c r="J1688" s="17" cm="1">
        <f t="array" ref="J1688" xml:space="preserve"> IF(E1688&gt;0,9.81*Table1[Mass KG]*Table1[Rolling ressistance coefficient],0)</f>
        <v>28.746733500000001</v>
      </c>
      <c r="K1688" s="17" cm="1">
        <f t="array" ref="K1688">0.5*Table1[Frontal area m^2]*Table1[Drag coefficient]*1.2*F1688^2</f>
        <v>467.61152759999993</v>
      </c>
      <c r="L1688" s="17">
        <f t="shared" si="157"/>
        <v>472.64992776666685</v>
      </c>
      <c r="M1688" s="17">
        <f t="shared" si="158"/>
        <v>16542.74747183334</v>
      </c>
      <c r="N1688" s="17">
        <f t="shared" si="161"/>
        <v>1112.9324163754475</v>
      </c>
      <c r="O1688" s="17" cm="1">
        <f t="array" ref="O1688">(0.5*Table1[Mass KG]*E1688^2)+O1687</f>
        <v>714393611.19999981</v>
      </c>
      <c r="P1688" s="17">
        <v>12648.380056559155</v>
      </c>
      <c r="AA1688">
        <f>IF(E1688&lt;1,1,0)</f>
        <v>0</v>
      </c>
      <c r="AB1688">
        <f>IF(AA1688=1,"",E1688)</f>
        <v>126</v>
      </c>
      <c r="AC1688">
        <f>E1688/3.6</f>
        <v>35</v>
      </c>
    </row>
    <row r="1689" spans="2:29" x14ac:dyDescent="0.3">
      <c r="B1689" s="7" t="s">
        <v>30</v>
      </c>
      <c r="C1689" s="7">
        <v>1681</v>
      </c>
      <c r="D1689" s="7">
        <v>204</v>
      </c>
      <c r="E1689" s="13">
        <v>125.7</v>
      </c>
      <c r="F1689" s="23">
        <f t="shared" si="156"/>
        <v>34.916666666666671</v>
      </c>
      <c r="G1689" s="17">
        <f t="shared" si="159"/>
        <v>-5.5555555555556344E-2</v>
      </c>
      <c r="H1689" s="17">
        <f t="shared" si="160"/>
        <v>-0.20000000000000284</v>
      </c>
      <c r="I1689" s="17" cm="1">
        <f t="array" ref="I1689">Table1[Mass KG]*G1689</f>
        <v>-15.805555555555779</v>
      </c>
      <c r="J1689" s="17" cm="1">
        <f t="array" ref="J1689" xml:space="preserve"> IF(E1689&gt;0,9.81*Table1[Mass KG]*Table1[Rolling ressistance coefficient],0)</f>
        <v>28.746733500000001</v>
      </c>
      <c r="K1689" s="17" cm="1">
        <f t="array" ref="K1689">0.5*Table1[Frontal area m^2]*Table1[Drag coefficient]*1.2*F1689^2</f>
        <v>465.38745689900009</v>
      </c>
      <c r="L1689" s="17">
        <f t="shared" si="157"/>
        <v>478.32863484344432</v>
      </c>
      <c r="M1689" s="17">
        <f t="shared" si="158"/>
        <v>16701.641499950263</v>
      </c>
      <c r="N1689" s="17">
        <f t="shared" si="161"/>
        <v>1113.5295253054742</v>
      </c>
      <c r="O1689" s="17" cm="1">
        <f t="array" ref="O1689">(0.5*Table1[Mass KG]*E1689^2)+O1688</f>
        <v>716641230.90249979</v>
      </c>
      <c r="P1689" s="17">
        <v>12857.018746296295</v>
      </c>
      <c r="AA1689">
        <f>IF(E1689&lt;1,1,0)</f>
        <v>0</v>
      </c>
      <c r="AB1689">
        <f>IF(AA1689=1,"",E1689)</f>
        <v>125.7</v>
      </c>
      <c r="AC1689">
        <f>E1689/3.6</f>
        <v>34.916666666666664</v>
      </c>
    </row>
    <row r="1690" spans="2:29" x14ac:dyDescent="0.3">
      <c r="B1690" s="7" t="s">
        <v>30</v>
      </c>
      <c r="C1690" s="7">
        <v>1682</v>
      </c>
      <c r="D1690" s="7">
        <v>205</v>
      </c>
      <c r="E1690" s="13">
        <v>125.6</v>
      </c>
      <c r="F1690" s="23">
        <f t="shared" si="156"/>
        <v>34.888888888888886</v>
      </c>
      <c r="G1690" s="17">
        <f t="shared" si="159"/>
        <v>-1.3888888888890073E-2</v>
      </c>
      <c r="H1690" s="17">
        <f t="shared" si="160"/>
        <v>-5.0000000000004263E-2</v>
      </c>
      <c r="I1690" s="17" cm="1">
        <f t="array" ref="I1690">Table1[Mass KG]*G1690</f>
        <v>-3.9513888888892259</v>
      </c>
      <c r="J1690" s="17" cm="1">
        <f t="array" ref="J1690" xml:space="preserve"> IF(E1690&gt;0,9.81*Table1[Mass KG]*Table1[Rolling ressistance coefficient],0)</f>
        <v>28.746733500000001</v>
      </c>
      <c r="K1690" s="17" cm="1">
        <f t="array" ref="K1690">0.5*Table1[Frontal area m^2]*Table1[Drag coefficient]*1.2*F1690^2</f>
        <v>464.64727815822209</v>
      </c>
      <c r="L1690" s="17">
        <f t="shared" si="157"/>
        <v>489.4426227693329</v>
      </c>
      <c r="M1690" s="17">
        <f t="shared" si="158"/>
        <v>17076.109283285612</v>
      </c>
      <c r="N1690" s="17">
        <f t="shared" si="161"/>
        <v>1114.1258044915621</v>
      </c>
      <c r="O1690" s="17" cm="1">
        <f t="array" ref="O1690">(0.5*Table1[Mass KG]*E1690^2)+O1689</f>
        <v>718885275.86249983</v>
      </c>
      <c r="P1690" s="17">
        <v>13064.907565849324</v>
      </c>
      <c r="AA1690">
        <f>IF(E1690&lt;1,1,0)</f>
        <v>0</v>
      </c>
      <c r="AB1690">
        <f>IF(AA1690=1,"",E1690)</f>
        <v>125.6</v>
      </c>
      <c r="AC1690">
        <f>E1690/3.6</f>
        <v>34.888888888888886</v>
      </c>
    </row>
    <row r="1691" spans="2:29" x14ac:dyDescent="0.3">
      <c r="B1691" s="7" t="s">
        <v>30</v>
      </c>
      <c r="C1691" s="7">
        <v>1683</v>
      </c>
      <c r="D1691" s="7">
        <v>206</v>
      </c>
      <c r="E1691" s="13">
        <v>125.6</v>
      </c>
      <c r="F1691" s="23">
        <f t="shared" si="156"/>
        <v>34.888888888888886</v>
      </c>
      <c r="G1691" s="17">
        <f t="shared" si="159"/>
        <v>2.7777777777778172E-2</v>
      </c>
      <c r="H1691" s="17">
        <f t="shared" si="160"/>
        <v>0.10000000000000142</v>
      </c>
      <c r="I1691" s="17" cm="1">
        <f t="array" ref="I1691">Table1[Mass KG]*G1691</f>
        <v>7.9027777777778896</v>
      </c>
      <c r="J1691" s="17" cm="1">
        <f t="array" ref="J1691" xml:space="preserve"> IF(E1691&gt;0,9.81*Table1[Mass KG]*Table1[Rolling ressistance coefficient],0)</f>
        <v>28.746733500000001</v>
      </c>
      <c r="K1691" s="17" cm="1">
        <f t="array" ref="K1691">0.5*Table1[Frontal area m^2]*Table1[Drag coefficient]*1.2*F1691^2</f>
        <v>464.64727815822209</v>
      </c>
      <c r="L1691" s="17">
        <f t="shared" si="157"/>
        <v>501.29678943599998</v>
      </c>
      <c r="M1691" s="17">
        <f t="shared" si="158"/>
        <v>17489.687986989331</v>
      </c>
      <c r="N1691" s="17">
        <f t="shared" si="161"/>
        <v>1114.7217293822334</v>
      </c>
      <c r="O1691" s="17" cm="1">
        <f t="array" ref="O1691">(0.5*Table1[Mass KG]*E1691^2)+O1690</f>
        <v>721129320.82249987</v>
      </c>
      <c r="P1691" s="17">
        <v>13079.530219759248</v>
      </c>
      <c r="AA1691">
        <f>IF(E1691&lt;1,1,0)</f>
        <v>0</v>
      </c>
      <c r="AB1691">
        <f>IF(AA1691=1,"",E1691)</f>
        <v>125.6</v>
      </c>
      <c r="AC1691">
        <f>E1691/3.6</f>
        <v>34.888888888888886</v>
      </c>
    </row>
    <row r="1692" spans="2:29" x14ac:dyDescent="0.3">
      <c r="B1692" s="7" t="s">
        <v>30</v>
      </c>
      <c r="C1692" s="7">
        <v>1684</v>
      </c>
      <c r="D1692" s="7">
        <v>207</v>
      </c>
      <c r="E1692" s="13">
        <v>125.8</v>
      </c>
      <c r="F1692" s="23">
        <f t="shared" si="156"/>
        <v>34.944444444444443</v>
      </c>
      <c r="G1692" s="17">
        <f t="shared" si="159"/>
        <v>8.3333333333334522E-2</v>
      </c>
      <c r="H1692" s="17">
        <f t="shared" si="160"/>
        <v>0.30000000000000426</v>
      </c>
      <c r="I1692" s="17" cm="1">
        <f t="array" ref="I1692">Table1[Mass KG]*G1692</f>
        <v>23.708333333333673</v>
      </c>
      <c r="J1692" s="17" cm="1">
        <f t="array" ref="J1692" xml:space="preserve"> IF(E1692&gt;0,9.81*Table1[Mass KG]*Table1[Rolling ressistance coefficient],0)</f>
        <v>28.746733500000001</v>
      </c>
      <c r="K1692" s="17" cm="1">
        <f t="array" ref="K1692">0.5*Table1[Frontal area m^2]*Table1[Drag coefficient]*1.2*F1692^2</f>
        <v>466.12822471955542</v>
      </c>
      <c r="L1692" s="17">
        <f t="shared" si="157"/>
        <v>518.58329155288914</v>
      </c>
      <c r="M1692" s="17">
        <f t="shared" si="158"/>
        <v>18121.60502148707</v>
      </c>
      <c r="N1692" s="17">
        <f t="shared" si="161"/>
        <v>1115.3182487597571</v>
      </c>
      <c r="O1692" s="17" cm="1">
        <f t="array" ref="O1692">(0.5*Table1[Mass KG]*E1692^2)+O1691</f>
        <v>723380518.11249983</v>
      </c>
      <c r="P1692" s="17">
        <v>13222.192053197155</v>
      </c>
      <c r="AA1692">
        <f>IF(E1692&lt;1,1,0)</f>
        <v>0</v>
      </c>
      <c r="AB1692">
        <f>IF(AA1692=1,"",E1692)</f>
        <v>125.8</v>
      </c>
      <c r="AC1692">
        <f>E1692/3.6</f>
        <v>34.944444444444443</v>
      </c>
    </row>
    <row r="1693" spans="2:29" x14ac:dyDescent="0.3">
      <c r="B1693" s="7" t="s">
        <v>30</v>
      </c>
      <c r="C1693" s="7">
        <v>1685</v>
      </c>
      <c r="D1693" s="7">
        <v>208</v>
      </c>
      <c r="E1693" s="13">
        <v>126.2</v>
      </c>
      <c r="F1693" s="23">
        <f t="shared" si="156"/>
        <v>35.055555555555557</v>
      </c>
      <c r="G1693" s="17">
        <f t="shared" si="159"/>
        <v>0.11111111111111072</v>
      </c>
      <c r="H1693" s="17">
        <f t="shared" si="160"/>
        <v>0.39999999999999858</v>
      </c>
      <c r="I1693" s="17" cm="1">
        <f t="array" ref="I1693">Table1[Mass KG]*G1693</f>
        <v>31.611111111111001</v>
      </c>
      <c r="J1693" s="17" cm="1">
        <f t="array" ref="J1693" xml:space="preserve"> IF(E1693&gt;0,9.81*Table1[Mass KG]*Table1[Rolling ressistance coefficient],0)</f>
        <v>28.746733500000001</v>
      </c>
      <c r="K1693" s="17" cm="1">
        <f t="array" ref="K1693">0.5*Table1[Frontal area m^2]*Table1[Drag coefficient]*1.2*F1693^2</f>
        <v>469.09718679955552</v>
      </c>
      <c r="L1693" s="17">
        <f t="shared" si="157"/>
        <v>529.45503141066649</v>
      </c>
      <c r="M1693" s="17">
        <f t="shared" si="158"/>
        <v>18560.340267785032</v>
      </c>
      <c r="N1693" s="17">
        <f t="shared" si="161"/>
        <v>1115.9163097171756</v>
      </c>
      <c r="O1693" s="17" cm="1">
        <f t="array" ref="O1693">(0.5*Table1[Mass KG]*E1693^2)+O1692</f>
        <v>725646054.20249987</v>
      </c>
      <c r="P1693" s="17">
        <v>13261.088437905129</v>
      </c>
      <c r="AA1693">
        <f>IF(E1693&lt;1,1,0)</f>
        <v>0</v>
      </c>
      <c r="AB1693">
        <f>IF(AA1693=1,"",E1693)</f>
        <v>126.2</v>
      </c>
      <c r="AC1693">
        <f>E1693/3.6</f>
        <v>35.055555555555557</v>
      </c>
    </row>
    <row r="1694" spans="2:29" x14ac:dyDescent="0.3">
      <c r="B1694" s="7" t="s">
        <v>30</v>
      </c>
      <c r="C1694" s="7">
        <v>1686</v>
      </c>
      <c r="D1694" s="7">
        <v>209</v>
      </c>
      <c r="E1694" s="13">
        <v>126.6</v>
      </c>
      <c r="F1694" s="23">
        <f t="shared" si="156"/>
        <v>35.166666666666664</v>
      </c>
      <c r="G1694" s="17">
        <f t="shared" si="159"/>
        <v>0.11111111111111072</v>
      </c>
      <c r="H1694" s="17">
        <f t="shared" si="160"/>
        <v>0.39999999999999858</v>
      </c>
      <c r="I1694" s="17" cm="1">
        <f t="array" ref="I1694">Table1[Mass KG]*G1694</f>
        <v>31.611111111111001</v>
      </c>
      <c r="J1694" s="17" cm="1">
        <f t="array" ref="J1694" xml:space="preserve"> IF(E1694&gt;0,9.81*Table1[Mass KG]*Table1[Rolling ressistance coefficient],0)</f>
        <v>28.746733500000001</v>
      </c>
      <c r="K1694" s="17" cm="1">
        <f t="array" ref="K1694">0.5*Table1[Frontal area m^2]*Table1[Drag coefficient]*1.2*F1694^2</f>
        <v>472.0755741559999</v>
      </c>
      <c r="L1694" s="17">
        <f t="shared" si="157"/>
        <v>532.43341876711088</v>
      </c>
      <c r="M1694" s="17">
        <f t="shared" si="158"/>
        <v>18723.908559976731</v>
      </c>
      <c r="N1694" s="17">
        <f t="shared" si="161"/>
        <v>1116.5159104258055</v>
      </c>
      <c r="O1694" s="17" cm="1">
        <f t="array" ref="O1694">(0.5*Table1[Mass KG]*E1694^2)+O1693</f>
        <v>727925974.61249983</v>
      </c>
      <c r="P1694" s="17">
        <v>13398.309076559903</v>
      </c>
      <c r="AA1694">
        <f>IF(E1694&lt;1,1,0)</f>
        <v>0</v>
      </c>
      <c r="AB1694">
        <f>IF(AA1694=1,"",E1694)</f>
        <v>126.6</v>
      </c>
      <c r="AC1694">
        <f>E1694/3.6</f>
        <v>35.166666666666664</v>
      </c>
    </row>
    <row r="1695" spans="2:29" x14ac:dyDescent="0.3">
      <c r="B1695" s="7" t="s">
        <v>30</v>
      </c>
      <c r="C1695" s="7">
        <v>1687</v>
      </c>
      <c r="D1695" s="7">
        <v>210</v>
      </c>
      <c r="E1695" s="13">
        <v>127</v>
      </c>
      <c r="F1695" s="23">
        <f t="shared" si="156"/>
        <v>35.277777777777779</v>
      </c>
      <c r="G1695" s="17">
        <f t="shared" si="159"/>
        <v>0.11111111111111269</v>
      </c>
      <c r="H1695" s="17">
        <f t="shared" si="160"/>
        <v>0.40000000000000568</v>
      </c>
      <c r="I1695" s="17" cm="1">
        <f t="array" ref="I1695">Table1[Mass KG]*G1695</f>
        <v>31.611111111111558</v>
      </c>
      <c r="J1695" s="17" cm="1">
        <f t="array" ref="J1695" xml:space="preserve"> IF(E1695&gt;0,9.81*Table1[Mass KG]*Table1[Rolling ressistance coefficient],0)</f>
        <v>28.746733500000001</v>
      </c>
      <c r="K1695" s="17" cm="1">
        <f t="array" ref="K1695">0.5*Table1[Frontal area m^2]*Table1[Drag coefficient]*1.2*F1695^2</f>
        <v>475.06338678888881</v>
      </c>
      <c r="L1695" s="17">
        <f t="shared" si="157"/>
        <v>535.42123140000035</v>
      </c>
      <c r="M1695" s="17">
        <f t="shared" si="158"/>
        <v>18888.471218833347</v>
      </c>
      <c r="N1695" s="17">
        <f t="shared" si="161"/>
        <v>1117.1170490602158</v>
      </c>
      <c r="O1695" s="17" cm="1">
        <f t="array" ref="O1695">(0.5*Table1[Mass KG]*E1695^2)+O1694</f>
        <v>730220324.86249983</v>
      </c>
      <c r="P1695" s="17">
        <v>13563.532510566371</v>
      </c>
      <c r="AA1695">
        <f>IF(E1695&lt;1,1,0)</f>
        <v>0</v>
      </c>
      <c r="AB1695">
        <f>IF(AA1695=1,"",E1695)</f>
        <v>127</v>
      </c>
      <c r="AC1695">
        <f>E1695/3.6</f>
        <v>35.277777777777779</v>
      </c>
    </row>
    <row r="1696" spans="2:29" x14ac:dyDescent="0.3">
      <c r="B1696" s="7" t="s">
        <v>30</v>
      </c>
      <c r="C1696" s="7">
        <v>1688</v>
      </c>
      <c r="D1696" s="7">
        <v>211</v>
      </c>
      <c r="E1696" s="13">
        <v>127.4</v>
      </c>
      <c r="F1696" s="23">
        <f t="shared" si="156"/>
        <v>35.388888888888893</v>
      </c>
      <c r="G1696" s="17">
        <f t="shared" si="159"/>
        <v>8.3333333333332538E-2</v>
      </c>
      <c r="H1696" s="17">
        <f t="shared" si="160"/>
        <v>0.29999999999999716</v>
      </c>
      <c r="I1696" s="17" cm="1">
        <f t="array" ref="I1696">Table1[Mass KG]*G1696</f>
        <v>23.708333333333108</v>
      </c>
      <c r="J1696" s="17" cm="1">
        <f t="array" ref="J1696" xml:space="preserve"> IF(E1696&gt;0,9.81*Table1[Mass KG]*Table1[Rolling ressistance coefficient],0)</f>
        <v>28.746733500000001</v>
      </c>
      <c r="K1696" s="17" cm="1">
        <f t="array" ref="K1696">0.5*Table1[Frontal area m^2]*Table1[Drag coefficient]*1.2*F1696^2</f>
        <v>478.06062469822228</v>
      </c>
      <c r="L1696" s="17">
        <f t="shared" si="157"/>
        <v>530.51569153155538</v>
      </c>
      <c r="M1696" s="17">
        <f t="shared" si="158"/>
        <v>18774.360861422268</v>
      </c>
      <c r="N1696" s="17">
        <f t="shared" si="161"/>
        <v>1117.7197237982193</v>
      </c>
      <c r="O1696" s="17" cm="1">
        <f t="array" ref="O1696">(0.5*Table1[Mass KG]*E1696^2)+O1695</f>
        <v>732529150.47249985</v>
      </c>
      <c r="P1696" s="17">
        <v>13694.068836275097</v>
      </c>
      <c r="AA1696">
        <f>IF(E1696&lt;1,1,0)</f>
        <v>0</v>
      </c>
      <c r="AB1696">
        <f>IF(AA1696=1,"",E1696)</f>
        <v>127.4</v>
      </c>
      <c r="AC1696">
        <f>E1696/3.6</f>
        <v>35.388888888888893</v>
      </c>
    </row>
    <row r="1697" spans="2:29" x14ac:dyDescent="0.3">
      <c r="B1697" s="7" t="s">
        <v>30</v>
      </c>
      <c r="C1697" s="7">
        <v>1689</v>
      </c>
      <c r="D1697" s="7">
        <v>212</v>
      </c>
      <c r="E1697" s="13">
        <v>127.6</v>
      </c>
      <c r="F1697" s="23">
        <f t="shared" si="156"/>
        <v>35.444444444444443</v>
      </c>
      <c r="G1697" s="17">
        <f t="shared" si="159"/>
        <v>5.5555555555554373E-2</v>
      </c>
      <c r="H1697" s="17">
        <f t="shared" si="160"/>
        <v>0.19999999999999574</v>
      </c>
      <c r="I1697" s="17" cm="1">
        <f t="array" ref="I1697">Table1[Mass KG]*G1697</f>
        <v>15.80555555555522</v>
      </c>
      <c r="J1697" s="17" cm="1">
        <f t="array" ref="J1697" xml:space="preserve"> IF(E1697&gt;0,9.81*Table1[Mass KG]*Table1[Rolling ressistance coefficient],0)</f>
        <v>28.746733500000001</v>
      </c>
      <c r="K1697" s="17" cm="1">
        <f t="array" ref="K1697">0.5*Table1[Frontal area m^2]*Table1[Drag coefficient]*1.2*F1697^2</f>
        <v>479.56277813155543</v>
      </c>
      <c r="L1697" s="17">
        <f t="shared" si="157"/>
        <v>524.11506718711064</v>
      </c>
      <c r="M1697" s="17">
        <f t="shared" si="158"/>
        <v>18576.96738140981</v>
      </c>
      <c r="N1697" s="17">
        <f t="shared" si="161"/>
        <v>1118.3229872668398</v>
      </c>
      <c r="O1697" s="17" cm="1">
        <f t="array" ref="O1697">(0.5*Table1[Mass KG]*E1697^2)+O1696</f>
        <v>734845230.83249986</v>
      </c>
      <c r="P1697" s="17">
        <v>13759.137703074179</v>
      </c>
      <c r="AA1697">
        <f>IF(E1697&lt;1,1,0)</f>
        <v>0</v>
      </c>
      <c r="AB1697">
        <f>IF(AA1697=1,"",E1697)</f>
        <v>127.6</v>
      </c>
      <c r="AC1697">
        <f>E1697/3.6</f>
        <v>35.444444444444443</v>
      </c>
    </row>
    <row r="1698" spans="2:29" x14ac:dyDescent="0.3">
      <c r="B1698" s="7" t="s">
        <v>30</v>
      </c>
      <c r="C1698" s="7">
        <v>1690</v>
      </c>
      <c r="D1698" s="7">
        <v>213</v>
      </c>
      <c r="E1698" s="13">
        <v>127.8</v>
      </c>
      <c r="F1698" s="23">
        <f t="shared" si="156"/>
        <v>35.5</v>
      </c>
      <c r="G1698" s="17">
        <f t="shared" si="159"/>
        <v>4.1666666666668246E-2</v>
      </c>
      <c r="H1698" s="17">
        <f t="shared" si="160"/>
        <v>0.15000000000000568</v>
      </c>
      <c r="I1698" s="17" cm="1">
        <f t="array" ref="I1698">Table1[Mass KG]*G1698</f>
        <v>11.854166666667115</v>
      </c>
      <c r="J1698" s="17" cm="1">
        <f t="array" ref="J1698" xml:space="preserve"> IF(E1698&gt;0,9.81*Table1[Mass KG]*Table1[Rolling ressistance coefficient],0)</f>
        <v>28.746733500000001</v>
      </c>
      <c r="K1698" s="17" cm="1">
        <f t="array" ref="K1698">0.5*Table1[Frontal area m^2]*Table1[Drag coefficient]*1.2*F1698^2</f>
        <v>481.06728788399994</v>
      </c>
      <c r="L1698" s="17">
        <f t="shared" si="157"/>
        <v>521.66818805066703</v>
      </c>
      <c r="M1698" s="17">
        <f t="shared" si="158"/>
        <v>18519.220675798679</v>
      </c>
      <c r="N1698" s="17">
        <f t="shared" si="161"/>
        <v>1118.9268387693546</v>
      </c>
      <c r="O1698" s="17" cm="1">
        <f t="array" ref="O1698">(0.5*Table1[Mass KG]*E1698^2)+O1697</f>
        <v>737168577.32249987</v>
      </c>
      <c r="P1698" s="17">
        <v>13911.271607906254</v>
      </c>
      <c r="AA1698">
        <f>IF(E1698&lt;1,1,0)</f>
        <v>0</v>
      </c>
      <c r="AB1698">
        <f>IF(AA1698=1,"",E1698)</f>
        <v>127.8</v>
      </c>
      <c r="AC1698">
        <f>E1698/3.6</f>
        <v>35.5</v>
      </c>
    </row>
    <row r="1699" spans="2:29" x14ac:dyDescent="0.3">
      <c r="B1699" s="7" t="s">
        <v>30</v>
      </c>
      <c r="C1699" s="7">
        <v>1691</v>
      </c>
      <c r="D1699" s="7">
        <v>214</v>
      </c>
      <c r="E1699" s="13">
        <v>127.9</v>
      </c>
      <c r="F1699" s="23">
        <f t="shared" si="156"/>
        <v>35.527777777777779</v>
      </c>
      <c r="G1699" s="17">
        <f t="shared" si="159"/>
        <v>2.7777777777778172E-2</v>
      </c>
      <c r="H1699" s="17">
        <f t="shared" si="160"/>
        <v>0.10000000000000142</v>
      </c>
      <c r="I1699" s="17" cm="1">
        <f t="array" ref="I1699">Table1[Mass KG]*G1699</f>
        <v>7.9027777777778896</v>
      </c>
      <c r="J1699" s="17" cm="1">
        <f t="array" ref="J1699" xml:space="preserve"> IF(E1699&gt;0,9.81*Table1[Mass KG]*Table1[Rolling ressistance coefficient],0)</f>
        <v>28.746733500000001</v>
      </c>
      <c r="K1699" s="17" cm="1">
        <f t="array" ref="K1699">0.5*Table1[Frontal area m^2]*Table1[Drag coefficient]*1.2*F1699^2</f>
        <v>481.82042637988883</v>
      </c>
      <c r="L1699" s="17">
        <f t="shared" si="157"/>
        <v>518.46993765766672</v>
      </c>
      <c r="M1699" s="17">
        <f t="shared" si="158"/>
        <v>18420.084729559883</v>
      </c>
      <c r="N1699" s="17">
        <f t="shared" si="161"/>
        <v>1119.5308053924327</v>
      </c>
      <c r="O1699" s="17" cm="1">
        <f t="array" ref="O1699">(0.5*Table1[Mass KG]*E1699^2)+O1698</f>
        <v>739495561.14499986</v>
      </c>
      <c r="P1699" s="17">
        <v>13987.715455199555</v>
      </c>
      <c r="AA1699">
        <f>IF(E1699&lt;1,1,0)</f>
        <v>0</v>
      </c>
      <c r="AB1699">
        <f>IF(AA1699=1,"",E1699)</f>
        <v>127.9</v>
      </c>
      <c r="AC1699">
        <f>E1699/3.6</f>
        <v>35.527777777777779</v>
      </c>
    </row>
    <row r="1700" spans="2:29" x14ac:dyDescent="0.3">
      <c r="B1700" s="7" t="s">
        <v>30</v>
      </c>
      <c r="C1700" s="7">
        <v>1692</v>
      </c>
      <c r="D1700" s="7">
        <v>215</v>
      </c>
      <c r="E1700" s="13">
        <v>128</v>
      </c>
      <c r="F1700" s="23">
        <f t="shared" si="156"/>
        <v>35.555555555555557</v>
      </c>
      <c r="G1700" s="17">
        <f t="shared" si="159"/>
        <v>2.7777777777776198E-2</v>
      </c>
      <c r="H1700" s="17">
        <f t="shared" si="160"/>
        <v>9.9999999999994316E-2</v>
      </c>
      <c r="I1700" s="17" cm="1">
        <f t="array" ref="I1700">Table1[Mass KG]*G1700</f>
        <v>7.9027777777773283</v>
      </c>
      <c r="J1700" s="17" cm="1">
        <f t="array" ref="J1700" xml:space="preserve"> IF(E1700&gt;0,9.81*Table1[Mass KG]*Table1[Rolling ressistance coefficient],0)</f>
        <v>28.746733500000001</v>
      </c>
      <c r="K1700" s="17" cm="1">
        <f t="array" ref="K1700">0.5*Table1[Frontal area m^2]*Table1[Drag coefficient]*1.2*F1700^2</f>
        <v>482.57415395555557</v>
      </c>
      <c r="L1700" s="17">
        <f t="shared" si="157"/>
        <v>519.22366523333289</v>
      </c>
      <c r="M1700" s="17">
        <f t="shared" si="158"/>
        <v>18461.285874962949</v>
      </c>
      <c r="N1700" s="17">
        <f t="shared" si="161"/>
        <v>1120.1348869999977</v>
      </c>
      <c r="O1700" s="17" cm="1">
        <f t="array" ref="O1700">(0.5*Table1[Mass KG]*E1700^2)+O1699</f>
        <v>741826185.14499986</v>
      </c>
      <c r="P1700" s="17">
        <v>14060.554249902076</v>
      </c>
      <c r="AA1700">
        <f>IF(E1700&lt;1,1,0)</f>
        <v>0</v>
      </c>
      <c r="AB1700">
        <f>IF(AA1700=1,"",E1700)</f>
        <v>128</v>
      </c>
      <c r="AC1700">
        <f>E1700/3.6</f>
        <v>35.555555555555557</v>
      </c>
    </row>
    <row r="1701" spans="2:29" x14ac:dyDescent="0.3">
      <c r="B1701" s="7" t="s">
        <v>30</v>
      </c>
      <c r="C1701" s="7">
        <v>1693</v>
      </c>
      <c r="D1701" s="7">
        <v>216</v>
      </c>
      <c r="E1701" s="13">
        <v>128.1</v>
      </c>
      <c r="F1701" s="23">
        <f t="shared" si="156"/>
        <v>35.583333333333336</v>
      </c>
      <c r="G1701" s="17">
        <f t="shared" si="159"/>
        <v>2.7777777777776198E-2</v>
      </c>
      <c r="H1701" s="17">
        <f t="shared" si="160"/>
        <v>9.9999999999994316E-2</v>
      </c>
      <c r="I1701" s="17" cm="1">
        <f t="array" ref="I1701">Table1[Mass KG]*G1701</f>
        <v>7.9027777777773283</v>
      </c>
      <c r="J1701" s="17" cm="1">
        <f t="array" ref="J1701" xml:space="preserve"> IF(E1701&gt;0,9.81*Table1[Mass KG]*Table1[Rolling ressistance coefficient],0)</f>
        <v>28.746733500000001</v>
      </c>
      <c r="K1701" s="17" cm="1">
        <f t="array" ref="K1701">0.5*Table1[Frontal area m^2]*Table1[Drag coefficient]*1.2*F1701^2</f>
        <v>483.328470611</v>
      </c>
      <c r="L1701" s="17">
        <f t="shared" si="157"/>
        <v>519.97798188877732</v>
      </c>
      <c r="M1701" s="17">
        <f t="shared" si="158"/>
        <v>18502.549855542326</v>
      </c>
      <c r="N1701" s="17">
        <f t="shared" si="161"/>
        <v>1120.7390834562145</v>
      </c>
      <c r="O1701" s="17" cm="1">
        <f t="array" ref="O1701">(0.5*Table1[Mass KG]*E1701^2)+O1700</f>
        <v>744160452.1674999</v>
      </c>
      <c r="P1701" s="17">
        <v>14063.282210229059</v>
      </c>
      <c r="AA1701">
        <f>IF(E1701&lt;1,1,0)</f>
        <v>0</v>
      </c>
      <c r="AB1701">
        <f>IF(AA1701=1,"",E1701)</f>
        <v>128.1</v>
      </c>
      <c r="AC1701">
        <f>E1701/3.6</f>
        <v>35.583333333333329</v>
      </c>
    </row>
    <row r="1702" spans="2:29" x14ac:dyDescent="0.3">
      <c r="B1702" s="7" t="s">
        <v>30</v>
      </c>
      <c r="C1702" s="7">
        <v>1694</v>
      </c>
      <c r="D1702" s="7">
        <v>217</v>
      </c>
      <c r="E1702" s="13">
        <v>128.19999999999999</v>
      </c>
      <c r="F1702" s="23">
        <f t="shared" si="156"/>
        <v>35.611111111111107</v>
      </c>
      <c r="G1702" s="17">
        <f t="shared" si="159"/>
        <v>2.7777777777780146E-2</v>
      </c>
      <c r="H1702" s="17">
        <f t="shared" si="160"/>
        <v>0.10000000000000853</v>
      </c>
      <c r="I1702" s="17" cm="1">
        <f t="array" ref="I1702">Table1[Mass KG]*G1702</f>
        <v>7.9027777777784518</v>
      </c>
      <c r="J1702" s="17" cm="1">
        <f t="array" ref="J1702" xml:space="preserve"> IF(E1702&gt;0,9.81*Table1[Mass KG]*Table1[Rolling ressistance coefficient],0)</f>
        <v>28.746733500000001</v>
      </c>
      <c r="K1702" s="17" cm="1">
        <f t="array" ref="K1702">0.5*Table1[Frontal area m^2]*Table1[Drag coefficient]*1.2*F1702^2</f>
        <v>484.08337634622205</v>
      </c>
      <c r="L1702" s="17">
        <f t="shared" si="157"/>
        <v>520.73288762400045</v>
      </c>
      <c r="M1702" s="17">
        <f t="shared" si="158"/>
        <v>18543.876720388012</v>
      </c>
      <c r="N1702" s="17">
        <f t="shared" si="161"/>
        <v>1121.3433946254884</v>
      </c>
      <c r="O1702" s="17" cm="1">
        <f t="array" ref="O1702">(0.5*Table1[Mass KG]*E1702^2)+O1701</f>
        <v>746498365.05749989</v>
      </c>
      <c r="P1702" s="17">
        <v>14528.034145879928</v>
      </c>
      <c r="AA1702">
        <f>IF(E1702&lt;1,1,0)</f>
        <v>0</v>
      </c>
      <c r="AB1702">
        <f>IF(AA1702=1,"",E1702)</f>
        <v>128.19999999999999</v>
      </c>
      <c r="AC1702">
        <f>E1702/3.6</f>
        <v>35.611111111111107</v>
      </c>
    </row>
    <row r="1703" spans="2:29" x14ac:dyDescent="0.3">
      <c r="B1703" s="7" t="s">
        <v>30</v>
      </c>
      <c r="C1703" s="7">
        <v>1695</v>
      </c>
      <c r="D1703" s="7">
        <v>218</v>
      </c>
      <c r="E1703" s="13">
        <v>128.30000000000001</v>
      </c>
      <c r="F1703" s="23">
        <f t="shared" si="156"/>
        <v>35.638888888888893</v>
      </c>
      <c r="G1703" s="17">
        <f t="shared" si="159"/>
        <v>2.7777777777780146E-2</v>
      </c>
      <c r="H1703" s="17">
        <f t="shared" si="160"/>
        <v>0.10000000000000853</v>
      </c>
      <c r="I1703" s="17" cm="1">
        <f t="array" ref="I1703">Table1[Mass KG]*G1703</f>
        <v>7.9027777777784518</v>
      </c>
      <c r="J1703" s="17" cm="1">
        <f t="array" ref="J1703" xml:space="preserve"> IF(E1703&gt;0,9.81*Table1[Mass KG]*Table1[Rolling ressistance coefficient],0)</f>
        <v>28.746733500000001</v>
      </c>
      <c r="K1703" s="17" cm="1">
        <f t="array" ref="K1703">0.5*Table1[Frontal area m^2]*Table1[Drag coefficient]*1.2*F1703^2</f>
        <v>484.83887116122224</v>
      </c>
      <c r="L1703" s="17">
        <f t="shared" si="157"/>
        <v>521.48838243900059</v>
      </c>
      <c r="M1703" s="17">
        <f t="shared" si="158"/>
        <v>18585.266518589939</v>
      </c>
      <c r="N1703" s="17">
        <f t="shared" si="161"/>
        <v>1121.9478203724648</v>
      </c>
      <c r="O1703" s="17" cm="1">
        <f t="array" ref="O1703">(0.5*Table1[Mass KG]*E1703^2)+O1702</f>
        <v>748839926.65999985</v>
      </c>
      <c r="P1703" s="17">
        <v>14532.187230666284</v>
      </c>
      <c r="AA1703">
        <f>IF(E1703&lt;1,1,0)</f>
        <v>0</v>
      </c>
      <c r="AB1703">
        <f>IF(AA1703=1,"",E1703)</f>
        <v>128.30000000000001</v>
      </c>
      <c r="AC1703">
        <f>E1703/3.6</f>
        <v>35.638888888888893</v>
      </c>
    </row>
    <row r="1704" spans="2:29" x14ac:dyDescent="0.3">
      <c r="B1704" s="7" t="s">
        <v>30</v>
      </c>
      <c r="C1704" s="7">
        <v>1696</v>
      </c>
      <c r="D1704" s="7">
        <v>219</v>
      </c>
      <c r="E1704" s="13">
        <v>128.4</v>
      </c>
      <c r="F1704" s="23">
        <f t="shared" si="156"/>
        <v>35.666666666666671</v>
      </c>
      <c r="G1704" s="17">
        <f t="shared" si="159"/>
        <v>2.7777777777776198E-2</v>
      </c>
      <c r="H1704" s="17">
        <f t="shared" si="160"/>
        <v>9.9999999999994316E-2</v>
      </c>
      <c r="I1704" s="17" cm="1">
        <f t="array" ref="I1704">Table1[Mass KG]*G1704</f>
        <v>7.9027777777773283</v>
      </c>
      <c r="J1704" s="17" cm="1">
        <f t="array" ref="J1704" xml:space="preserve"> IF(E1704&gt;0,9.81*Table1[Mass KG]*Table1[Rolling ressistance coefficient],0)</f>
        <v>28.746733500000001</v>
      </c>
      <c r="K1704" s="17" cm="1">
        <f t="array" ref="K1704">0.5*Table1[Frontal area m^2]*Table1[Drag coefficient]*1.2*F1704^2</f>
        <v>485.59495505600012</v>
      </c>
      <c r="L1704" s="17">
        <f t="shared" si="157"/>
        <v>522.2444663337775</v>
      </c>
      <c r="M1704" s="17">
        <f t="shared" si="158"/>
        <v>18626.719299238062</v>
      </c>
      <c r="N1704" s="17">
        <f t="shared" si="161"/>
        <v>1122.5523605620285</v>
      </c>
      <c r="O1704" s="17" cm="1">
        <f t="array" ref="O1704">(0.5*Table1[Mass KG]*E1704^2)+O1703</f>
        <v>751185139.81999981</v>
      </c>
      <c r="P1704" s="17">
        <v>14688.021047367552</v>
      </c>
      <c r="AA1704">
        <f>IF(E1704&lt;1,1,0)</f>
        <v>0</v>
      </c>
      <c r="AB1704">
        <f>IF(AA1704=1,"",E1704)</f>
        <v>128.4</v>
      </c>
      <c r="AC1704">
        <f>E1704/3.6</f>
        <v>35.666666666666664</v>
      </c>
    </row>
    <row r="1705" spans="2:29" x14ac:dyDescent="0.3">
      <c r="B1705" s="7" t="s">
        <v>30</v>
      </c>
      <c r="C1705" s="7">
        <v>1697</v>
      </c>
      <c r="D1705" s="7">
        <v>220</v>
      </c>
      <c r="E1705" s="13">
        <v>128.5</v>
      </c>
      <c r="F1705" s="23">
        <f t="shared" si="156"/>
        <v>35.694444444444443</v>
      </c>
      <c r="G1705" s="17">
        <f t="shared" si="159"/>
        <v>2.7777777777776198E-2</v>
      </c>
      <c r="H1705" s="17">
        <f t="shared" si="160"/>
        <v>9.9999999999994316E-2</v>
      </c>
      <c r="I1705" s="17" cm="1">
        <f t="array" ref="I1705">Table1[Mass KG]*G1705</f>
        <v>7.9027777777773283</v>
      </c>
      <c r="J1705" s="17" cm="1">
        <f t="array" ref="J1705" xml:space="preserve"> IF(E1705&gt;0,9.81*Table1[Mass KG]*Table1[Rolling ressistance coefficient],0)</f>
        <v>28.746733500000001</v>
      </c>
      <c r="K1705" s="17" cm="1">
        <f t="array" ref="K1705">0.5*Table1[Frontal area m^2]*Table1[Drag coefficient]*1.2*F1705^2</f>
        <v>486.35162803055545</v>
      </c>
      <c r="L1705" s="17">
        <f t="shared" si="157"/>
        <v>523.00113930833277</v>
      </c>
      <c r="M1705" s="17">
        <f t="shared" si="158"/>
        <v>18668.235111422433</v>
      </c>
      <c r="N1705" s="17">
        <f t="shared" si="161"/>
        <v>1123.1570150593031</v>
      </c>
      <c r="O1705" s="17" cm="1">
        <f t="array" ref="O1705">(0.5*Table1[Mass KG]*E1705^2)+O1704</f>
        <v>753534007.38249981</v>
      </c>
      <c r="P1705" s="17">
        <v>14710.903238371524</v>
      </c>
      <c r="AA1705">
        <f>IF(E1705&lt;1,1,0)</f>
        <v>0</v>
      </c>
      <c r="AB1705">
        <f>IF(AA1705=1,"",E1705)</f>
        <v>128.5</v>
      </c>
      <c r="AC1705">
        <f>E1705/3.6</f>
        <v>35.694444444444443</v>
      </c>
    </row>
    <row r="1706" spans="2:29" x14ac:dyDescent="0.3">
      <c r="B1706" s="7" t="s">
        <v>30</v>
      </c>
      <c r="C1706" s="7">
        <v>1698</v>
      </c>
      <c r="D1706" s="7">
        <v>221</v>
      </c>
      <c r="E1706" s="13">
        <v>128.6</v>
      </c>
      <c r="F1706" s="23">
        <f t="shared" si="156"/>
        <v>35.722222222222221</v>
      </c>
      <c r="G1706" s="17">
        <f t="shared" si="159"/>
        <v>1.3888888888888099E-2</v>
      </c>
      <c r="H1706" s="17">
        <f t="shared" si="160"/>
        <v>4.9999999999997158E-2</v>
      </c>
      <c r="I1706" s="17" cm="1">
        <f t="array" ref="I1706">Table1[Mass KG]*G1706</f>
        <v>3.9513888888886641</v>
      </c>
      <c r="J1706" s="17" cm="1">
        <f t="array" ref="J1706" xml:space="preserve"> IF(E1706&gt;0,9.81*Table1[Mass KG]*Table1[Rolling ressistance coefficient],0)</f>
        <v>28.746733500000001</v>
      </c>
      <c r="K1706" s="17" cm="1">
        <f t="array" ref="K1706">0.5*Table1[Frontal area m^2]*Table1[Drag coefficient]*1.2*F1706^2</f>
        <v>487.10889008488874</v>
      </c>
      <c r="L1706" s="17">
        <f t="shared" si="157"/>
        <v>519.80701247377738</v>
      </c>
      <c r="M1706" s="17">
        <f t="shared" si="158"/>
        <v>18568.661612257714</v>
      </c>
      <c r="N1706" s="17">
        <f t="shared" si="161"/>
        <v>1123.7617837296507</v>
      </c>
      <c r="O1706" s="17" cm="1">
        <f t="array" ref="O1706">(0.5*Table1[Mass KG]*E1706^2)+O1705</f>
        <v>755886532.19249976</v>
      </c>
      <c r="P1706" s="17">
        <v>14808.1455270351</v>
      </c>
      <c r="AA1706">
        <f>IF(E1706&lt;1,1,0)</f>
        <v>0</v>
      </c>
      <c r="AB1706">
        <f>IF(AA1706=1,"",E1706)</f>
        <v>128.6</v>
      </c>
      <c r="AC1706">
        <f>E1706/3.6</f>
        <v>35.722222222222221</v>
      </c>
    </row>
    <row r="1707" spans="2:29" x14ac:dyDescent="0.3">
      <c r="B1707" s="7" t="s">
        <v>30</v>
      </c>
      <c r="C1707" s="7">
        <v>1699</v>
      </c>
      <c r="D1707" s="7">
        <v>222</v>
      </c>
      <c r="E1707" s="13">
        <v>128.6</v>
      </c>
      <c r="F1707" s="23">
        <f t="shared" si="156"/>
        <v>35.722222222222221</v>
      </c>
      <c r="G1707" s="17">
        <f t="shared" si="159"/>
        <v>-1.3888888888888099E-2</v>
      </c>
      <c r="H1707" s="17">
        <f t="shared" si="160"/>
        <v>-4.9999999999997158E-2</v>
      </c>
      <c r="I1707" s="17" cm="1">
        <f t="array" ref="I1707">Table1[Mass KG]*G1707</f>
        <v>-3.9513888888886641</v>
      </c>
      <c r="J1707" s="17" cm="1">
        <f t="array" ref="J1707" xml:space="preserve"> IF(E1707&gt;0,9.81*Table1[Mass KG]*Table1[Rolling ressistance coefficient],0)</f>
        <v>28.746733500000001</v>
      </c>
      <c r="K1707" s="17" cm="1">
        <f t="array" ref="K1707">0.5*Table1[Frontal area m^2]*Table1[Drag coefficient]*1.2*F1707^2</f>
        <v>487.10889008488874</v>
      </c>
      <c r="L1707" s="17">
        <f t="shared" si="157"/>
        <v>511.904234696</v>
      </c>
      <c r="M1707" s="17">
        <f t="shared" si="158"/>
        <v>18286.356828307111</v>
      </c>
      <c r="N1707" s="17">
        <f t="shared" si="161"/>
        <v>1124.3661964443359</v>
      </c>
      <c r="O1707" s="17" cm="1">
        <f t="array" ref="O1707">(0.5*Table1[Mass KG]*E1707^2)+O1706</f>
        <v>758239057.0024997</v>
      </c>
      <c r="P1707" s="17">
        <v>14889.824396783559</v>
      </c>
      <c r="AA1707">
        <f>IF(E1707&lt;1,1,0)</f>
        <v>0</v>
      </c>
      <c r="AB1707">
        <f>IF(AA1707=1,"",E1707)</f>
        <v>128.6</v>
      </c>
      <c r="AC1707">
        <f>E1707/3.6</f>
        <v>35.722222222222221</v>
      </c>
    </row>
    <row r="1708" spans="2:29" x14ac:dyDescent="0.3">
      <c r="B1708" s="7" t="s">
        <v>30</v>
      </c>
      <c r="C1708" s="7">
        <v>1700</v>
      </c>
      <c r="D1708" s="7">
        <v>223</v>
      </c>
      <c r="E1708" s="13">
        <v>128.5</v>
      </c>
      <c r="F1708" s="23">
        <f t="shared" si="156"/>
        <v>35.694444444444443</v>
      </c>
      <c r="G1708" s="17">
        <f t="shared" si="159"/>
        <v>-4.1666666666664298E-2</v>
      </c>
      <c r="H1708" s="17">
        <f t="shared" si="160"/>
        <v>-0.14999999999999147</v>
      </c>
      <c r="I1708" s="17" cm="1">
        <f t="array" ref="I1708">Table1[Mass KG]*G1708</f>
        <v>-11.854166666665993</v>
      </c>
      <c r="J1708" s="17" cm="1">
        <f t="array" ref="J1708" xml:space="preserve"> IF(E1708&gt;0,9.81*Table1[Mass KG]*Table1[Rolling ressistance coefficient],0)</f>
        <v>28.746733500000001</v>
      </c>
      <c r="K1708" s="17" cm="1">
        <f t="array" ref="K1708">0.5*Table1[Frontal area m^2]*Table1[Drag coefficient]*1.2*F1708^2</f>
        <v>486.35162803055545</v>
      </c>
      <c r="L1708" s="17">
        <f t="shared" si="157"/>
        <v>503.24419486388939</v>
      </c>
      <c r="M1708" s="17">
        <f t="shared" si="158"/>
        <v>17963.021955558273</v>
      </c>
      <c r="N1708" s="17">
        <f t="shared" si="161"/>
        <v>1124.9697839042624</v>
      </c>
      <c r="O1708" s="17" cm="1">
        <f t="array" ref="O1708">(0.5*Table1[Mass KG]*E1708^2)+O1707</f>
        <v>760587924.5649997</v>
      </c>
      <c r="P1708" s="17">
        <v>15115.255083525744</v>
      </c>
      <c r="AA1708">
        <f>IF(E1708&lt;1,1,0)</f>
        <v>0</v>
      </c>
      <c r="AB1708">
        <f>IF(AA1708=1,"",E1708)</f>
        <v>128.5</v>
      </c>
      <c r="AC1708">
        <f>E1708/3.6</f>
        <v>35.694444444444443</v>
      </c>
    </row>
    <row r="1709" spans="2:29" x14ac:dyDescent="0.3">
      <c r="B1709" s="7" t="s">
        <v>30</v>
      </c>
      <c r="C1709" s="7">
        <v>1701</v>
      </c>
      <c r="D1709" s="7">
        <v>224</v>
      </c>
      <c r="E1709" s="13">
        <v>128.30000000000001</v>
      </c>
      <c r="F1709" s="23">
        <f t="shared" si="156"/>
        <v>35.638888888888893</v>
      </c>
      <c r="G1709" s="17">
        <f t="shared" si="159"/>
        <v>-5.5555555555556344E-2</v>
      </c>
      <c r="H1709" s="17">
        <f t="shared" si="160"/>
        <v>-0.20000000000000284</v>
      </c>
      <c r="I1709" s="17" cm="1">
        <f t="array" ref="I1709">Table1[Mass KG]*G1709</f>
        <v>-15.805555555555779</v>
      </c>
      <c r="J1709" s="17" cm="1">
        <f t="array" ref="J1709" xml:space="preserve"> IF(E1709&gt;0,9.81*Table1[Mass KG]*Table1[Rolling ressistance coefficient],0)</f>
        <v>28.746733500000001</v>
      </c>
      <c r="K1709" s="17" cm="1">
        <f t="array" ref="K1709">0.5*Table1[Frontal area m^2]*Table1[Drag coefficient]*1.2*F1709^2</f>
        <v>484.83887116122224</v>
      </c>
      <c r="L1709" s="17">
        <f t="shared" si="157"/>
        <v>497.78004910566642</v>
      </c>
      <c r="M1709" s="17">
        <f t="shared" si="158"/>
        <v>17740.327861182501</v>
      </c>
      <c r="N1709" s="17">
        <f t="shared" si="161"/>
        <v>1125.5720776380219</v>
      </c>
      <c r="O1709" s="17" cm="1">
        <f t="array" ref="O1709">(0.5*Table1[Mass KG]*E1709^2)+O1708</f>
        <v>762929486.16749966</v>
      </c>
      <c r="P1709" s="17">
        <v>15127.121526537045</v>
      </c>
      <c r="AA1709">
        <f>IF(E1709&lt;1,1,0)</f>
        <v>0</v>
      </c>
      <c r="AB1709">
        <f>IF(AA1709=1,"",E1709)</f>
        <v>128.30000000000001</v>
      </c>
      <c r="AC1709">
        <f>E1709/3.6</f>
        <v>35.638888888888893</v>
      </c>
    </row>
    <row r="1710" spans="2:29" x14ac:dyDescent="0.3">
      <c r="B1710" s="7" t="s">
        <v>30</v>
      </c>
      <c r="C1710" s="7">
        <v>1702</v>
      </c>
      <c r="D1710" s="7">
        <v>225</v>
      </c>
      <c r="E1710" s="13">
        <v>128.1</v>
      </c>
      <c r="F1710" s="23">
        <f t="shared" si="156"/>
        <v>35.583333333333336</v>
      </c>
      <c r="G1710" s="17">
        <f t="shared" si="159"/>
        <v>-5.5555555555556344E-2</v>
      </c>
      <c r="H1710" s="17">
        <f t="shared" si="160"/>
        <v>-0.20000000000000284</v>
      </c>
      <c r="I1710" s="17" cm="1">
        <f t="array" ref="I1710">Table1[Mass KG]*G1710</f>
        <v>-15.805555555555779</v>
      </c>
      <c r="J1710" s="17" cm="1">
        <f t="array" ref="J1710" xml:space="preserve"> IF(E1710&gt;0,9.81*Table1[Mass KG]*Table1[Rolling ressistance coefficient],0)</f>
        <v>28.746733500000001</v>
      </c>
      <c r="K1710" s="17" cm="1">
        <f t="array" ref="K1710">0.5*Table1[Frontal area m^2]*Table1[Drag coefficient]*1.2*F1710^2</f>
        <v>483.328470611</v>
      </c>
      <c r="L1710" s="17">
        <f t="shared" si="157"/>
        <v>496.26964855544418</v>
      </c>
      <c r="M1710" s="17">
        <f t="shared" si="158"/>
        <v>17658.928327764552</v>
      </c>
      <c r="N1710" s="17">
        <f t="shared" si="161"/>
        <v>1126.1730791658567</v>
      </c>
      <c r="O1710" s="17" cm="1">
        <f t="array" ref="O1710">(0.5*Table1[Mass KG]*E1710^2)+O1709</f>
        <v>765263753.1899997</v>
      </c>
      <c r="P1710" s="17">
        <v>15359.545401740948</v>
      </c>
      <c r="AA1710">
        <f>IF(E1710&lt;1,1,0)</f>
        <v>0</v>
      </c>
      <c r="AB1710">
        <f>IF(AA1710=1,"",E1710)</f>
        <v>128.1</v>
      </c>
      <c r="AC1710">
        <f>E1710/3.6</f>
        <v>35.583333333333329</v>
      </c>
    </row>
    <row r="1711" spans="2:29" x14ac:dyDescent="0.3">
      <c r="B1711" s="7" t="s">
        <v>30</v>
      </c>
      <c r="C1711" s="7">
        <v>1703</v>
      </c>
      <c r="D1711" s="7">
        <v>226</v>
      </c>
      <c r="E1711" s="13">
        <v>127.9</v>
      </c>
      <c r="F1711" s="23">
        <f t="shared" si="156"/>
        <v>35.527777777777779</v>
      </c>
      <c r="G1711" s="17">
        <f t="shared" si="159"/>
        <v>-6.9444444444444448E-2</v>
      </c>
      <c r="H1711" s="17">
        <f t="shared" si="160"/>
        <v>-0.25</v>
      </c>
      <c r="I1711" s="17" cm="1">
        <f t="array" ref="I1711">Table1[Mass KG]*G1711</f>
        <v>-19.756944444444446</v>
      </c>
      <c r="J1711" s="17" cm="1">
        <f t="array" ref="J1711" xml:space="preserve"> IF(E1711&gt;0,9.81*Table1[Mass KG]*Table1[Rolling ressistance coefficient],0)</f>
        <v>28.746733500000001</v>
      </c>
      <c r="K1711" s="17" cm="1">
        <f t="array" ref="K1711">0.5*Table1[Frontal area m^2]*Table1[Drag coefficient]*1.2*F1711^2</f>
        <v>481.82042637988883</v>
      </c>
      <c r="L1711" s="17">
        <f t="shared" si="157"/>
        <v>490.81021543544438</v>
      </c>
      <c r="M1711" s="17">
        <f t="shared" si="158"/>
        <v>17437.396265053703</v>
      </c>
      <c r="N1711" s="17">
        <f t="shared" si="161"/>
        <v>1126.7727900053312</v>
      </c>
      <c r="O1711" s="17" cm="1">
        <f t="array" ref="O1711">(0.5*Table1[Mass KG]*E1711^2)+O1710</f>
        <v>767590737.01249969</v>
      </c>
      <c r="P1711" s="17">
        <v>15365.820525419373</v>
      </c>
      <c r="AA1711">
        <f>IF(E1711&lt;1,1,0)</f>
        <v>0</v>
      </c>
      <c r="AB1711">
        <f>IF(AA1711=1,"",E1711)</f>
        <v>127.9</v>
      </c>
      <c r="AC1711">
        <f>E1711/3.6</f>
        <v>35.527777777777779</v>
      </c>
    </row>
    <row r="1712" spans="2:29" x14ac:dyDescent="0.3">
      <c r="B1712" s="7" t="s">
        <v>30</v>
      </c>
      <c r="C1712" s="7">
        <v>1704</v>
      </c>
      <c r="D1712" s="7">
        <v>227</v>
      </c>
      <c r="E1712" s="13">
        <v>127.6</v>
      </c>
      <c r="F1712" s="23">
        <f t="shared" si="156"/>
        <v>35.444444444444443</v>
      </c>
      <c r="G1712" s="17">
        <f t="shared" si="159"/>
        <v>-6.9444444444444448E-2</v>
      </c>
      <c r="H1712" s="17">
        <f t="shared" si="160"/>
        <v>-0.25</v>
      </c>
      <c r="I1712" s="17" cm="1">
        <f t="array" ref="I1712">Table1[Mass KG]*G1712</f>
        <v>-19.756944444444446</v>
      </c>
      <c r="J1712" s="17" cm="1">
        <f t="array" ref="J1712" xml:space="preserve"> IF(E1712&gt;0,9.81*Table1[Mass KG]*Table1[Rolling ressistance coefficient],0)</f>
        <v>28.746733500000001</v>
      </c>
      <c r="K1712" s="17" cm="1">
        <f t="array" ref="K1712">0.5*Table1[Frontal area m^2]*Table1[Drag coefficient]*1.2*F1712^2</f>
        <v>479.56277813155543</v>
      </c>
      <c r="L1712" s="17">
        <f t="shared" si="157"/>
        <v>488.55256718711098</v>
      </c>
      <c r="M1712" s="17">
        <f t="shared" si="158"/>
        <v>17316.474325854266</v>
      </c>
      <c r="N1712" s="17">
        <f t="shared" si="161"/>
        <v>1127.3707430560942</v>
      </c>
      <c r="O1712" s="17" cm="1">
        <f t="array" ref="O1712">(0.5*Table1[Mass KG]*E1712^2)+O1711</f>
        <v>769906817.3724997</v>
      </c>
      <c r="P1712" s="17">
        <v>15444.190575709148</v>
      </c>
      <c r="AA1712">
        <f>IF(E1712&lt;1,1,0)</f>
        <v>0</v>
      </c>
      <c r="AB1712">
        <f>IF(AA1712=1,"",E1712)</f>
        <v>127.6</v>
      </c>
      <c r="AC1712">
        <f>E1712/3.6</f>
        <v>35.444444444444443</v>
      </c>
    </row>
    <row r="1713" spans="2:29" x14ac:dyDescent="0.3">
      <c r="B1713" s="7" t="s">
        <v>30</v>
      </c>
      <c r="C1713" s="7">
        <v>1705</v>
      </c>
      <c r="D1713" s="7">
        <v>228</v>
      </c>
      <c r="E1713" s="13">
        <v>127.4</v>
      </c>
      <c r="F1713" s="23">
        <f t="shared" si="156"/>
        <v>35.388888888888893</v>
      </c>
      <c r="G1713" s="17">
        <f t="shared" si="159"/>
        <v>-5.5555555555554373E-2</v>
      </c>
      <c r="H1713" s="17">
        <f t="shared" si="160"/>
        <v>-0.19999999999999574</v>
      </c>
      <c r="I1713" s="17" cm="1">
        <f t="array" ref="I1713">Table1[Mass KG]*G1713</f>
        <v>-15.80555555555522</v>
      </c>
      <c r="J1713" s="17" cm="1">
        <f t="array" ref="J1713" xml:space="preserve"> IF(E1713&gt;0,9.81*Table1[Mass KG]*Table1[Rolling ressistance coefficient],0)</f>
        <v>28.746733500000001</v>
      </c>
      <c r="K1713" s="17" cm="1">
        <f t="array" ref="K1713">0.5*Table1[Frontal area m^2]*Table1[Drag coefficient]*1.2*F1713^2</f>
        <v>478.06062469822228</v>
      </c>
      <c r="L1713" s="17">
        <f t="shared" si="157"/>
        <v>491.00180264266709</v>
      </c>
      <c r="M1713" s="17">
        <f t="shared" si="158"/>
        <v>17376.0082379655</v>
      </c>
      <c r="N1713" s="17">
        <f t="shared" si="161"/>
        <v>1127.9674087204637</v>
      </c>
      <c r="O1713" s="17" cm="1">
        <f t="array" ref="O1713">(0.5*Table1[Mass KG]*E1713^2)+O1712</f>
        <v>772215642.98249972</v>
      </c>
      <c r="P1713" s="17">
        <v>15509.22725071909</v>
      </c>
      <c r="AA1713">
        <f>IF(E1713&lt;1,1,0)</f>
        <v>0</v>
      </c>
      <c r="AB1713">
        <f>IF(AA1713=1,"",E1713)</f>
        <v>127.4</v>
      </c>
      <c r="AC1713">
        <f>E1713/3.6</f>
        <v>35.388888888888893</v>
      </c>
    </row>
    <row r="1714" spans="2:29" x14ac:dyDescent="0.3">
      <c r="B1714" s="7" t="s">
        <v>30</v>
      </c>
      <c r="C1714" s="7">
        <v>1706</v>
      </c>
      <c r="D1714" s="7">
        <v>229</v>
      </c>
      <c r="E1714" s="13">
        <v>127.2</v>
      </c>
      <c r="F1714" s="23">
        <f t="shared" si="156"/>
        <v>35.333333333333336</v>
      </c>
      <c r="G1714" s="17">
        <f t="shared" si="159"/>
        <v>-5.5555555555556344E-2</v>
      </c>
      <c r="H1714" s="17">
        <f t="shared" si="160"/>
        <v>-0.20000000000000284</v>
      </c>
      <c r="I1714" s="17" cm="1">
        <f t="array" ref="I1714">Table1[Mass KG]*G1714</f>
        <v>-15.805555555555779</v>
      </c>
      <c r="J1714" s="17" cm="1">
        <f t="array" ref="J1714" xml:space="preserve"> IF(E1714&gt;0,9.81*Table1[Mass KG]*Table1[Rolling ressistance coefficient],0)</f>
        <v>28.746733500000001</v>
      </c>
      <c r="K1714" s="17" cm="1">
        <f t="array" ref="K1714">0.5*Table1[Frontal area m^2]*Table1[Drag coefficient]*1.2*F1714^2</f>
        <v>476.56082758399998</v>
      </c>
      <c r="L1714" s="17">
        <f t="shared" si="157"/>
        <v>489.50200552844422</v>
      </c>
      <c r="M1714" s="17">
        <f t="shared" si="158"/>
        <v>17295.737528671696</v>
      </c>
      <c r="N1714" s="17">
        <f t="shared" si="161"/>
        <v>1128.5627885076854</v>
      </c>
      <c r="O1714" s="17" cm="1">
        <f t="array" ref="O1714">(0.5*Table1[Mass KG]*E1714^2)+O1713</f>
        <v>774517225.22249973</v>
      </c>
      <c r="P1714" s="17">
        <v>15589.806644077227</v>
      </c>
      <c r="AA1714">
        <f>IF(E1714&lt;1,1,0)</f>
        <v>0</v>
      </c>
      <c r="AB1714">
        <f>IF(AA1714=1,"",E1714)</f>
        <v>127.2</v>
      </c>
      <c r="AC1714">
        <f>E1714/3.6</f>
        <v>35.333333333333336</v>
      </c>
    </row>
    <row r="1715" spans="2:29" x14ac:dyDescent="0.3">
      <c r="B1715" s="7" t="s">
        <v>30</v>
      </c>
      <c r="C1715" s="7">
        <v>1707</v>
      </c>
      <c r="D1715" s="7">
        <v>230</v>
      </c>
      <c r="E1715" s="13">
        <v>127</v>
      </c>
      <c r="F1715" s="23">
        <f t="shared" si="156"/>
        <v>35.277777777777779</v>
      </c>
      <c r="G1715" s="17">
        <f t="shared" si="159"/>
        <v>-4.1666666666666269E-2</v>
      </c>
      <c r="H1715" s="17">
        <f t="shared" si="160"/>
        <v>-0.14999999999999858</v>
      </c>
      <c r="I1715" s="17" cm="1">
        <f t="array" ref="I1715">Table1[Mass KG]*G1715</f>
        <v>-11.854166666666554</v>
      </c>
      <c r="J1715" s="17" cm="1">
        <f t="array" ref="J1715" xml:space="preserve"> IF(E1715&gt;0,9.81*Table1[Mass KG]*Table1[Rolling ressistance coefficient],0)</f>
        <v>28.746733500000001</v>
      </c>
      <c r="K1715" s="17" cm="1">
        <f t="array" ref="K1715">0.5*Table1[Frontal area m^2]*Table1[Drag coefficient]*1.2*F1715^2</f>
        <v>475.06338678888881</v>
      </c>
      <c r="L1715" s="17">
        <f t="shared" si="157"/>
        <v>491.95595362222224</v>
      </c>
      <c r="M1715" s="17">
        <f t="shared" si="158"/>
        <v>17355.112808339509</v>
      </c>
      <c r="N1715" s="17">
        <f t="shared" si="161"/>
        <v>1129.1568839243521</v>
      </c>
      <c r="O1715" s="17" cm="1">
        <f t="array" ref="O1715">(0.5*Table1[Mass KG]*E1715^2)+O1714</f>
        <v>776811575.47249973</v>
      </c>
      <c r="P1715" s="17">
        <v>15651.960835433751</v>
      </c>
      <c r="AA1715">
        <f>IF(E1715&lt;1,1,0)</f>
        <v>0</v>
      </c>
      <c r="AB1715">
        <f>IF(AA1715=1,"",E1715)</f>
        <v>127</v>
      </c>
      <c r="AC1715">
        <f>E1715/3.6</f>
        <v>35.277777777777779</v>
      </c>
    </row>
    <row r="1716" spans="2:29" x14ac:dyDescent="0.3">
      <c r="B1716" s="7" t="s">
        <v>30</v>
      </c>
      <c r="C1716" s="7">
        <v>1708</v>
      </c>
      <c r="D1716" s="7">
        <v>231</v>
      </c>
      <c r="E1716" s="13">
        <v>126.9</v>
      </c>
      <c r="F1716" s="23">
        <f t="shared" si="156"/>
        <v>35.25</v>
      </c>
      <c r="G1716" s="17">
        <f t="shared" si="159"/>
        <v>-2.7777777777778172E-2</v>
      </c>
      <c r="H1716" s="17">
        <f t="shared" si="160"/>
        <v>-0.10000000000000142</v>
      </c>
      <c r="I1716" s="17" cm="1">
        <f t="array" ref="I1716">Table1[Mass KG]*G1716</f>
        <v>-7.9027777777778896</v>
      </c>
      <c r="J1716" s="17" cm="1">
        <f t="array" ref="J1716" xml:space="preserve"> IF(E1716&gt;0,9.81*Table1[Mass KG]*Table1[Rolling ressistance coefficient],0)</f>
        <v>28.746733500000001</v>
      </c>
      <c r="K1716" s="17" cm="1">
        <f t="array" ref="K1716">0.5*Table1[Frontal area m^2]*Table1[Drag coefficient]*1.2*F1716^2</f>
        <v>474.31555001099991</v>
      </c>
      <c r="L1716" s="17">
        <f t="shared" si="157"/>
        <v>495.15950573322203</v>
      </c>
      <c r="M1716" s="17">
        <f t="shared" si="158"/>
        <v>17454.372577096077</v>
      </c>
      <c r="N1716" s="17">
        <f t="shared" si="161"/>
        <v>1129.7501639921945</v>
      </c>
      <c r="O1716" s="17" cm="1">
        <f t="array" ref="O1716">(0.5*Table1[Mass KG]*E1716^2)+O1715</f>
        <v>779102313.99499977</v>
      </c>
      <c r="P1716" s="17">
        <v>15668.897839964236</v>
      </c>
      <c r="AA1716">
        <f>IF(E1716&lt;1,1,0)</f>
        <v>0</v>
      </c>
      <c r="AB1716">
        <f>IF(AA1716=1,"",E1716)</f>
        <v>126.9</v>
      </c>
      <c r="AC1716">
        <f>E1716/3.6</f>
        <v>35.25</v>
      </c>
    </row>
    <row r="1717" spans="2:29" x14ac:dyDescent="0.3">
      <c r="B1717" s="7" t="s">
        <v>30</v>
      </c>
      <c r="C1717" s="7">
        <v>1709</v>
      </c>
      <c r="D1717" s="7">
        <v>232</v>
      </c>
      <c r="E1717" s="13">
        <v>126.8</v>
      </c>
      <c r="F1717" s="23">
        <f t="shared" si="156"/>
        <v>35.222222222222221</v>
      </c>
      <c r="G1717" s="17">
        <f t="shared" si="159"/>
        <v>-2.7777777777778172E-2</v>
      </c>
      <c r="H1717" s="17">
        <f t="shared" si="160"/>
        <v>-0.10000000000000142</v>
      </c>
      <c r="I1717" s="17" cm="1">
        <f t="array" ref="I1717">Table1[Mass KG]*G1717</f>
        <v>-7.9027777777778896</v>
      </c>
      <c r="J1717" s="17" cm="1">
        <f t="array" ref="J1717" xml:space="preserve"> IF(E1717&gt;0,9.81*Table1[Mass KG]*Table1[Rolling ressistance coefficient],0)</f>
        <v>28.746733500000001</v>
      </c>
      <c r="K1717" s="17" cm="1">
        <f t="array" ref="K1717">0.5*Table1[Frontal area m^2]*Table1[Drag coefficient]*1.2*F1717^2</f>
        <v>473.56830231288876</v>
      </c>
      <c r="L1717" s="17">
        <f t="shared" si="157"/>
        <v>494.41225803511088</v>
      </c>
      <c r="M1717" s="17">
        <f t="shared" si="158"/>
        <v>17414.29842190335</v>
      </c>
      <c r="N1717" s="17">
        <f t="shared" si="161"/>
        <v>1130.3426296653952</v>
      </c>
      <c r="O1717" s="17" cm="1">
        <f t="array" ref="O1717">(0.5*Table1[Mass KG]*E1717^2)+O1716</f>
        <v>781389443.63499975</v>
      </c>
      <c r="P1717" s="17">
        <v>15684.338821660482</v>
      </c>
      <c r="AA1717">
        <f>IF(E1717&lt;1,1,0)</f>
        <v>0</v>
      </c>
      <c r="AB1717">
        <f>IF(AA1717=1,"",E1717)</f>
        <v>126.8</v>
      </c>
      <c r="AC1717">
        <f>E1717/3.6</f>
        <v>35.222222222222221</v>
      </c>
    </row>
    <row r="1718" spans="2:29" x14ac:dyDescent="0.3">
      <c r="B1718" s="7" t="s">
        <v>30</v>
      </c>
      <c r="C1718" s="7">
        <v>1710</v>
      </c>
      <c r="D1718" s="7">
        <v>233</v>
      </c>
      <c r="E1718" s="13">
        <v>126.7</v>
      </c>
      <c r="F1718" s="23">
        <f t="shared" si="156"/>
        <v>35.19444444444445</v>
      </c>
      <c r="G1718" s="17">
        <f t="shared" si="159"/>
        <v>0</v>
      </c>
      <c r="H1718" s="17">
        <f t="shared" si="160"/>
        <v>0</v>
      </c>
      <c r="I1718" s="17" cm="1">
        <f t="array" ref="I1718">Table1[Mass KG]*G1718</f>
        <v>0</v>
      </c>
      <c r="J1718" s="17" cm="1">
        <f t="array" ref="J1718" xml:space="preserve"> IF(E1718&gt;0,9.81*Table1[Mass KG]*Table1[Rolling ressistance coefficient],0)</f>
        <v>28.746733500000001</v>
      </c>
      <c r="K1718" s="17" cm="1">
        <f t="array" ref="K1718">0.5*Table1[Frontal area m^2]*Table1[Drag coefficient]*1.2*F1718^2</f>
        <v>472.82164369455563</v>
      </c>
      <c r="L1718" s="17">
        <f t="shared" si="157"/>
        <v>501.56837719455564</v>
      </c>
      <c r="M1718" s="17">
        <f t="shared" si="158"/>
        <v>17652.420386263944</v>
      </c>
      <c r="N1718" s="17">
        <f t="shared" si="161"/>
        <v>1130.9342818964624</v>
      </c>
      <c r="O1718" s="17" cm="1">
        <f t="array" ref="O1718">(0.5*Table1[Mass KG]*E1718^2)+O1717</f>
        <v>783672967.23749971</v>
      </c>
      <c r="P1718" s="17">
        <v>15694.511582609059</v>
      </c>
      <c r="AA1718">
        <f>IF(E1718&lt;1,1,0)</f>
        <v>0</v>
      </c>
      <c r="AB1718">
        <f>IF(AA1718=1,"",E1718)</f>
        <v>126.7</v>
      </c>
      <c r="AC1718">
        <f>E1718/3.6</f>
        <v>35.194444444444443</v>
      </c>
    </row>
    <row r="1719" spans="2:29" x14ac:dyDescent="0.3">
      <c r="B1719" s="7" t="s">
        <v>30</v>
      </c>
      <c r="C1719" s="7">
        <v>1711</v>
      </c>
      <c r="D1719" s="7">
        <v>234</v>
      </c>
      <c r="E1719" s="13">
        <v>126.8</v>
      </c>
      <c r="F1719" s="23">
        <f t="shared" si="156"/>
        <v>35.222222222222221</v>
      </c>
      <c r="G1719" s="17">
        <f t="shared" si="159"/>
        <v>2.7777777777778172E-2</v>
      </c>
      <c r="H1719" s="17">
        <f t="shared" si="160"/>
        <v>0.10000000000000142</v>
      </c>
      <c r="I1719" s="17" cm="1">
        <f t="array" ref="I1719">Table1[Mass KG]*G1719</f>
        <v>7.9027777777778896</v>
      </c>
      <c r="J1719" s="17" cm="1">
        <f t="array" ref="J1719" xml:space="preserve"> IF(E1719&gt;0,9.81*Table1[Mass KG]*Table1[Rolling ressistance coefficient],0)</f>
        <v>28.746733500000001</v>
      </c>
      <c r="K1719" s="17" cm="1">
        <f t="array" ref="K1719">0.5*Table1[Frontal area m^2]*Table1[Drag coefficient]*1.2*F1719^2</f>
        <v>473.56830231288876</v>
      </c>
      <c r="L1719" s="17">
        <f t="shared" si="157"/>
        <v>510.21781359066665</v>
      </c>
      <c r="M1719" s="17">
        <f t="shared" si="158"/>
        <v>17971.005212026816</v>
      </c>
      <c r="N1719" s="17">
        <f t="shared" si="161"/>
        <v>1131.5260550323478</v>
      </c>
      <c r="O1719" s="17" cm="1">
        <f t="array" ref="O1719">(0.5*Table1[Mass KG]*E1719^2)+O1718</f>
        <v>785960096.8774997</v>
      </c>
      <c r="P1719" s="17">
        <v>15827.66623714352</v>
      </c>
      <c r="AA1719">
        <f>IF(E1719&lt;1,1,0)</f>
        <v>0</v>
      </c>
      <c r="AB1719">
        <f>IF(AA1719=1,"",E1719)</f>
        <v>126.8</v>
      </c>
      <c r="AC1719">
        <f>E1719/3.6</f>
        <v>35.222222222222221</v>
      </c>
    </row>
    <row r="1720" spans="2:29" x14ac:dyDescent="0.3">
      <c r="B1720" s="7" t="s">
        <v>30</v>
      </c>
      <c r="C1720" s="7">
        <v>1712</v>
      </c>
      <c r="D1720" s="7">
        <v>235</v>
      </c>
      <c r="E1720" s="13">
        <v>126.9</v>
      </c>
      <c r="F1720" s="23">
        <f t="shared" si="156"/>
        <v>35.25</v>
      </c>
      <c r="G1720" s="17">
        <f t="shared" si="159"/>
        <v>4.1666666666666269E-2</v>
      </c>
      <c r="H1720" s="17">
        <f t="shared" si="160"/>
        <v>0.14999999999999858</v>
      </c>
      <c r="I1720" s="17" cm="1">
        <f t="array" ref="I1720">Table1[Mass KG]*G1720</f>
        <v>11.854166666666554</v>
      </c>
      <c r="J1720" s="17" cm="1">
        <f t="array" ref="J1720" xml:space="preserve"> IF(E1720&gt;0,9.81*Table1[Mass KG]*Table1[Rolling ressistance coefficient],0)</f>
        <v>28.746733500000001</v>
      </c>
      <c r="K1720" s="17" cm="1">
        <f t="array" ref="K1720">0.5*Table1[Frontal area m^2]*Table1[Drag coefficient]*1.2*F1720^2</f>
        <v>474.31555001099991</v>
      </c>
      <c r="L1720" s="17">
        <f t="shared" si="157"/>
        <v>514.91645017766643</v>
      </c>
      <c r="M1720" s="17">
        <f t="shared" si="158"/>
        <v>18150.804868762742</v>
      </c>
      <c r="N1720" s="17">
        <f t="shared" si="161"/>
        <v>1132.1179489318074</v>
      </c>
      <c r="O1720" s="17" cm="1">
        <f t="array" ref="O1720">(0.5*Table1[Mass KG]*E1720^2)+O1719</f>
        <v>788250835.39999974</v>
      </c>
      <c r="P1720" s="17">
        <v>15874.542339883395</v>
      </c>
      <c r="AA1720">
        <f>IF(E1720&lt;1,1,0)</f>
        <v>0</v>
      </c>
      <c r="AB1720">
        <f>IF(AA1720=1,"",E1720)</f>
        <v>126.9</v>
      </c>
      <c r="AC1720">
        <f>E1720/3.6</f>
        <v>35.25</v>
      </c>
    </row>
    <row r="1721" spans="2:29" x14ac:dyDescent="0.3">
      <c r="B1721" s="7" t="s">
        <v>30</v>
      </c>
      <c r="C1721" s="7">
        <v>1713</v>
      </c>
      <c r="D1721" s="7">
        <v>236</v>
      </c>
      <c r="E1721" s="13">
        <v>127.1</v>
      </c>
      <c r="F1721" s="23">
        <f t="shared" si="156"/>
        <v>35.305555555555557</v>
      </c>
      <c r="G1721" s="17">
        <f t="shared" si="159"/>
        <v>6.9444444444444448E-2</v>
      </c>
      <c r="H1721" s="17">
        <f t="shared" si="160"/>
        <v>0.25</v>
      </c>
      <c r="I1721" s="17" cm="1">
        <f t="array" ref="I1721">Table1[Mass KG]*G1721</f>
        <v>19.756944444444446</v>
      </c>
      <c r="J1721" s="17" cm="1">
        <f t="array" ref="J1721" xml:space="preserve"> IF(E1721&gt;0,9.81*Table1[Mass KG]*Table1[Rolling ressistance coefficient],0)</f>
        <v>28.746733500000001</v>
      </c>
      <c r="K1721" s="17" cm="1">
        <f t="array" ref="K1721">0.5*Table1[Frontal area m^2]*Table1[Drag coefficient]*1.2*F1721^2</f>
        <v>475.81181264655555</v>
      </c>
      <c r="L1721" s="17">
        <f t="shared" si="157"/>
        <v>524.31549059099996</v>
      </c>
      <c r="M1721" s="17">
        <f t="shared" si="158"/>
        <v>18511.249681698911</v>
      </c>
      <c r="N1721" s="17">
        <f t="shared" si="161"/>
        <v>1132.7104296070117</v>
      </c>
      <c r="O1721" s="17" cm="1">
        <f t="array" ref="O1721">(0.5*Table1[Mass KG]*E1721^2)+O1720</f>
        <v>790548800.22249973</v>
      </c>
      <c r="P1721" s="17">
        <v>15893.19485605525</v>
      </c>
      <c r="AA1721">
        <f>IF(E1721&lt;1,1,0)</f>
        <v>0</v>
      </c>
      <c r="AB1721">
        <f>IF(AA1721=1,"",E1721)</f>
        <v>127.1</v>
      </c>
      <c r="AC1721">
        <f>E1721/3.6</f>
        <v>35.30555555555555</v>
      </c>
    </row>
    <row r="1722" spans="2:29" x14ac:dyDescent="0.3">
      <c r="B1722" s="7" t="s">
        <v>30</v>
      </c>
      <c r="C1722" s="7">
        <v>1714</v>
      </c>
      <c r="D1722" s="7">
        <v>237</v>
      </c>
      <c r="E1722" s="13">
        <v>127.4</v>
      </c>
      <c r="F1722" s="23">
        <f t="shared" si="156"/>
        <v>35.388888888888893</v>
      </c>
      <c r="G1722" s="17">
        <f t="shared" si="159"/>
        <v>8.3333333333334522E-2</v>
      </c>
      <c r="H1722" s="17">
        <f t="shared" si="160"/>
        <v>0.30000000000000426</v>
      </c>
      <c r="I1722" s="17" cm="1">
        <f t="array" ref="I1722">Table1[Mass KG]*G1722</f>
        <v>23.708333333333673</v>
      </c>
      <c r="J1722" s="17" cm="1">
        <f t="array" ref="J1722" xml:space="preserve"> IF(E1722&gt;0,9.81*Table1[Mass KG]*Table1[Rolling ressistance coefficient],0)</f>
        <v>28.746733500000001</v>
      </c>
      <c r="K1722" s="17" cm="1">
        <f t="array" ref="K1722">0.5*Table1[Frontal area m^2]*Table1[Drag coefficient]*1.2*F1722^2</f>
        <v>478.06062469822228</v>
      </c>
      <c r="L1722" s="17">
        <f t="shared" si="157"/>
        <v>530.51569153155594</v>
      </c>
      <c r="M1722" s="17">
        <f t="shared" si="158"/>
        <v>18774.360861422287</v>
      </c>
      <c r="N1722" s="17">
        <f t="shared" si="161"/>
        <v>1133.3039622544738</v>
      </c>
      <c r="O1722" s="17" cm="1">
        <f t="array" ref="O1722">(0.5*Table1[Mass KG]*E1722^2)+O1721</f>
        <v>792857625.83249974</v>
      </c>
      <c r="P1722" s="17">
        <v>15941.788366477389</v>
      </c>
      <c r="AA1722">
        <f>IF(E1722&lt;1,1,0)</f>
        <v>0</v>
      </c>
      <c r="AB1722">
        <f>IF(AA1722=1,"",E1722)</f>
        <v>127.4</v>
      </c>
      <c r="AC1722">
        <f>E1722/3.6</f>
        <v>35.388888888888893</v>
      </c>
    </row>
    <row r="1723" spans="2:29" x14ac:dyDescent="0.3">
      <c r="B1723" s="7" t="s">
        <v>30</v>
      </c>
      <c r="C1723" s="7">
        <v>1715</v>
      </c>
      <c r="D1723" s="7">
        <v>238</v>
      </c>
      <c r="E1723" s="13">
        <v>127.7</v>
      </c>
      <c r="F1723" s="23">
        <f t="shared" si="156"/>
        <v>35.472222222222221</v>
      </c>
      <c r="G1723" s="17">
        <f t="shared" si="159"/>
        <v>9.7222222222220642E-2</v>
      </c>
      <c r="H1723" s="17">
        <f t="shared" si="160"/>
        <v>0.34999999999999432</v>
      </c>
      <c r="I1723" s="17" cm="1">
        <f t="array" ref="I1723">Table1[Mass KG]*G1723</f>
        <v>27.659722222221774</v>
      </c>
      <c r="J1723" s="17" cm="1">
        <f t="array" ref="J1723" xml:space="preserve"> IF(E1723&gt;0,9.81*Table1[Mass KG]*Table1[Rolling ressistance coefficient],0)</f>
        <v>28.746733500000001</v>
      </c>
      <c r="K1723" s="17" cm="1">
        <f t="array" ref="K1723">0.5*Table1[Frontal area m^2]*Table1[Drag coefficient]*1.2*F1723^2</f>
        <v>480.31473846788879</v>
      </c>
      <c r="L1723" s="17">
        <f t="shared" si="157"/>
        <v>536.72119419011051</v>
      </c>
      <c r="M1723" s="17">
        <f t="shared" si="158"/>
        <v>19038.693471688086</v>
      </c>
      <c r="N1723" s="17">
        <f t="shared" si="161"/>
        <v>1133.8985456474038</v>
      </c>
      <c r="O1723" s="17" cm="1">
        <f t="array" ref="O1723">(0.5*Table1[Mass KG]*E1723^2)+O1722</f>
        <v>795177337.8349998</v>
      </c>
      <c r="P1723" s="17">
        <v>15988.815146308636</v>
      </c>
      <c r="AA1723">
        <f>IF(E1723&lt;1,1,0)</f>
        <v>0</v>
      </c>
      <c r="AB1723">
        <f>IF(AA1723=1,"",E1723)</f>
        <v>127.7</v>
      </c>
      <c r="AC1723">
        <f>E1723/3.6</f>
        <v>35.472222222222221</v>
      </c>
    </row>
    <row r="1724" spans="2:29" x14ac:dyDescent="0.3">
      <c r="B1724" s="7" t="s">
        <v>30</v>
      </c>
      <c r="C1724" s="7">
        <v>1716</v>
      </c>
      <c r="D1724" s="7">
        <v>239</v>
      </c>
      <c r="E1724" s="13">
        <v>128.1</v>
      </c>
      <c r="F1724" s="23">
        <f t="shared" si="156"/>
        <v>35.583333333333336</v>
      </c>
      <c r="G1724" s="17">
        <f t="shared" si="159"/>
        <v>0.11111111111111072</v>
      </c>
      <c r="H1724" s="17">
        <f t="shared" si="160"/>
        <v>0.39999999999999858</v>
      </c>
      <c r="I1724" s="17" cm="1">
        <f t="array" ref="I1724">Table1[Mass KG]*G1724</f>
        <v>31.611111111111001</v>
      </c>
      <c r="J1724" s="17" cm="1">
        <f t="array" ref="J1724" xml:space="preserve"> IF(E1724&gt;0,9.81*Table1[Mass KG]*Table1[Rolling ressistance coefficient],0)</f>
        <v>28.746733500000001</v>
      </c>
      <c r="K1724" s="17" cm="1">
        <f t="array" ref="K1724">0.5*Table1[Frontal area m^2]*Table1[Drag coefficient]*1.2*F1724^2</f>
        <v>483.328470611</v>
      </c>
      <c r="L1724" s="17">
        <f t="shared" si="157"/>
        <v>543.68631522211092</v>
      </c>
      <c r="M1724" s="17">
        <f t="shared" si="158"/>
        <v>19346.17138332011</v>
      </c>
      <c r="N1724" s="17">
        <f t="shared" si="161"/>
        <v>1134.4946438993707</v>
      </c>
      <c r="O1724" s="17" cm="1">
        <f t="array" ref="O1724">(0.5*Table1[Mass KG]*E1724^2)+O1723</f>
        <v>797511604.85749984</v>
      </c>
      <c r="P1724" s="17">
        <v>16012.309408487645</v>
      </c>
      <c r="AA1724">
        <f>IF(E1724&lt;1,1,0)</f>
        <v>0</v>
      </c>
      <c r="AB1724">
        <f>IF(AA1724=1,"",E1724)</f>
        <v>128.1</v>
      </c>
      <c r="AC1724">
        <f>E1724/3.6</f>
        <v>35.583333333333329</v>
      </c>
    </row>
    <row r="1725" spans="2:29" x14ac:dyDescent="0.3">
      <c r="B1725" s="7" t="s">
        <v>30</v>
      </c>
      <c r="C1725" s="7">
        <v>1717</v>
      </c>
      <c r="D1725" s="7">
        <v>240</v>
      </c>
      <c r="E1725" s="13">
        <v>128.5</v>
      </c>
      <c r="F1725" s="23">
        <f t="shared" si="156"/>
        <v>35.694444444444443</v>
      </c>
      <c r="G1725" s="17">
        <f t="shared" si="159"/>
        <v>0.12500000000000078</v>
      </c>
      <c r="H1725" s="17">
        <f t="shared" si="160"/>
        <v>0.45000000000000284</v>
      </c>
      <c r="I1725" s="17" cm="1">
        <f t="array" ref="I1725">Table1[Mass KG]*G1725</f>
        <v>35.56250000000022</v>
      </c>
      <c r="J1725" s="17" cm="1">
        <f t="array" ref="J1725" xml:space="preserve"> IF(E1725&gt;0,9.81*Table1[Mass KG]*Table1[Rolling ressistance coefficient],0)</f>
        <v>28.746733500000001</v>
      </c>
      <c r="K1725" s="17" cm="1">
        <f t="array" ref="K1725">0.5*Table1[Frontal area m^2]*Table1[Drag coefficient]*1.2*F1725^2</f>
        <v>486.35162803055545</v>
      </c>
      <c r="L1725" s="17">
        <f t="shared" si="157"/>
        <v>550.66086153055562</v>
      </c>
      <c r="M1725" s="17">
        <f t="shared" si="158"/>
        <v>19655.533529632332</v>
      </c>
      <c r="N1725" s="17">
        <f t="shared" si="161"/>
        <v>1135.0922552458326</v>
      </c>
      <c r="O1725" s="17" cm="1">
        <f t="array" ref="O1725">(0.5*Table1[Mass KG]*E1725^2)+O1724</f>
        <v>799860472.41999984</v>
      </c>
      <c r="P1725" s="17">
        <v>16020.655955746555</v>
      </c>
      <c r="AA1725">
        <f>IF(E1725&lt;1,1,0)</f>
        <v>0</v>
      </c>
      <c r="AB1725">
        <f>IF(AA1725=1,"",E1725)</f>
        <v>128.5</v>
      </c>
      <c r="AC1725">
        <f>E1725/3.6</f>
        <v>35.694444444444443</v>
      </c>
    </row>
    <row r="1726" spans="2:29" x14ac:dyDescent="0.3">
      <c r="B1726" s="7" t="s">
        <v>30</v>
      </c>
      <c r="C1726" s="7">
        <v>1718</v>
      </c>
      <c r="D1726" s="7">
        <v>241</v>
      </c>
      <c r="E1726" s="13">
        <v>129</v>
      </c>
      <c r="F1726" s="23">
        <f t="shared" si="156"/>
        <v>35.833333333333336</v>
      </c>
      <c r="G1726" s="17">
        <f t="shared" si="159"/>
        <v>0.1388888888888889</v>
      </c>
      <c r="H1726" s="17">
        <f t="shared" si="160"/>
        <v>0.5</v>
      </c>
      <c r="I1726" s="17" cm="1">
        <f t="array" ref="I1726">Table1[Mass KG]*G1726</f>
        <v>39.513888888888893</v>
      </c>
      <c r="J1726" s="17" cm="1">
        <f t="array" ref="J1726" xml:space="preserve"> IF(E1726&gt;0,9.81*Table1[Mass KG]*Table1[Rolling ressistance coefficient],0)</f>
        <v>28.746733500000001</v>
      </c>
      <c r="K1726" s="17" cm="1">
        <f t="array" ref="K1726">0.5*Table1[Frontal area m^2]*Table1[Drag coefficient]*1.2*F1726^2</f>
        <v>490.14382910000006</v>
      </c>
      <c r="L1726" s="17">
        <f t="shared" si="157"/>
        <v>558.40445148888898</v>
      </c>
      <c r="M1726" s="17">
        <f t="shared" si="158"/>
        <v>20009.492845018522</v>
      </c>
      <c r="N1726" s="17">
        <f t="shared" si="161"/>
        <v>1135.691842721822</v>
      </c>
      <c r="O1726" s="17" cm="1">
        <f t="array" ref="O1726">(0.5*Table1[Mass KG]*E1726^2)+O1725</f>
        <v>802227654.66999984</v>
      </c>
      <c r="P1726" s="17">
        <v>16310.811401208599</v>
      </c>
      <c r="AA1726">
        <f>IF(E1726&lt;1,1,0)</f>
        <v>0</v>
      </c>
      <c r="AB1726">
        <f>IF(AA1726=1,"",E1726)</f>
        <v>129</v>
      </c>
      <c r="AC1726">
        <f>E1726/3.6</f>
        <v>35.833333333333336</v>
      </c>
    </row>
    <row r="1727" spans="2:29" x14ac:dyDescent="0.3">
      <c r="B1727" s="7" t="s">
        <v>30</v>
      </c>
      <c r="C1727" s="7">
        <v>1719</v>
      </c>
      <c r="D1727" s="7">
        <v>242</v>
      </c>
      <c r="E1727" s="13">
        <v>129.5</v>
      </c>
      <c r="F1727" s="23">
        <f t="shared" si="156"/>
        <v>35.972222222222221</v>
      </c>
      <c r="G1727" s="17">
        <f t="shared" si="159"/>
        <v>0.15277777777777699</v>
      </c>
      <c r="H1727" s="17">
        <f t="shared" si="160"/>
        <v>0.54999999999999716</v>
      </c>
      <c r="I1727" s="17" cm="1">
        <f t="array" ref="I1727">Table1[Mass KG]*G1727</f>
        <v>43.465277777777551</v>
      </c>
      <c r="J1727" s="17" cm="1">
        <f t="array" ref="J1727" xml:space="preserve"> IF(E1727&gt;0,9.81*Table1[Mass KG]*Table1[Rolling ressistance coefficient],0)</f>
        <v>28.746733500000001</v>
      </c>
      <c r="K1727" s="17" cm="1">
        <f t="array" ref="K1727">0.5*Table1[Frontal area m^2]*Table1[Drag coefficient]*1.2*F1727^2</f>
        <v>493.95075716388874</v>
      </c>
      <c r="L1727" s="17">
        <f t="shared" si="157"/>
        <v>566.16276844166634</v>
      </c>
      <c r="M1727" s="17">
        <f t="shared" si="158"/>
        <v>20366.132920332166</v>
      </c>
      <c r="N1727" s="17">
        <f t="shared" si="161"/>
        <v>1136.2934040281775</v>
      </c>
      <c r="O1727" s="17" cm="1">
        <f t="array" ref="O1727">(0.5*Table1[Mass KG]*E1727^2)+O1726</f>
        <v>804613222.73249984</v>
      </c>
      <c r="P1727" s="17">
        <v>16474.178413802554</v>
      </c>
      <c r="AA1727">
        <f>IF(E1727&lt;1,1,0)</f>
        <v>0</v>
      </c>
      <c r="AB1727">
        <f>IF(AA1727=1,"",E1727)</f>
        <v>129.5</v>
      </c>
      <c r="AC1727">
        <f>E1727/3.6</f>
        <v>35.972222222222221</v>
      </c>
    </row>
    <row r="1728" spans="2:29" x14ac:dyDescent="0.3">
      <c r="B1728" s="7" t="s">
        <v>30</v>
      </c>
      <c r="C1728" s="7">
        <v>1720</v>
      </c>
      <c r="D1728" s="7">
        <v>243</v>
      </c>
      <c r="E1728" s="13">
        <v>130.1</v>
      </c>
      <c r="F1728" s="23">
        <f t="shared" si="156"/>
        <v>36.138888888888886</v>
      </c>
      <c r="G1728" s="17">
        <f t="shared" si="159"/>
        <v>0.15277777777777699</v>
      </c>
      <c r="H1728" s="17">
        <f t="shared" si="160"/>
        <v>0.54999999999999716</v>
      </c>
      <c r="I1728" s="17" cm="1">
        <f t="array" ref="I1728">Table1[Mass KG]*G1728</f>
        <v>43.465277777777551</v>
      </c>
      <c r="J1728" s="17" cm="1">
        <f t="array" ref="J1728" xml:space="preserve"> IF(E1728&gt;0,9.81*Table1[Mass KG]*Table1[Rolling ressistance coefficient],0)</f>
        <v>28.746733500000001</v>
      </c>
      <c r="K1728" s="17" cm="1">
        <f t="array" ref="K1728">0.5*Table1[Frontal area m^2]*Table1[Drag coefficient]*1.2*F1728^2</f>
        <v>498.53851047322206</v>
      </c>
      <c r="L1728" s="17">
        <f t="shared" si="157"/>
        <v>570.75052175099961</v>
      </c>
      <c r="M1728" s="17">
        <f t="shared" si="158"/>
        <v>20626.289688834735</v>
      </c>
      <c r="N1728" s="17">
        <f t="shared" si="161"/>
        <v>1136.8974011257792</v>
      </c>
      <c r="O1728" s="17" cm="1">
        <f t="array" ref="O1728">(0.5*Table1[Mass KG]*E1728^2)+O1727</f>
        <v>807020947.65499985</v>
      </c>
      <c r="P1728" s="17">
        <v>16542.74747183334</v>
      </c>
      <c r="AA1728">
        <f>IF(E1728&lt;1,1,0)</f>
        <v>0</v>
      </c>
      <c r="AB1728">
        <f>IF(AA1728=1,"",E1728)</f>
        <v>130.1</v>
      </c>
      <c r="AC1728">
        <f>E1728/3.6</f>
        <v>36.138888888888886</v>
      </c>
    </row>
    <row r="1729" spans="2:29" x14ac:dyDescent="0.3">
      <c r="B1729" s="7" t="s">
        <v>30</v>
      </c>
      <c r="C1729" s="7">
        <v>1721</v>
      </c>
      <c r="D1729" s="7">
        <v>244</v>
      </c>
      <c r="E1729" s="13">
        <v>130.6</v>
      </c>
      <c r="F1729" s="23">
        <f t="shared" si="156"/>
        <v>36.277777777777779</v>
      </c>
      <c r="G1729" s="17">
        <f t="shared" si="159"/>
        <v>0.12500000000000078</v>
      </c>
      <c r="H1729" s="17">
        <f t="shared" si="160"/>
        <v>0.45000000000000284</v>
      </c>
      <c r="I1729" s="17" cm="1">
        <f t="array" ref="I1729">Table1[Mass KG]*G1729</f>
        <v>35.56250000000022</v>
      </c>
      <c r="J1729" s="17" cm="1">
        <f t="array" ref="J1729" xml:space="preserve"> IF(E1729&gt;0,9.81*Table1[Mass KG]*Table1[Rolling ressistance coefficient],0)</f>
        <v>28.746733500000001</v>
      </c>
      <c r="K1729" s="17" cm="1">
        <f t="array" ref="K1729">0.5*Table1[Frontal area m^2]*Table1[Drag coefficient]*1.2*F1729^2</f>
        <v>502.37783792488887</v>
      </c>
      <c r="L1729" s="17">
        <f t="shared" si="157"/>
        <v>566.68707142488904</v>
      </c>
      <c r="M1729" s="17">
        <f t="shared" si="158"/>
        <v>20558.14764669181</v>
      </c>
      <c r="N1729" s="17">
        <f t="shared" si="161"/>
        <v>1137.5033671976851</v>
      </c>
      <c r="O1729" s="17" cm="1">
        <f t="array" ref="O1729">(0.5*Table1[Mass KG]*E1729^2)+O1728</f>
        <v>809447214.86499989</v>
      </c>
      <c r="P1729" s="17">
        <v>16604.661555036851</v>
      </c>
      <c r="AA1729">
        <f>IF(E1729&lt;1,1,0)</f>
        <v>0</v>
      </c>
      <c r="AB1729">
        <f>IF(AA1729=1,"",E1729)</f>
        <v>130.6</v>
      </c>
      <c r="AC1729">
        <f>E1729/3.6</f>
        <v>36.277777777777779</v>
      </c>
    </row>
    <row r="1730" spans="2:29" x14ac:dyDescent="0.3">
      <c r="B1730" s="7" t="s">
        <v>30</v>
      </c>
      <c r="C1730" s="7">
        <v>1722</v>
      </c>
      <c r="D1730" s="7">
        <v>245</v>
      </c>
      <c r="E1730" s="13">
        <v>131</v>
      </c>
      <c r="F1730" s="23">
        <f t="shared" si="156"/>
        <v>36.388888888888893</v>
      </c>
      <c r="G1730" s="17">
        <f t="shared" si="159"/>
        <v>8.3333333333332538E-2</v>
      </c>
      <c r="H1730" s="17">
        <f t="shared" si="160"/>
        <v>0.29999999999999716</v>
      </c>
      <c r="I1730" s="17" cm="1">
        <f t="array" ref="I1730">Table1[Mass KG]*G1730</f>
        <v>23.708333333333108</v>
      </c>
      <c r="J1730" s="17" cm="1">
        <f t="array" ref="J1730" xml:space="preserve"> IF(E1730&gt;0,9.81*Table1[Mass KG]*Table1[Rolling ressistance coefficient],0)</f>
        <v>28.746733500000001</v>
      </c>
      <c r="K1730" s="17" cm="1">
        <f t="array" ref="K1730">0.5*Table1[Frontal area m^2]*Table1[Drag coefficient]*1.2*F1730^2</f>
        <v>505.45990332222232</v>
      </c>
      <c r="L1730" s="17">
        <f t="shared" si="157"/>
        <v>557.91497015555547</v>
      </c>
      <c r="M1730" s="17">
        <f t="shared" si="158"/>
        <v>20301.905858438266</v>
      </c>
      <c r="N1730" s="17">
        <f t="shared" si="161"/>
        <v>1138.1108362402229</v>
      </c>
      <c r="O1730" s="17" cm="1">
        <f t="array" ref="O1730">(0.5*Table1[Mass KG]*E1730^2)+O1729</f>
        <v>811888367.11499989</v>
      </c>
      <c r="P1730" s="17">
        <v>16656.212624620624</v>
      </c>
      <c r="AA1730">
        <f>IF(E1730&lt;1,1,0)</f>
        <v>0</v>
      </c>
      <c r="AB1730">
        <f>IF(AA1730=1,"",E1730)</f>
        <v>131</v>
      </c>
      <c r="AC1730">
        <f>E1730/3.6</f>
        <v>36.388888888888886</v>
      </c>
    </row>
    <row r="1731" spans="2:29" x14ac:dyDescent="0.3">
      <c r="B1731" s="7" t="s">
        <v>30</v>
      </c>
      <c r="C1731" s="7">
        <v>1723</v>
      </c>
      <c r="D1731" s="7">
        <v>246</v>
      </c>
      <c r="E1731" s="13">
        <v>131.19999999999999</v>
      </c>
      <c r="F1731" s="23">
        <f t="shared" si="156"/>
        <v>36.444444444444443</v>
      </c>
      <c r="G1731" s="17">
        <f t="shared" si="159"/>
        <v>4.1666666666668246E-2</v>
      </c>
      <c r="H1731" s="17">
        <f t="shared" si="160"/>
        <v>0.15000000000000568</v>
      </c>
      <c r="I1731" s="17" cm="1">
        <f t="array" ref="I1731">Table1[Mass KG]*G1731</f>
        <v>11.854166666667115</v>
      </c>
      <c r="J1731" s="17" cm="1">
        <f t="array" ref="J1731" xml:space="preserve"> IF(E1731&gt;0,9.81*Table1[Mass KG]*Table1[Rolling ressistance coefficient],0)</f>
        <v>28.746733500000001</v>
      </c>
      <c r="K1731" s="17" cm="1">
        <f t="array" ref="K1731">0.5*Table1[Frontal area m^2]*Table1[Drag coefficient]*1.2*F1731^2</f>
        <v>507.00447049955545</v>
      </c>
      <c r="L1731" s="17">
        <f t="shared" si="157"/>
        <v>547.60537066622248</v>
      </c>
      <c r="M1731" s="17">
        <f t="shared" si="158"/>
        <v>19957.173508724551</v>
      </c>
      <c r="N1731" s="17">
        <f t="shared" si="161"/>
        <v>1138.7188796134092</v>
      </c>
      <c r="O1731" s="17" cm="1">
        <f t="array" ref="O1731">(0.5*Table1[Mass KG]*E1731^2)+O1730</f>
        <v>814336978.95499992</v>
      </c>
      <c r="P1731" s="17">
        <v>16660.348781513814</v>
      </c>
      <c r="AA1731">
        <f>IF(E1731&lt;1,1,0)</f>
        <v>0</v>
      </c>
      <c r="AB1731">
        <f>IF(AA1731=1,"",E1731)</f>
        <v>131.19999999999999</v>
      </c>
      <c r="AC1731">
        <f>E1731/3.6</f>
        <v>36.444444444444443</v>
      </c>
    </row>
    <row r="1732" spans="2:29" x14ac:dyDescent="0.3">
      <c r="B1732" s="7" t="s">
        <v>30</v>
      </c>
      <c r="C1732" s="7">
        <v>1724</v>
      </c>
      <c r="D1732" s="7">
        <v>247</v>
      </c>
      <c r="E1732" s="13">
        <v>131.30000000000001</v>
      </c>
      <c r="F1732" s="23">
        <f t="shared" si="156"/>
        <v>36.472222222222229</v>
      </c>
      <c r="G1732" s="17">
        <f t="shared" si="159"/>
        <v>0</v>
      </c>
      <c r="H1732" s="17">
        <f t="shared" si="160"/>
        <v>0</v>
      </c>
      <c r="I1732" s="17" cm="1">
        <f t="array" ref="I1732">Table1[Mass KG]*G1732</f>
        <v>0</v>
      </c>
      <c r="J1732" s="17" cm="1">
        <f t="array" ref="J1732" xml:space="preserve"> IF(E1732&gt;0,9.81*Table1[Mass KG]*Table1[Rolling ressistance coefficient],0)</f>
        <v>28.746733500000001</v>
      </c>
      <c r="K1732" s="17" cm="1">
        <f t="array" ref="K1732">0.5*Table1[Frontal area m^2]*Table1[Drag coefficient]*1.2*F1732^2</f>
        <v>507.77763770788897</v>
      </c>
      <c r="L1732" s="17">
        <f t="shared" si="157"/>
        <v>536.52437120788898</v>
      </c>
      <c r="M1732" s="17">
        <f t="shared" si="158"/>
        <v>19568.236094332173</v>
      </c>
      <c r="N1732" s="17">
        <f t="shared" si="161"/>
        <v>1139.3270334720953</v>
      </c>
      <c r="O1732" s="17" cm="1">
        <f t="array" ref="O1732">(0.5*Table1[Mass KG]*E1732^2)+O1731</f>
        <v>816789324.85749996</v>
      </c>
      <c r="P1732" s="17">
        <v>16701.641499950263</v>
      </c>
      <c r="AA1732">
        <f>IF(E1732&lt;1,1,0)</f>
        <v>0</v>
      </c>
      <c r="AB1732">
        <f>IF(AA1732=1,"",E1732)</f>
        <v>131.30000000000001</v>
      </c>
      <c r="AC1732">
        <f>E1732/3.6</f>
        <v>36.472222222222221</v>
      </c>
    </row>
    <row r="1733" spans="2:29" x14ac:dyDescent="0.3">
      <c r="B1733" s="7" t="s">
        <v>30</v>
      </c>
      <c r="C1733" s="7">
        <v>1725</v>
      </c>
      <c r="D1733" s="7">
        <v>248</v>
      </c>
      <c r="E1733" s="13">
        <v>131.19999999999999</v>
      </c>
      <c r="F1733" s="23">
        <f t="shared" si="156"/>
        <v>36.444444444444443</v>
      </c>
      <c r="G1733" s="17">
        <f t="shared" si="159"/>
        <v>-8.3333333333336493E-2</v>
      </c>
      <c r="H1733" s="17">
        <f t="shared" si="160"/>
        <v>-0.30000000000001137</v>
      </c>
      <c r="I1733" s="17" cm="1">
        <f t="array" ref="I1733">Table1[Mass KG]*G1733</f>
        <v>-23.708333333334231</v>
      </c>
      <c r="J1733" s="17" cm="1">
        <f t="array" ref="J1733" xml:space="preserve"> IF(E1733&gt;0,9.81*Table1[Mass KG]*Table1[Rolling ressistance coefficient],0)</f>
        <v>28.746733500000001</v>
      </c>
      <c r="K1733" s="17" cm="1">
        <f t="array" ref="K1733">0.5*Table1[Frontal area m^2]*Table1[Drag coefficient]*1.2*F1733^2</f>
        <v>507.00447049955545</v>
      </c>
      <c r="L1733" s="17">
        <f t="shared" si="157"/>
        <v>512.04287066622112</v>
      </c>
      <c r="M1733" s="17">
        <f t="shared" si="158"/>
        <v>18661.117953168945</v>
      </c>
      <c r="N1733" s="17">
        <f t="shared" si="161"/>
        <v>1139.9343718674577</v>
      </c>
      <c r="O1733" s="17" cm="1">
        <f t="array" ref="O1733">(0.5*Table1[Mass KG]*E1733^2)+O1732</f>
        <v>819237936.69749999</v>
      </c>
      <c r="P1733" s="17">
        <v>16902.231551301822</v>
      </c>
      <c r="AA1733">
        <f>IF(E1733&lt;1,1,0)</f>
        <v>0</v>
      </c>
      <c r="AB1733">
        <f>IF(AA1733=1,"",E1733)</f>
        <v>131.19999999999999</v>
      </c>
      <c r="AC1733">
        <f>E1733/3.6</f>
        <v>36.444444444444443</v>
      </c>
    </row>
    <row r="1734" spans="2:29" x14ac:dyDescent="0.3">
      <c r="B1734" s="7" t="s">
        <v>30</v>
      </c>
      <c r="C1734" s="7">
        <v>1726</v>
      </c>
      <c r="D1734" s="7">
        <v>249</v>
      </c>
      <c r="E1734" s="13">
        <v>130.69999999999999</v>
      </c>
      <c r="F1734" s="23">
        <f t="shared" si="156"/>
        <v>36.305555555555557</v>
      </c>
      <c r="G1734" s="17">
        <f t="shared" si="159"/>
        <v>-0.19444444444444128</v>
      </c>
      <c r="H1734" s="17">
        <f t="shared" si="160"/>
        <v>-0.69999999999998863</v>
      </c>
      <c r="I1734" s="17" cm="1">
        <f t="array" ref="I1734">Table1[Mass KG]*G1734</f>
        <v>-55.319444444443548</v>
      </c>
      <c r="J1734" s="17" cm="1">
        <f t="array" ref="J1734" xml:space="preserve"> IF(E1734&gt;0,9.81*Table1[Mass KG]*Table1[Rolling ressistance coefficient],0)</f>
        <v>28.746733500000001</v>
      </c>
      <c r="K1734" s="17" cm="1">
        <f t="array" ref="K1734">0.5*Table1[Frontal area m^2]*Table1[Drag coefficient]*1.2*F1734^2</f>
        <v>503.14747065455549</v>
      </c>
      <c r="L1734" s="17">
        <f t="shared" si="157"/>
        <v>476.57475971011195</v>
      </c>
      <c r="M1734" s="17">
        <f t="shared" si="158"/>
        <v>17302.311415031007</v>
      </c>
      <c r="N1734" s="17">
        <f t="shared" si="161"/>
        <v>1140.5390451757571</v>
      </c>
      <c r="O1734" s="17" cm="1">
        <f t="array" ref="O1734">(0.5*Table1[Mass KG]*E1734^2)+O1733</f>
        <v>821667920.89999998</v>
      </c>
      <c r="P1734" s="17">
        <v>16917.465272939698</v>
      </c>
      <c r="AA1734">
        <f>IF(E1734&lt;1,1,0)</f>
        <v>0</v>
      </c>
      <c r="AB1734">
        <f>IF(AA1734=1,"",E1734)</f>
        <v>130.69999999999999</v>
      </c>
      <c r="AC1734">
        <f>E1734/3.6</f>
        <v>36.30555555555555</v>
      </c>
    </row>
    <row r="1735" spans="2:29" x14ac:dyDescent="0.3">
      <c r="B1735" s="7" t="s">
        <v>30</v>
      </c>
      <c r="C1735" s="7">
        <v>1727</v>
      </c>
      <c r="D1735" s="7">
        <v>250</v>
      </c>
      <c r="E1735" s="13">
        <v>129.80000000000001</v>
      </c>
      <c r="F1735" s="23">
        <f t="shared" si="156"/>
        <v>36.055555555555557</v>
      </c>
      <c r="G1735" s="17">
        <f t="shared" si="159"/>
        <v>-0.31944444444444209</v>
      </c>
      <c r="H1735" s="17">
        <f t="shared" si="160"/>
        <v>-1.1499999999999915</v>
      </c>
      <c r="I1735" s="17" cm="1">
        <f t="array" ref="I1735">Table1[Mass KG]*G1735</f>
        <v>-90.881944444443775</v>
      </c>
      <c r="J1735" s="17" cm="1">
        <f t="array" ref="J1735" xml:space="preserve"> IF(E1735&gt;0,9.81*Table1[Mass KG]*Table1[Rolling ressistance coefficient],0)</f>
        <v>28.746733500000001</v>
      </c>
      <c r="K1735" s="17" cm="1">
        <f t="array" ref="K1735">0.5*Table1[Frontal area m^2]*Table1[Drag coefficient]*1.2*F1735^2</f>
        <v>496.24198295955551</v>
      </c>
      <c r="L1735" s="17">
        <f t="shared" si="157"/>
        <v>434.10677201511169</v>
      </c>
      <c r="M1735" s="17">
        <f t="shared" si="158"/>
        <v>15651.960835433751</v>
      </c>
      <c r="N1735" s="17">
        <f t="shared" si="161"/>
        <v>1141.1392069862666</v>
      </c>
      <c r="O1735" s="17" cm="1">
        <f t="array" ref="O1735">(0.5*Table1[Mass KG]*E1735^2)+O1734</f>
        <v>824064554.59000003</v>
      </c>
      <c r="P1735" s="17">
        <v>17076.109283285612</v>
      </c>
      <c r="AA1735">
        <f>IF(E1735&lt;1,1,0)</f>
        <v>0</v>
      </c>
      <c r="AB1735">
        <f>IF(AA1735=1,"",E1735)</f>
        <v>129.80000000000001</v>
      </c>
      <c r="AC1735">
        <f>E1735/3.6</f>
        <v>36.055555555555557</v>
      </c>
    </row>
    <row r="1736" spans="2:29" x14ac:dyDescent="0.3">
      <c r="B1736" s="7" t="s">
        <v>30</v>
      </c>
      <c r="C1736" s="7">
        <v>1728</v>
      </c>
      <c r="D1736" s="7">
        <v>251</v>
      </c>
      <c r="E1736" s="13">
        <v>128.4</v>
      </c>
      <c r="F1736" s="23">
        <f t="shared" si="156"/>
        <v>35.666666666666671</v>
      </c>
      <c r="G1736" s="17">
        <f t="shared" si="159"/>
        <v>-0.45833333333333492</v>
      </c>
      <c r="H1736" s="17">
        <f t="shared" si="160"/>
        <v>-1.6500000000000057</v>
      </c>
      <c r="I1736" s="17" cm="1">
        <f t="array" ref="I1736">Table1[Mass KG]*G1736</f>
        <v>-130.3958333333338</v>
      </c>
      <c r="J1736" s="17" cm="1">
        <f t="array" ref="J1736" xml:space="preserve"> IF(E1736&gt;0,9.81*Table1[Mass KG]*Table1[Rolling ressistance coefficient],0)</f>
        <v>28.746733500000001</v>
      </c>
      <c r="K1736" s="17" cm="1">
        <f t="array" ref="K1736">0.5*Table1[Frontal area m^2]*Table1[Drag coefficient]*1.2*F1736^2</f>
        <v>485.59495505600012</v>
      </c>
      <c r="L1736" s="17">
        <f t="shared" si="157"/>
        <v>383.9458552226663</v>
      </c>
      <c r="M1736" s="17">
        <f t="shared" si="158"/>
        <v>13694.068836275097</v>
      </c>
      <c r="N1736" s="17">
        <f t="shared" si="161"/>
        <v>1141.7325519871347</v>
      </c>
      <c r="O1736" s="17" cm="1">
        <f t="array" ref="O1736">(0.5*Table1[Mass KG]*E1736^2)+O1735</f>
        <v>826409767.75</v>
      </c>
      <c r="P1736" s="17">
        <v>17114.174022721923</v>
      </c>
      <c r="AA1736">
        <f>IF(E1736&lt;1,1,0)</f>
        <v>0</v>
      </c>
      <c r="AB1736">
        <f>IF(AA1736=1,"",E1736)</f>
        <v>128.4</v>
      </c>
      <c r="AC1736">
        <f>E1736/3.6</f>
        <v>35.666666666666664</v>
      </c>
    </row>
    <row r="1737" spans="2:29" x14ac:dyDescent="0.3">
      <c r="B1737" s="7" t="s">
        <v>30</v>
      </c>
      <c r="C1737" s="7">
        <v>1729</v>
      </c>
      <c r="D1737" s="7">
        <v>252</v>
      </c>
      <c r="E1737" s="13">
        <v>126.5</v>
      </c>
      <c r="F1737" s="23">
        <f t="shared" ref="F1737:F1800" si="162">E1737*(1000/60^2)</f>
        <v>35.138888888888893</v>
      </c>
      <c r="G1737" s="17">
        <f t="shared" si="159"/>
        <v>-0.59722222222222376</v>
      </c>
      <c r="H1737" s="17">
        <f t="shared" si="160"/>
        <v>-2.1500000000000057</v>
      </c>
      <c r="I1737" s="17" cm="1">
        <f t="array" ref="I1737">Table1[Mass KG]*G1737</f>
        <v>-169.90972222222265</v>
      </c>
      <c r="J1737" s="17" cm="1">
        <f t="array" ref="J1737" xml:space="preserve"> IF(E1737&gt;0,9.81*Table1[Mass KG]*Table1[Rolling ressistance coefficient],0)</f>
        <v>28.746733500000001</v>
      </c>
      <c r="K1737" s="17" cm="1">
        <f t="array" ref="K1737">0.5*Table1[Frontal area m^2]*Table1[Drag coefficient]*1.2*F1737^2</f>
        <v>471.33009369722225</v>
      </c>
      <c r="L1737" s="17">
        <f t="shared" ref="L1737:L1800" si="163">K1737+J1737+I1737</f>
        <v>330.16710497499957</v>
      </c>
      <c r="M1737" s="17">
        <f t="shared" ref="M1737:M1800" si="164">(L1737*AC1737)/1</f>
        <v>11601.705216482624</v>
      </c>
      <c r="N1737" s="17">
        <f t="shared" si="161"/>
        <v>1142.3167788664725</v>
      </c>
      <c r="O1737" s="17" cm="1">
        <f t="array" ref="O1737">(0.5*Table1[Mass KG]*E1737^2)+O1736</f>
        <v>828686087.8125</v>
      </c>
      <c r="P1737" s="17">
        <v>17177.100956360257</v>
      </c>
      <c r="AA1737">
        <f>IF(E1737&lt;1,1,0)</f>
        <v>0</v>
      </c>
      <c r="AB1737">
        <f>IF(AA1737=1,"",E1737)</f>
        <v>126.5</v>
      </c>
      <c r="AC1737">
        <f>E1737/3.6</f>
        <v>35.138888888888886</v>
      </c>
    </row>
    <row r="1738" spans="2:29" x14ac:dyDescent="0.3">
      <c r="B1738" s="7" t="s">
        <v>30</v>
      </c>
      <c r="C1738" s="7">
        <v>1730</v>
      </c>
      <c r="D1738" s="7">
        <v>253</v>
      </c>
      <c r="E1738" s="13">
        <v>124.1</v>
      </c>
      <c r="F1738" s="23">
        <f t="shared" si="162"/>
        <v>34.472222222222221</v>
      </c>
      <c r="G1738" s="17">
        <f t="shared" ref="G1738:G1801" si="165">($E1739-$E1737)/2/3.6</f>
        <v>-0.68055555555555636</v>
      </c>
      <c r="H1738" s="17">
        <f t="shared" ref="H1738:H1801" si="166">($E1739-$E1737)/2</f>
        <v>-2.4500000000000028</v>
      </c>
      <c r="I1738" s="17" cm="1">
        <f t="array" ref="I1738">Table1[Mass KG]*G1738</f>
        <v>-193.61805555555577</v>
      </c>
      <c r="J1738" s="17" cm="1">
        <f t="array" ref="J1738" xml:space="preserve"> IF(E1738&gt;0,9.81*Table1[Mass KG]*Table1[Rolling ressistance coefficient],0)</f>
        <v>28.746733500000001</v>
      </c>
      <c r="K1738" s="17" cm="1">
        <f t="array" ref="K1738">0.5*Table1[Frontal area m^2]*Table1[Drag coefficient]*1.2*F1738^2</f>
        <v>453.61528661988882</v>
      </c>
      <c r="L1738" s="17">
        <f t="shared" si="163"/>
        <v>288.74396456433306</v>
      </c>
      <c r="M1738" s="17">
        <f t="shared" si="164"/>
        <v>9953.6461117871477</v>
      </c>
      <c r="N1738" s="17">
        <f t="shared" ref="N1738:N1801" si="167">((J1738*AC1738)/C1738)+N1737</f>
        <v>1142.8895903031055</v>
      </c>
      <c r="O1738" s="17" cm="1">
        <f t="array" ref="O1738">(0.5*Table1[Mass KG]*E1738^2)+O1737</f>
        <v>830876853.03499997</v>
      </c>
      <c r="P1738" s="17">
        <v>17203.54652407407</v>
      </c>
      <c r="AA1738">
        <f>IF(E1738&lt;1,1,0)</f>
        <v>0</v>
      </c>
      <c r="AB1738">
        <f>IF(AA1738=1,"",E1738)</f>
        <v>124.1</v>
      </c>
      <c r="AC1738">
        <f>E1738/3.6</f>
        <v>34.472222222222221</v>
      </c>
    </row>
    <row r="1739" spans="2:29" x14ac:dyDescent="0.3">
      <c r="B1739" s="7" t="s">
        <v>30</v>
      </c>
      <c r="C1739" s="7">
        <v>1731</v>
      </c>
      <c r="D1739" s="7">
        <v>254</v>
      </c>
      <c r="E1739" s="13">
        <v>121.6</v>
      </c>
      <c r="F1739" s="23">
        <f t="shared" si="162"/>
        <v>33.777777777777779</v>
      </c>
      <c r="G1739" s="17">
        <f t="shared" si="165"/>
        <v>-0.70833333333333248</v>
      </c>
      <c r="H1739" s="17">
        <f t="shared" si="166"/>
        <v>-2.5499999999999972</v>
      </c>
      <c r="I1739" s="17" cm="1">
        <f t="array" ref="I1739">Table1[Mass KG]*G1739</f>
        <v>-201.52083333333309</v>
      </c>
      <c r="J1739" s="17" cm="1">
        <f t="array" ref="J1739" xml:space="preserve"> IF(E1739&gt;0,9.81*Table1[Mass KG]*Table1[Rolling ressistance coefficient],0)</f>
        <v>28.746733500000001</v>
      </c>
      <c r="K1739" s="17" cm="1">
        <f t="array" ref="K1739">0.5*Table1[Frontal area m^2]*Table1[Drag coefficient]*1.2*F1739^2</f>
        <v>435.52317394488887</v>
      </c>
      <c r="L1739" s="17">
        <f t="shared" si="163"/>
        <v>262.74907411155579</v>
      </c>
      <c r="M1739" s="17">
        <f t="shared" si="164"/>
        <v>8875.0798366569961</v>
      </c>
      <c r="N1739" s="17">
        <f t="shared" si="167"/>
        <v>1143.450538180633</v>
      </c>
      <c r="O1739" s="17" cm="1">
        <f t="array" ref="O1739">(0.5*Table1[Mass KG]*E1739^2)+O1738</f>
        <v>832980241.19499993</v>
      </c>
      <c r="P1739" s="17">
        <v>17275.121724372471</v>
      </c>
      <c r="AA1739">
        <f>IF(E1739&lt;1,1,0)</f>
        <v>0</v>
      </c>
      <c r="AB1739">
        <f>IF(AA1739=1,"",E1739)</f>
        <v>121.6</v>
      </c>
      <c r="AC1739">
        <f>E1739/3.6</f>
        <v>33.777777777777779</v>
      </c>
    </row>
    <row r="1740" spans="2:29" x14ac:dyDescent="0.3">
      <c r="B1740" s="7" t="s">
        <v>30</v>
      </c>
      <c r="C1740" s="7">
        <v>1732</v>
      </c>
      <c r="D1740" s="7">
        <v>255</v>
      </c>
      <c r="E1740" s="13">
        <v>119</v>
      </c>
      <c r="F1740" s="23">
        <f t="shared" si="162"/>
        <v>33.055555555555557</v>
      </c>
      <c r="G1740" s="17">
        <f t="shared" si="165"/>
        <v>-0.70833333333333248</v>
      </c>
      <c r="H1740" s="17">
        <f t="shared" si="166"/>
        <v>-2.5499999999999972</v>
      </c>
      <c r="I1740" s="17" cm="1">
        <f t="array" ref="I1740">Table1[Mass KG]*G1740</f>
        <v>-201.52083333333309</v>
      </c>
      <c r="J1740" s="17" cm="1">
        <f t="array" ref="J1740" xml:space="preserve"> IF(E1740&gt;0,9.81*Table1[Mass KG]*Table1[Rolling ressistance coefficient],0)</f>
        <v>28.746733500000001</v>
      </c>
      <c r="K1740" s="17" cm="1">
        <f t="array" ref="K1740">0.5*Table1[Frontal area m^2]*Table1[Drag coefficient]*1.2*F1740^2</f>
        <v>417.09793665555554</v>
      </c>
      <c r="L1740" s="17">
        <f t="shared" si="163"/>
        <v>244.32383682222246</v>
      </c>
      <c r="M1740" s="17">
        <f t="shared" si="164"/>
        <v>8076.2601616234651</v>
      </c>
      <c r="N1740" s="17">
        <f t="shared" si="167"/>
        <v>1143.9991751588373</v>
      </c>
      <c r="O1740" s="17" cm="1">
        <f t="array" ref="O1740">(0.5*Table1[Mass KG]*E1740^2)+O1739</f>
        <v>834994643.44499993</v>
      </c>
      <c r="P1740" s="17">
        <v>17295.737528671696</v>
      </c>
      <c r="AA1740">
        <f>IF(E1740&lt;1,1,0)</f>
        <v>0</v>
      </c>
      <c r="AB1740">
        <f>IF(AA1740=1,"",E1740)</f>
        <v>119</v>
      </c>
      <c r="AC1740">
        <f>E1740/3.6</f>
        <v>33.055555555555557</v>
      </c>
    </row>
    <row r="1741" spans="2:29" x14ac:dyDescent="0.3">
      <c r="B1741" s="7" t="s">
        <v>30</v>
      </c>
      <c r="C1741" s="7">
        <v>1733</v>
      </c>
      <c r="D1741" s="7">
        <v>256</v>
      </c>
      <c r="E1741" s="13">
        <v>116.5</v>
      </c>
      <c r="F1741" s="23">
        <f t="shared" si="162"/>
        <v>32.361111111111114</v>
      </c>
      <c r="G1741" s="17">
        <f t="shared" si="165"/>
        <v>-0.68055555555555636</v>
      </c>
      <c r="H1741" s="17">
        <f t="shared" si="166"/>
        <v>-2.4500000000000028</v>
      </c>
      <c r="I1741" s="17" cm="1">
        <f t="array" ref="I1741">Table1[Mass KG]*G1741</f>
        <v>-193.61805555555577</v>
      </c>
      <c r="J1741" s="17" cm="1">
        <f t="array" ref="J1741" xml:space="preserve"> IF(E1741&gt;0,9.81*Table1[Mass KG]*Table1[Rolling ressistance coefficient],0)</f>
        <v>28.746733500000001</v>
      </c>
      <c r="K1741" s="17" cm="1">
        <f t="array" ref="K1741">0.5*Table1[Frontal area m^2]*Table1[Drag coefficient]*1.2*F1741^2</f>
        <v>399.75690069722225</v>
      </c>
      <c r="L1741" s="17">
        <f t="shared" si="163"/>
        <v>234.88557864166648</v>
      </c>
      <c r="M1741" s="17">
        <f t="shared" si="164"/>
        <v>7601.1583088205953</v>
      </c>
      <c r="N1741" s="17">
        <f t="shared" si="167"/>
        <v>1144.5359762187766</v>
      </c>
      <c r="O1741" s="17" cm="1">
        <f t="array" ref="O1741">(0.5*Table1[Mass KG]*E1741^2)+O1740</f>
        <v>836925296.00749993</v>
      </c>
      <c r="P1741" s="17">
        <v>17302.311415031007</v>
      </c>
      <c r="AA1741">
        <f>IF(E1741&lt;1,1,0)</f>
        <v>0</v>
      </c>
      <c r="AB1741">
        <f>IF(AA1741=1,"",E1741)</f>
        <v>116.5</v>
      </c>
      <c r="AC1741">
        <f>E1741/3.6</f>
        <v>32.361111111111107</v>
      </c>
    </row>
    <row r="1742" spans="2:29" x14ac:dyDescent="0.3">
      <c r="B1742" s="7" t="s">
        <v>30</v>
      </c>
      <c r="C1742" s="7">
        <v>1734</v>
      </c>
      <c r="D1742" s="7">
        <v>257</v>
      </c>
      <c r="E1742" s="13">
        <v>114.1</v>
      </c>
      <c r="F1742" s="23">
        <f t="shared" si="162"/>
        <v>31.694444444444443</v>
      </c>
      <c r="G1742" s="17">
        <f t="shared" si="165"/>
        <v>-0.65277777777777812</v>
      </c>
      <c r="H1742" s="17">
        <f t="shared" si="166"/>
        <v>-2.3500000000000014</v>
      </c>
      <c r="I1742" s="17" cm="1">
        <f t="array" ref="I1742">Table1[Mass KG]*G1742</f>
        <v>-185.71527777777789</v>
      </c>
      <c r="J1742" s="17" cm="1">
        <f t="array" ref="J1742" xml:space="preserve"> IF(E1742&gt;0,9.81*Table1[Mass KG]*Table1[Rolling ressistance coefficient],0)</f>
        <v>28.746733500000001</v>
      </c>
      <c r="K1742" s="17" cm="1">
        <f t="array" ref="K1742">0.5*Table1[Frontal area m^2]*Table1[Drag coefficient]*1.2*F1742^2</f>
        <v>383.45588508655544</v>
      </c>
      <c r="L1742" s="17">
        <f t="shared" si="163"/>
        <v>226.48734080877756</v>
      </c>
      <c r="M1742" s="17">
        <f t="shared" si="164"/>
        <v>7178.3904406337551</v>
      </c>
      <c r="N1742" s="17">
        <f t="shared" si="167"/>
        <v>1145.0614155197425</v>
      </c>
      <c r="O1742" s="17" cm="1">
        <f t="array" ref="O1742">(0.5*Table1[Mass KG]*E1742^2)+O1741</f>
        <v>838777221.7299999</v>
      </c>
      <c r="P1742" s="17">
        <v>17316.474325854266</v>
      </c>
      <c r="AA1742">
        <f>IF(E1742&lt;1,1,0)</f>
        <v>0</v>
      </c>
      <c r="AB1742">
        <f>IF(AA1742=1,"",E1742)</f>
        <v>114.1</v>
      </c>
      <c r="AC1742">
        <f>E1742/3.6</f>
        <v>31.694444444444443</v>
      </c>
    </row>
    <row r="1743" spans="2:29" x14ac:dyDescent="0.3">
      <c r="B1743" s="7" t="s">
        <v>30</v>
      </c>
      <c r="C1743" s="7">
        <v>1735</v>
      </c>
      <c r="D1743" s="7">
        <v>258</v>
      </c>
      <c r="E1743" s="13">
        <v>111.8</v>
      </c>
      <c r="F1743" s="23">
        <f t="shared" si="162"/>
        <v>31.055555555555557</v>
      </c>
      <c r="G1743" s="17">
        <f t="shared" si="165"/>
        <v>-0.63888888888888806</v>
      </c>
      <c r="H1743" s="17">
        <f t="shared" si="166"/>
        <v>-2.2999999999999972</v>
      </c>
      <c r="I1743" s="17" cm="1">
        <f t="array" ref="I1743">Table1[Mass KG]*G1743</f>
        <v>-181.76388888888866</v>
      </c>
      <c r="J1743" s="17" cm="1">
        <f t="array" ref="J1743" xml:space="preserve"> IF(E1743&gt;0,9.81*Table1[Mass KG]*Table1[Rolling ressistance coefficient],0)</f>
        <v>28.746733500000001</v>
      </c>
      <c r="K1743" s="17" cm="1">
        <f t="array" ref="K1743">0.5*Table1[Frontal area m^2]*Table1[Drag coefficient]*1.2*F1743^2</f>
        <v>368.15247607955553</v>
      </c>
      <c r="L1743" s="17">
        <f t="shared" si="163"/>
        <v>215.13532069066687</v>
      </c>
      <c r="M1743" s="17">
        <f t="shared" si="164"/>
        <v>6681.1469036712651</v>
      </c>
      <c r="N1743" s="17">
        <f t="shared" si="167"/>
        <v>1145.5759664011546</v>
      </c>
      <c r="O1743" s="17" cm="1">
        <f t="array" ref="O1743">(0.5*Table1[Mass KG]*E1743^2)+O1742</f>
        <v>840555238.61999989</v>
      </c>
      <c r="P1743" s="17">
        <v>17355.112808339509</v>
      </c>
      <c r="AA1743">
        <f>IF(E1743&lt;1,1,0)</f>
        <v>0</v>
      </c>
      <c r="AB1743">
        <f>IF(AA1743=1,"",E1743)</f>
        <v>111.8</v>
      </c>
      <c r="AC1743">
        <f>E1743/3.6</f>
        <v>31.055555555555554</v>
      </c>
    </row>
    <row r="1744" spans="2:29" x14ac:dyDescent="0.3">
      <c r="B1744" s="7" t="s">
        <v>30</v>
      </c>
      <c r="C1744" s="7">
        <v>1736</v>
      </c>
      <c r="D1744" s="7">
        <v>259</v>
      </c>
      <c r="E1744" s="13">
        <v>109.5</v>
      </c>
      <c r="F1744" s="23">
        <f t="shared" si="162"/>
        <v>30.416666666666668</v>
      </c>
      <c r="G1744" s="17">
        <f t="shared" si="165"/>
        <v>-0.65277777777777812</v>
      </c>
      <c r="H1744" s="17">
        <f t="shared" si="166"/>
        <v>-2.3500000000000014</v>
      </c>
      <c r="I1744" s="17" cm="1">
        <f t="array" ref="I1744">Table1[Mass KG]*G1744</f>
        <v>-185.71527777777789</v>
      </c>
      <c r="J1744" s="17" cm="1">
        <f t="array" ref="J1744" xml:space="preserve"> IF(E1744&gt;0,9.81*Table1[Mass KG]*Table1[Rolling ressistance coefficient],0)</f>
        <v>28.746733500000001</v>
      </c>
      <c r="K1744" s="17" cm="1">
        <f t="array" ref="K1744">0.5*Table1[Frontal area m^2]*Table1[Drag coefficient]*1.2*F1744^2</f>
        <v>353.16069027499998</v>
      </c>
      <c r="L1744" s="17">
        <f t="shared" si="163"/>
        <v>196.1921459972221</v>
      </c>
      <c r="M1744" s="17">
        <f t="shared" si="164"/>
        <v>5967.5111074155047</v>
      </c>
      <c r="N1744" s="17">
        <f t="shared" si="167"/>
        <v>1146.0796414072749</v>
      </c>
      <c r="O1744" s="17" cm="1">
        <f t="array" ref="O1744">(0.5*Table1[Mass KG]*E1744^2)+O1743</f>
        <v>842260851.68249989</v>
      </c>
      <c r="P1744" s="17">
        <v>17376.0082379655</v>
      </c>
      <c r="AA1744">
        <f>IF(E1744&lt;1,1,0)</f>
        <v>0</v>
      </c>
      <c r="AB1744">
        <f>IF(AA1744=1,"",E1744)</f>
        <v>109.5</v>
      </c>
      <c r="AC1744">
        <f>E1744/3.6</f>
        <v>30.416666666666664</v>
      </c>
    </row>
    <row r="1745" spans="2:29" x14ac:dyDescent="0.3">
      <c r="B1745" s="7" t="s">
        <v>30</v>
      </c>
      <c r="C1745" s="7">
        <v>1737</v>
      </c>
      <c r="D1745" s="7">
        <v>260</v>
      </c>
      <c r="E1745" s="13">
        <v>107.1</v>
      </c>
      <c r="F1745" s="23">
        <f t="shared" si="162"/>
        <v>29.75</v>
      </c>
      <c r="G1745" s="17">
        <f t="shared" si="165"/>
        <v>-0.65277777777777812</v>
      </c>
      <c r="H1745" s="17">
        <f t="shared" si="166"/>
        <v>-2.3500000000000014</v>
      </c>
      <c r="I1745" s="17" cm="1">
        <f t="array" ref="I1745">Table1[Mass KG]*G1745</f>
        <v>-185.71527777777789</v>
      </c>
      <c r="J1745" s="17" cm="1">
        <f t="array" ref="J1745" xml:space="preserve"> IF(E1745&gt;0,9.81*Table1[Mass KG]*Table1[Rolling ressistance coefficient],0)</f>
        <v>28.746733500000001</v>
      </c>
      <c r="K1745" s="17" cm="1">
        <f t="array" ref="K1745">0.5*Table1[Frontal area m^2]*Table1[Drag coefficient]*1.2*F1745^2</f>
        <v>337.84932869099993</v>
      </c>
      <c r="L1745" s="17">
        <f t="shared" si="163"/>
        <v>180.88078441322205</v>
      </c>
      <c r="M1745" s="17">
        <f t="shared" si="164"/>
        <v>5381.2033362933553</v>
      </c>
      <c r="N1745" s="17">
        <f t="shared" si="167"/>
        <v>1146.5719933483372</v>
      </c>
      <c r="O1745" s="17" cm="1">
        <f t="array" ref="O1745">(0.5*Table1[Mass KG]*E1745^2)+O1744</f>
        <v>843892517.50499988</v>
      </c>
      <c r="P1745" s="17">
        <v>17384.79846496031</v>
      </c>
      <c r="AA1745">
        <f>IF(E1745&lt;1,1,0)</f>
        <v>0</v>
      </c>
      <c r="AB1745">
        <f>IF(AA1745=1,"",E1745)</f>
        <v>107.1</v>
      </c>
      <c r="AC1745">
        <f>E1745/3.6</f>
        <v>29.749999999999996</v>
      </c>
    </row>
    <row r="1746" spans="2:29" x14ac:dyDescent="0.3">
      <c r="B1746" s="7" t="s">
        <v>30</v>
      </c>
      <c r="C1746" s="7">
        <v>1738</v>
      </c>
      <c r="D1746" s="7">
        <v>261</v>
      </c>
      <c r="E1746" s="13">
        <v>104.8</v>
      </c>
      <c r="F1746" s="23">
        <f t="shared" si="162"/>
        <v>29.111111111111111</v>
      </c>
      <c r="G1746" s="17">
        <f t="shared" si="165"/>
        <v>-0.63888888888888806</v>
      </c>
      <c r="H1746" s="17">
        <f t="shared" si="166"/>
        <v>-2.2999999999999972</v>
      </c>
      <c r="I1746" s="17" cm="1">
        <f t="array" ref="I1746">Table1[Mass KG]*G1746</f>
        <v>-181.76388888888866</v>
      </c>
      <c r="J1746" s="17" cm="1">
        <f t="array" ref="J1746" xml:space="preserve"> IF(E1746&gt;0,9.81*Table1[Mass KG]*Table1[Rolling ressistance coefficient],0)</f>
        <v>28.746733500000001</v>
      </c>
      <c r="K1746" s="17" cm="1">
        <f t="array" ref="K1746">0.5*Table1[Frontal area m^2]*Table1[Drag coefficient]*1.2*F1746^2</f>
        <v>323.4943381262222</v>
      </c>
      <c r="L1746" s="17">
        <f t="shared" si="163"/>
        <v>170.47718273733355</v>
      </c>
      <c r="M1746" s="17">
        <f t="shared" si="164"/>
        <v>4962.7802085757103</v>
      </c>
      <c r="N1746" s="17">
        <f t="shared" si="167"/>
        <v>1147.0534947021922</v>
      </c>
      <c r="O1746" s="17" cm="1">
        <f t="array" ref="O1746">(0.5*Table1[Mass KG]*E1746^2)+O1745</f>
        <v>845454854.94499993</v>
      </c>
      <c r="P1746" s="17">
        <v>17414.29842190335</v>
      </c>
      <c r="AA1746">
        <f>IF(E1746&lt;1,1,0)</f>
        <v>0</v>
      </c>
      <c r="AB1746">
        <f>IF(AA1746=1,"",E1746)</f>
        <v>104.8</v>
      </c>
      <c r="AC1746">
        <f>E1746/3.6</f>
        <v>29.111111111111111</v>
      </c>
    </row>
    <row r="1747" spans="2:29" x14ac:dyDescent="0.3">
      <c r="B1747" s="7" t="s">
        <v>30</v>
      </c>
      <c r="C1747" s="7">
        <v>1739</v>
      </c>
      <c r="D1747" s="7">
        <v>262</v>
      </c>
      <c r="E1747" s="13">
        <v>102.5</v>
      </c>
      <c r="F1747" s="23">
        <f t="shared" si="162"/>
        <v>28.472222222222225</v>
      </c>
      <c r="G1747" s="17">
        <f t="shared" si="165"/>
        <v>-0.61111111111110994</v>
      </c>
      <c r="H1747" s="17">
        <f t="shared" si="166"/>
        <v>-2.1999999999999957</v>
      </c>
      <c r="I1747" s="17" cm="1">
        <f t="array" ref="I1747">Table1[Mass KG]*G1747</f>
        <v>-173.86111111111077</v>
      </c>
      <c r="J1747" s="17" cm="1">
        <f t="array" ref="J1747" xml:space="preserve"> IF(E1747&gt;0,9.81*Table1[Mass KG]*Table1[Rolling ressistance coefficient],0)</f>
        <v>28.746733500000001</v>
      </c>
      <c r="K1747" s="17" cm="1">
        <f t="array" ref="K1747">0.5*Table1[Frontal area m^2]*Table1[Drag coefficient]*1.2*F1747^2</f>
        <v>309.4509707638889</v>
      </c>
      <c r="L1747" s="17">
        <f t="shared" si="163"/>
        <v>164.33659315277814</v>
      </c>
      <c r="M1747" s="17">
        <f t="shared" si="164"/>
        <v>4679.0279994888215</v>
      </c>
      <c r="N1747" s="17">
        <f t="shared" si="167"/>
        <v>1147.5241579479514</v>
      </c>
      <c r="O1747" s="17" cm="1">
        <f t="array" ref="O1747">(0.5*Table1[Mass KG]*E1747^2)+O1746</f>
        <v>846949369.00749993</v>
      </c>
      <c r="P1747" s="17">
        <v>17437.396265053703</v>
      </c>
      <c r="AA1747">
        <f>IF(E1747&lt;1,1,0)</f>
        <v>0</v>
      </c>
      <c r="AB1747">
        <f>IF(AA1747=1,"",E1747)</f>
        <v>102.5</v>
      </c>
      <c r="AC1747">
        <f>E1747/3.6</f>
        <v>28.472222222222221</v>
      </c>
    </row>
    <row r="1748" spans="2:29" x14ac:dyDescent="0.3">
      <c r="B1748" s="7" t="s">
        <v>30</v>
      </c>
      <c r="C1748" s="7">
        <v>1740</v>
      </c>
      <c r="D1748" s="7">
        <v>263</v>
      </c>
      <c r="E1748" s="13">
        <v>100.4</v>
      </c>
      <c r="F1748" s="23">
        <f t="shared" si="162"/>
        <v>27.888888888888893</v>
      </c>
      <c r="G1748" s="17">
        <f t="shared" si="165"/>
        <v>-0.54166666666666741</v>
      </c>
      <c r="H1748" s="17">
        <f t="shared" si="166"/>
        <v>-1.9500000000000028</v>
      </c>
      <c r="I1748" s="17" cm="1">
        <f t="array" ref="I1748">Table1[Mass KG]*G1748</f>
        <v>-154.10416666666688</v>
      </c>
      <c r="J1748" s="17" cm="1">
        <f t="array" ref="J1748" xml:space="preserve"> IF(E1748&gt;0,9.81*Table1[Mass KG]*Table1[Rolling ressistance coefficient],0)</f>
        <v>28.746733500000001</v>
      </c>
      <c r="K1748" s="17" cm="1">
        <f t="array" ref="K1748">0.5*Table1[Frontal area m^2]*Table1[Drag coefficient]*1.2*F1748^2</f>
        <v>296.90092063822226</v>
      </c>
      <c r="L1748" s="17">
        <f t="shared" si="163"/>
        <v>171.54348747155538</v>
      </c>
      <c r="M1748" s="17">
        <f t="shared" si="164"/>
        <v>4784.1572617067113</v>
      </c>
      <c r="N1748" s="17">
        <f t="shared" si="167"/>
        <v>1147.9849133827215</v>
      </c>
      <c r="O1748" s="17" cm="1">
        <f t="array" ref="O1748">(0.5*Table1[Mass KG]*E1748^2)+O1747</f>
        <v>848383271.76749992</v>
      </c>
      <c r="P1748" s="17">
        <v>17454.372577096077</v>
      </c>
      <c r="AA1748">
        <f>IF(E1748&lt;1,1,0)</f>
        <v>0</v>
      </c>
      <c r="AB1748">
        <f>IF(AA1748=1,"",E1748)</f>
        <v>100.4</v>
      </c>
      <c r="AC1748">
        <f>E1748/3.6</f>
        <v>27.888888888888889</v>
      </c>
    </row>
    <row r="1749" spans="2:29" x14ac:dyDescent="0.3">
      <c r="B1749" s="7" t="s">
        <v>30</v>
      </c>
      <c r="C1749" s="7">
        <v>1741</v>
      </c>
      <c r="D1749" s="7">
        <v>264</v>
      </c>
      <c r="E1749" s="13">
        <v>98.6</v>
      </c>
      <c r="F1749" s="23">
        <f t="shared" si="162"/>
        <v>27.388888888888889</v>
      </c>
      <c r="G1749" s="17">
        <f t="shared" si="165"/>
        <v>-0.44444444444444481</v>
      </c>
      <c r="H1749" s="17">
        <f t="shared" si="166"/>
        <v>-1.6000000000000014</v>
      </c>
      <c r="I1749" s="17" cm="1">
        <f t="array" ref="I1749">Table1[Mass KG]*G1749</f>
        <v>-126.44444444444454</v>
      </c>
      <c r="J1749" s="17" cm="1">
        <f t="array" ref="J1749" xml:space="preserve"> IF(E1749&gt;0,9.81*Table1[Mass KG]*Table1[Rolling ressistance coefficient],0)</f>
        <v>28.746733500000001</v>
      </c>
      <c r="K1749" s="17" cm="1">
        <f t="array" ref="K1749">0.5*Table1[Frontal area m^2]*Table1[Drag coefficient]*1.2*F1749^2</f>
        <v>286.3505018182222</v>
      </c>
      <c r="L1749" s="17">
        <f t="shared" si="163"/>
        <v>188.65279087377766</v>
      </c>
      <c r="M1749" s="17">
        <f t="shared" si="164"/>
        <v>5166.9903278206875</v>
      </c>
      <c r="N1749" s="17">
        <f t="shared" si="167"/>
        <v>1148.4371483567306</v>
      </c>
      <c r="O1749" s="17" cm="1">
        <f t="array" ref="O1749">(0.5*Table1[Mass KG]*E1749^2)+O1748</f>
        <v>849766220.57749987</v>
      </c>
      <c r="P1749" s="17">
        <v>17489.687986989331</v>
      </c>
      <c r="AA1749">
        <f>IF(E1749&lt;1,1,0)</f>
        <v>0</v>
      </c>
      <c r="AB1749">
        <f>IF(AA1749=1,"",E1749)</f>
        <v>98.6</v>
      </c>
      <c r="AC1749">
        <f>E1749/3.6</f>
        <v>27.388888888888886</v>
      </c>
    </row>
    <row r="1750" spans="2:29" x14ac:dyDescent="0.3">
      <c r="B1750" s="7" t="s">
        <v>30</v>
      </c>
      <c r="C1750" s="7">
        <v>1742</v>
      </c>
      <c r="D1750" s="7">
        <v>265</v>
      </c>
      <c r="E1750" s="13">
        <v>97.2</v>
      </c>
      <c r="F1750" s="23">
        <f t="shared" si="162"/>
        <v>27.000000000000004</v>
      </c>
      <c r="G1750" s="17">
        <f t="shared" si="165"/>
        <v>-0.37499999999999839</v>
      </c>
      <c r="H1750" s="17">
        <f t="shared" si="166"/>
        <v>-1.3499999999999943</v>
      </c>
      <c r="I1750" s="17" cm="1">
        <f t="array" ref="I1750">Table1[Mass KG]*G1750</f>
        <v>-106.68749999999955</v>
      </c>
      <c r="J1750" s="17" cm="1">
        <f t="array" ref="J1750" xml:space="preserve"> IF(E1750&gt;0,9.81*Table1[Mass KG]*Table1[Rolling ressistance coefficient],0)</f>
        <v>28.746733500000001</v>
      </c>
      <c r="K1750" s="17" cm="1">
        <f t="array" ref="K1750">0.5*Table1[Frontal area m^2]*Table1[Drag coefficient]*1.2*F1750^2</f>
        <v>278.27657438400007</v>
      </c>
      <c r="L1750" s="17">
        <f t="shared" si="163"/>
        <v>200.33580788400053</v>
      </c>
      <c r="M1750" s="17">
        <f t="shared" si="164"/>
        <v>5409.0668128680145</v>
      </c>
      <c r="N1750" s="17">
        <f t="shared" si="167"/>
        <v>1148.8827062238374</v>
      </c>
      <c r="O1750" s="17" cm="1">
        <f t="array" ref="O1750">(0.5*Table1[Mass KG]*E1750^2)+O1749</f>
        <v>851110175.81749988</v>
      </c>
      <c r="P1750" s="17">
        <v>17508.631607424093</v>
      </c>
      <c r="AA1750">
        <f>IF(E1750&lt;1,1,0)</f>
        <v>0</v>
      </c>
      <c r="AB1750">
        <f>IF(AA1750=1,"",E1750)</f>
        <v>97.2</v>
      </c>
      <c r="AC1750">
        <f>E1750/3.6</f>
        <v>27</v>
      </c>
    </row>
    <row r="1751" spans="2:29" x14ac:dyDescent="0.3">
      <c r="B1751" s="7" t="s">
        <v>30</v>
      </c>
      <c r="C1751" s="7">
        <v>1743</v>
      </c>
      <c r="D1751" s="7">
        <v>266</v>
      </c>
      <c r="E1751" s="13">
        <v>95.9</v>
      </c>
      <c r="F1751" s="23">
        <f t="shared" si="162"/>
        <v>26.638888888888893</v>
      </c>
      <c r="G1751" s="17">
        <f t="shared" si="165"/>
        <v>-0.33333333333333409</v>
      </c>
      <c r="H1751" s="17">
        <f t="shared" si="166"/>
        <v>-1.2000000000000028</v>
      </c>
      <c r="I1751" s="17" cm="1">
        <f t="array" ref="I1751">Table1[Mass KG]*G1751</f>
        <v>-94.833333333333556</v>
      </c>
      <c r="J1751" s="17" cm="1">
        <f t="array" ref="J1751" xml:space="preserve"> IF(E1751&gt;0,9.81*Table1[Mass KG]*Table1[Rolling ressistance coefficient],0)</f>
        <v>28.746733500000001</v>
      </c>
      <c r="K1751" s="17" cm="1">
        <f t="array" ref="K1751">0.5*Table1[Frontal area m^2]*Table1[Drag coefficient]*1.2*F1751^2</f>
        <v>270.88273955322228</v>
      </c>
      <c r="L1751" s="17">
        <f t="shared" si="163"/>
        <v>204.79613971988874</v>
      </c>
      <c r="M1751" s="17">
        <f t="shared" si="164"/>
        <v>5455.5416108714808</v>
      </c>
      <c r="N1751" s="17">
        <f t="shared" si="167"/>
        <v>1149.3220527755443</v>
      </c>
      <c r="O1751" s="17" cm="1">
        <f t="array" ref="O1751">(0.5*Table1[Mass KG]*E1751^2)+O1750</f>
        <v>852418422.03999984</v>
      </c>
      <c r="P1751" s="17">
        <v>17593.659035429402</v>
      </c>
      <c r="AA1751">
        <f>IF(E1751&lt;1,1,0)</f>
        <v>0</v>
      </c>
      <c r="AB1751">
        <f>IF(AA1751=1,"",E1751)</f>
        <v>95.9</v>
      </c>
      <c r="AC1751">
        <f>E1751/3.6</f>
        <v>26.638888888888889</v>
      </c>
    </row>
    <row r="1752" spans="2:29" x14ac:dyDescent="0.3">
      <c r="B1752" s="7" t="s">
        <v>30</v>
      </c>
      <c r="C1752" s="7">
        <v>1744</v>
      </c>
      <c r="D1752" s="7">
        <v>267</v>
      </c>
      <c r="E1752" s="13">
        <v>94.8</v>
      </c>
      <c r="F1752" s="23">
        <f t="shared" si="162"/>
        <v>26.333333333333332</v>
      </c>
      <c r="G1752" s="17">
        <f t="shared" si="165"/>
        <v>-0.29166666666666785</v>
      </c>
      <c r="H1752" s="17">
        <f t="shared" si="166"/>
        <v>-1.0500000000000043</v>
      </c>
      <c r="I1752" s="17" cm="1">
        <f t="array" ref="I1752">Table1[Mass KG]*G1752</f>
        <v>-82.979166666666998</v>
      </c>
      <c r="J1752" s="17" cm="1">
        <f t="array" ref="J1752" xml:space="preserve"> IF(E1752&gt;0,9.81*Table1[Mass KG]*Table1[Rolling ressistance coefficient],0)</f>
        <v>28.746733500000001</v>
      </c>
      <c r="K1752" s="17" cm="1">
        <f t="array" ref="K1752">0.5*Table1[Frontal area m^2]*Table1[Drag coefficient]*1.2*F1752^2</f>
        <v>264.70417630399993</v>
      </c>
      <c r="L1752" s="17">
        <f t="shared" si="163"/>
        <v>210.47174313733294</v>
      </c>
      <c r="M1752" s="17">
        <f t="shared" si="164"/>
        <v>5542.4225692831005</v>
      </c>
      <c r="N1752" s="17">
        <f t="shared" si="167"/>
        <v>1149.7561108692944</v>
      </c>
      <c r="O1752" s="17" cm="1">
        <f t="array" ref="O1752">(0.5*Table1[Mass KG]*E1752^2)+O1751</f>
        <v>853696828.4799999</v>
      </c>
      <c r="P1752" s="17">
        <v>17635.407009794169</v>
      </c>
      <c r="AA1752">
        <f>IF(E1752&lt;1,1,0)</f>
        <v>0</v>
      </c>
      <c r="AB1752">
        <f>IF(AA1752=1,"",E1752)</f>
        <v>94.8</v>
      </c>
      <c r="AC1752">
        <f>E1752/3.6</f>
        <v>26.333333333333332</v>
      </c>
    </row>
    <row r="1753" spans="2:29" x14ac:dyDescent="0.3">
      <c r="B1753" s="7" t="s">
        <v>30</v>
      </c>
      <c r="C1753" s="7">
        <v>1745</v>
      </c>
      <c r="D1753" s="7">
        <v>268</v>
      </c>
      <c r="E1753" s="13">
        <v>93.8</v>
      </c>
      <c r="F1753" s="23">
        <f t="shared" si="162"/>
        <v>26.055555555555557</v>
      </c>
      <c r="G1753" s="17">
        <f t="shared" si="165"/>
        <v>-0.27777777777777779</v>
      </c>
      <c r="H1753" s="17">
        <f t="shared" si="166"/>
        <v>-1</v>
      </c>
      <c r="I1753" s="17" cm="1">
        <f t="array" ref="I1753">Table1[Mass KG]*G1753</f>
        <v>-79.027777777777786</v>
      </c>
      <c r="J1753" s="17" cm="1">
        <f t="array" ref="J1753" xml:space="preserve"> IF(E1753&gt;0,9.81*Table1[Mass KG]*Table1[Rolling ressistance coefficient],0)</f>
        <v>28.746733500000001</v>
      </c>
      <c r="K1753" s="17" cm="1">
        <f t="array" ref="K1753">0.5*Table1[Frontal area m^2]*Table1[Drag coefficient]*1.2*F1753^2</f>
        <v>259.14915399955555</v>
      </c>
      <c r="L1753" s="17">
        <f t="shared" si="163"/>
        <v>208.86810972177778</v>
      </c>
      <c r="M1753" s="17">
        <f t="shared" si="164"/>
        <v>5442.1746366396537</v>
      </c>
      <c r="N1753" s="17">
        <f t="shared" si="167"/>
        <v>1150.1853441711569</v>
      </c>
      <c r="O1753" s="17" cm="1">
        <f t="array" ref="O1753">(0.5*Table1[Mass KG]*E1753^2)+O1752</f>
        <v>854948406.56999993</v>
      </c>
      <c r="P1753" s="17">
        <v>17652.420386263944</v>
      </c>
      <c r="AA1753">
        <f>IF(E1753&lt;1,1,0)</f>
        <v>0</v>
      </c>
      <c r="AB1753">
        <f>IF(AA1753=1,"",E1753)</f>
        <v>93.8</v>
      </c>
      <c r="AC1753">
        <f>E1753/3.6</f>
        <v>26.055555555555554</v>
      </c>
    </row>
    <row r="1754" spans="2:29" x14ac:dyDescent="0.3">
      <c r="B1754" s="7" t="s">
        <v>30</v>
      </c>
      <c r="C1754" s="7">
        <v>1746</v>
      </c>
      <c r="D1754" s="7">
        <v>269</v>
      </c>
      <c r="E1754" s="13">
        <v>92.8</v>
      </c>
      <c r="F1754" s="23">
        <f t="shared" si="162"/>
        <v>25.777777777777779</v>
      </c>
      <c r="G1754" s="17">
        <f t="shared" si="165"/>
        <v>-0.27777777777777779</v>
      </c>
      <c r="H1754" s="17">
        <f t="shared" si="166"/>
        <v>-1</v>
      </c>
      <c r="I1754" s="17" cm="1">
        <f t="array" ref="I1754">Table1[Mass KG]*G1754</f>
        <v>-79.027777777777786</v>
      </c>
      <c r="J1754" s="17" cm="1">
        <f t="array" ref="J1754" xml:space="preserve"> IF(E1754&gt;0,9.81*Table1[Mass KG]*Table1[Rolling ressistance coefficient],0)</f>
        <v>28.746733500000001</v>
      </c>
      <c r="K1754" s="17" cm="1">
        <f t="array" ref="K1754">0.5*Table1[Frontal area m^2]*Table1[Drag coefficient]*1.2*F1754^2</f>
        <v>253.65303967288887</v>
      </c>
      <c r="L1754" s="17">
        <f t="shared" si="163"/>
        <v>203.37199539511107</v>
      </c>
      <c r="M1754" s="17">
        <f t="shared" si="164"/>
        <v>5242.4781035184178</v>
      </c>
      <c r="N1754" s="17">
        <f t="shared" si="167"/>
        <v>1150.6097582078121</v>
      </c>
      <c r="O1754" s="17" cm="1">
        <f t="array" ref="O1754">(0.5*Table1[Mass KG]*E1754^2)+O1753</f>
        <v>856173440.80999994</v>
      </c>
      <c r="P1754" s="17">
        <v>17658.928327764552</v>
      </c>
      <c r="AA1754">
        <f>IF(E1754&lt;1,1,0)</f>
        <v>0</v>
      </c>
      <c r="AB1754">
        <f>IF(AA1754=1,"",E1754)</f>
        <v>92.8</v>
      </c>
      <c r="AC1754">
        <f>E1754/3.6</f>
        <v>25.777777777777775</v>
      </c>
    </row>
    <row r="1755" spans="2:29" x14ac:dyDescent="0.3">
      <c r="B1755" s="7" t="s">
        <v>30</v>
      </c>
      <c r="C1755" s="7">
        <v>1747</v>
      </c>
      <c r="D1755" s="7">
        <v>270</v>
      </c>
      <c r="E1755" s="13">
        <v>91.8</v>
      </c>
      <c r="F1755" s="23">
        <f t="shared" si="162"/>
        <v>25.5</v>
      </c>
      <c r="G1755" s="17">
        <f t="shared" si="165"/>
        <v>-0.24999999999999961</v>
      </c>
      <c r="H1755" s="17">
        <f t="shared" si="166"/>
        <v>-0.89999999999999858</v>
      </c>
      <c r="I1755" s="17" cm="1">
        <f t="array" ref="I1755">Table1[Mass KG]*G1755</f>
        <v>-71.124999999999886</v>
      </c>
      <c r="J1755" s="17" cm="1">
        <f t="array" ref="J1755" xml:space="preserve"> IF(E1755&gt;0,9.81*Table1[Mass KG]*Table1[Rolling ressistance coefficient],0)</f>
        <v>28.746733500000001</v>
      </c>
      <c r="K1755" s="17" cm="1">
        <f t="array" ref="K1755">0.5*Table1[Frontal area m^2]*Table1[Drag coefficient]*1.2*F1755^2</f>
        <v>248.21583332399996</v>
      </c>
      <c r="L1755" s="17">
        <f t="shared" si="163"/>
        <v>205.83756682400008</v>
      </c>
      <c r="M1755" s="17">
        <f t="shared" si="164"/>
        <v>5248.8579540120018</v>
      </c>
      <c r="N1755" s="17">
        <f t="shared" si="167"/>
        <v>1151.0293584964497</v>
      </c>
      <c r="O1755" s="17" cm="1">
        <f t="array" ref="O1755">(0.5*Table1[Mass KG]*E1755^2)+O1754</f>
        <v>857372215.69999993</v>
      </c>
      <c r="P1755" s="17">
        <v>17684.042799619951</v>
      </c>
      <c r="AA1755">
        <f>IF(E1755&lt;1,1,0)</f>
        <v>0</v>
      </c>
      <c r="AB1755">
        <f>IF(AA1755=1,"",E1755)</f>
        <v>91.8</v>
      </c>
      <c r="AC1755">
        <f>E1755/3.6</f>
        <v>25.5</v>
      </c>
    </row>
    <row r="1756" spans="2:29" x14ac:dyDescent="0.3">
      <c r="B1756" s="7" t="s">
        <v>30</v>
      </c>
      <c r="C1756" s="7">
        <v>1748</v>
      </c>
      <c r="D1756" s="7">
        <v>271</v>
      </c>
      <c r="E1756" s="13">
        <v>91</v>
      </c>
      <c r="F1756" s="23">
        <f t="shared" si="162"/>
        <v>25.277777777777779</v>
      </c>
      <c r="G1756" s="17">
        <f t="shared" si="165"/>
        <v>-0.22222222222222143</v>
      </c>
      <c r="H1756" s="17">
        <f t="shared" si="166"/>
        <v>-0.79999999999999716</v>
      </c>
      <c r="I1756" s="17" cm="1">
        <f t="array" ref="I1756">Table1[Mass KG]*G1756</f>
        <v>-63.222222222222001</v>
      </c>
      <c r="J1756" s="17" cm="1">
        <f t="array" ref="J1756" xml:space="preserve"> IF(E1756&gt;0,9.81*Table1[Mass KG]*Table1[Rolling ressistance coefficient],0)</f>
        <v>28.746733500000001</v>
      </c>
      <c r="K1756" s="17" cm="1">
        <f t="array" ref="K1756">0.5*Table1[Frontal area m^2]*Table1[Drag coefficient]*1.2*F1756^2</f>
        <v>243.90848198888887</v>
      </c>
      <c r="L1756" s="17">
        <f t="shared" si="163"/>
        <v>209.43299326666687</v>
      </c>
      <c r="M1756" s="17">
        <f t="shared" si="164"/>
        <v>5294.0006631296346</v>
      </c>
      <c r="N1756" s="17">
        <f t="shared" si="167"/>
        <v>1151.4450641836636</v>
      </c>
      <c r="O1756" s="17" cm="1">
        <f t="array" ref="O1756">(0.5*Table1[Mass KG]*E1756^2)+O1755</f>
        <v>858550187.94999993</v>
      </c>
      <c r="P1756" s="17">
        <v>17687.263980437929</v>
      </c>
      <c r="AA1756">
        <f>IF(E1756&lt;1,1,0)</f>
        <v>0</v>
      </c>
      <c r="AB1756">
        <f>IF(AA1756=1,"",E1756)</f>
        <v>91</v>
      </c>
      <c r="AC1756">
        <f>E1756/3.6</f>
        <v>25.277777777777779</v>
      </c>
    </row>
    <row r="1757" spans="2:29" x14ac:dyDescent="0.3">
      <c r="B1757" s="7" t="s">
        <v>30</v>
      </c>
      <c r="C1757" s="7">
        <v>1749</v>
      </c>
      <c r="D1757" s="7">
        <v>272</v>
      </c>
      <c r="E1757" s="13">
        <v>90.2</v>
      </c>
      <c r="F1757" s="23">
        <f t="shared" si="162"/>
        <v>25.055555555555557</v>
      </c>
      <c r="G1757" s="17">
        <f t="shared" si="165"/>
        <v>-0.19444444444444522</v>
      </c>
      <c r="H1757" s="17">
        <f t="shared" si="166"/>
        <v>-0.70000000000000284</v>
      </c>
      <c r="I1757" s="17" cm="1">
        <f t="array" ref="I1757">Table1[Mass KG]*G1757</f>
        <v>-55.319444444444663</v>
      </c>
      <c r="J1757" s="17" cm="1">
        <f t="array" ref="J1757" xml:space="preserve"> IF(E1757&gt;0,9.81*Table1[Mass KG]*Table1[Rolling ressistance coefficient],0)</f>
        <v>28.746733500000001</v>
      </c>
      <c r="K1757" s="17" cm="1">
        <f t="array" ref="K1757">0.5*Table1[Frontal area m^2]*Table1[Drag coefficient]*1.2*F1757^2</f>
        <v>239.63883175955556</v>
      </c>
      <c r="L1757" s="17">
        <f t="shared" si="163"/>
        <v>213.06612081511091</v>
      </c>
      <c r="M1757" s="17">
        <f t="shared" si="164"/>
        <v>5338.4900270897233</v>
      </c>
      <c r="N1757" s="17">
        <f t="shared" si="167"/>
        <v>1151.8568797229718</v>
      </c>
      <c r="O1757" s="17" cm="1">
        <f t="array" ref="O1757">(0.5*Table1[Mass KG]*E1757^2)+O1756</f>
        <v>859707539.63999999</v>
      </c>
      <c r="P1757" s="17">
        <v>17732.945493762749</v>
      </c>
      <c r="AA1757">
        <f>IF(E1757&lt;1,1,0)</f>
        <v>0</v>
      </c>
      <c r="AB1757">
        <f>IF(AA1757=1,"",E1757)</f>
        <v>90.2</v>
      </c>
      <c r="AC1757">
        <f>E1757/3.6</f>
        <v>25.055555555555557</v>
      </c>
    </row>
    <row r="1758" spans="2:29" x14ac:dyDescent="0.3">
      <c r="B1758" s="7" t="s">
        <v>30</v>
      </c>
      <c r="C1758" s="7">
        <v>1750</v>
      </c>
      <c r="D1758" s="7">
        <v>273</v>
      </c>
      <c r="E1758" s="13">
        <v>89.6</v>
      </c>
      <c r="F1758" s="23">
        <f t="shared" si="162"/>
        <v>24.888888888888889</v>
      </c>
      <c r="G1758" s="17">
        <f t="shared" si="165"/>
        <v>-0.15277777777777896</v>
      </c>
      <c r="H1758" s="17">
        <f t="shared" si="166"/>
        <v>-0.55000000000000426</v>
      </c>
      <c r="I1758" s="17" cm="1">
        <f t="array" ref="I1758">Table1[Mass KG]*G1758</f>
        <v>-43.465277777778113</v>
      </c>
      <c r="J1758" s="17" cm="1">
        <f t="array" ref="J1758" xml:space="preserve"> IF(E1758&gt;0,9.81*Table1[Mass KG]*Table1[Rolling ressistance coefficient],0)</f>
        <v>28.746733500000001</v>
      </c>
      <c r="K1758" s="17" cm="1">
        <f t="array" ref="K1758">0.5*Table1[Frontal area m^2]*Table1[Drag coefficient]*1.2*F1758^2</f>
        <v>236.46133543822219</v>
      </c>
      <c r="L1758" s="17">
        <f t="shared" si="163"/>
        <v>221.74279116044409</v>
      </c>
      <c r="M1758" s="17">
        <f t="shared" si="164"/>
        <v>5518.9316911043852</v>
      </c>
      <c r="N1758" s="17">
        <f t="shared" si="167"/>
        <v>1152.2657221549719</v>
      </c>
      <c r="O1758" s="17" cm="1">
        <f t="array" ref="O1758">(0.5*Table1[Mass KG]*E1758^2)+O1757</f>
        <v>860849545.39999998</v>
      </c>
      <c r="P1758" s="17">
        <v>17740.327861182501</v>
      </c>
      <c r="AA1758">
        <f>IF(E1758&lt;1,1,0)</f>
        <v>0</v>
      </c>
      <c r="AB1758">
        <f>IF(AA1758=1,"",E1758)</f>
        <v>89.6</v>
      </c>
      <c r="AC1758">
        <f>E1758/3.6</f>
        <v>24.888888888888886</v>
      </c>
    </row>
    <row r="1759" spans="2:29" x14ac:dyDescent="0.3">
      <c r="B1759" s="7" t="s">
        <v>30</v>
      </c>
      <c r="C1759" s="7">
        <v>1751</v>
      </c>
      <c r="D1759" s="7">
        <v>274</v>
      </c>
      <c r="E1759" s="13">
        <v>89.1</v>
      </c>
      <c r="F1759" s="23">
        <f t="shared" si="162"/>
        <v>24.75</v>
      </c>
      <c r="G1759" s="17">
        <f t="shared" si="165"/>
        <v>-0.1388888888888889</v>
      </c>
      <c r="H1759" s="17">
        <f t="shared" si="166"/>
        <v>-0.5</v>
      </c>
      <c r="I1759" s="17" cm="1">
        <f t="array" ref="I1759">Table1[Mass KG]*G1759</f>
        <v>-39.513888888888893</v>
      </c>
      <c r="J1759" s="17" cm="1">
        <f t="array" ref="J1759" xml:space="preserve"> IF(E1759&gt;0,9.81*Table1[Mass KG]*Table1[Rolling ressistance coefficient],0)</f>
        <v>28.746733500000001</v>
      </c>
      <c r="K1759" s="17" cm="1">
        <f t="array" ref="K1759">0.5*Table1[Frontal area m^2]*Table1[Drag coefficient]*1.2*F1759^2</f>
        <v>233.82962153099996</v>
      </c>
      <c r="L1759" s="17">
        <f t="shared" si="163"/>
        <v>223.06246614211105</v>
      </c>
      <c r="M1759" s="17">
        <f t="shared" si="164"/>
        <v>5520.7960370172477</v>
      </c>
      <c r="N1759" s="17">
        <f t="shared" si="167"/>
        <v>1152.6720509123247</v>
      </c>
      <c r="O1759" s="17" cm="1">
        <f t="array" ref="O1759">(0.5*Table1[Mass KG]*E1759^2)+O1758</f>
        <v>861978841.12249994</v>
      </c>
      <c r="P1759" s="17">
        <v>17872.231952096092</v>
      </c>
      <c r="AA1759">
        <f>IF(E1759&lt;1,1,0)</f>
        <v>0</v>
      </c>
      <c r="AB1759">
        <f>IF(AA1759=1,"",E1759)</f>
        <v>89.1</v>
      </c>
      <c r="AC1759">
        <f>E1759/3.6</f>
        <v>24.749999999999996</v>
      </c>
    </row>
    <row r="1760" spans="2:29" x14ac:dyDescent="0.3">
      <c r="B1760" s="7" t="s">
        <v>30</v>
      </c>
      <c r="C1760" s="7">
        <v>1752</v>
      </c>
      <c r="D1760" s="7">
        <v>275</v>
      </c>
      <c r="E1760" s="13">
        <v>88.6</v>
      </c>
      <c r="F1760" s="23">
        <f t="shared" si="162"/>
        <v>24.611111111111111</v>
      </c>
      <c r="G1760" s="17">
        <f t="shared" si="165"/>
        <v>-0.1388888888888889</v>
      </c>
      <c r="H1760" s="17">
        <f t="shared" si="166"/>
        <v>-0.5</v>
      </c>
      <c r="I1760" s="17" cm="1">
        <f t="array" ref="I1760">Table1[Mass KG]*G1760</f>
        <v>-39.513888888888893</v>
      </c>
      <c r="J1760" s="17" cm="1">
        <f t="array" ref="J1760" xml:space="preserve"> IF(E1760&gt;0,9.81*Table1[Mass KG]*Table1[Rolling ressistance coefficient],0)</f>
        <v>28.746733500000001</v>
      </c>
      <c r="K1760" s="17" cm="1">
        <f t="array" ref="K1760">0.5*Table1[Frontal area m^2]*Table1[Drag coefficient]*1.2*F1760^2</f>
        <v>231.21263461822221</v>
      </c>
      <c r="L1760" s="17">
        <f t="shared" si="163"/>
        <v>220.4454792293333</v>
      </c>
      <c r="M1760" s="17">
        <f t="shared" si="164"/>
        <v>5425.4081832552574</v>
      </c>
      <c r="N1760" s="17">
        <f t="shared" si="167"/>
        <v>1153.0758688645221</v>
      </c>
      <c r="O1760" s="17" cm="1">
        <f t="array" ref="O1760">(0.5*Table1[Mass KG]*E1760^2)+O1759</f>
        <v>863095497.93249989</v>
      </c>
      <c r="P1760" s="17">
        <v>17930.554259720739</v>
      </c>
      <c r="AA1760">
        <f>IF(E1760&lt;1,1,0)</f>
        <v>0</v>
      </c>
      <c r="AB1760">
        <f>IF(AA1760=1,"",E1760)</f>
        <v>88.6</v>
      </c>
      <c r="AC1760">
        <f>E1760/3.6</f>
        <v>24.611111111111107</v>
      </c>
    </row>
    <row r="1761" spans="2:29" x14ac:dyDescent="0.3">
      <c r="B1761" s="7" t="s">
        <v>30</v>
      </c>
      <c r="C1761" s="7">
        <v>1753</v>
      </c>
      <c r="D1761" s="7">
        <v>276</v>
      </c>
      <c r="E1761" s="13">
        <v>88.1</v>
      </c>
      <c r="F1761" s="23">
        <f t="shared" si="162"/>
        <v>24.472222222222221</v>
      </c>
      <c r="G1761" s="17">
        <f t="shared" si="165"/>
        <v>-0.1388888888888889</v>
      </c>
      <c r="H1761" s="17">
        <f t="shared" si="166"/>
        <v>-0.5</v>
      </c>
      <c r="I1761" s="17" cm="1">
        <f t="array" ref="I1761">Table1[Mass KG]*G1761</f>
        <v>-39.513888888888893</v>
      </c>
      <c r="J1761" s="17" cm="1">
        <f t="array" ref="J1761" xml:space="preserve"> IF(E1761&gt;0,9.81*Table1[Mass KG]*Table1[Rolling ressistance coefficient],0)</f>
        <v>28.746733500000001</v>
      </c>
      <c r="K1761" s="17" cm="1">
        <f t="array" ref="K1761">0.5*Table1[Frontal area m^2]*Table1[Drag coefficient]*1.2*F1761^2</f>
        <v>228.61037469988884</v>
      </c>
      <c r="L1761" s="17">
        <f t="shared" si="163"/>
        <v>217.84321931099996</v>
      </c>
      <c r="M1761" s="17">
        <f t="shared" si="164"/>
        <v>5331.1076725830817</v>
      </c>
      <c r="N1761" s="17">
        <f t="shared" si="167"/>
        <v>1153.477178876145</v>
      </c>
      <c r="O1761" s="17" cm="1">
        <f t="array" ref="O1761">(0.5*Table1[Mass KG]*E1761^2)+O1760</f>
        <v>864199586.95499992</v>
      </c>
      <c r="P1761" s="17">
        <v>17939.854210738224</v>
      </c>
      <c r="AA1761">
        <f>IF(E1761&lt;1,1,0)</f>
        <v>0</v>
      </c>
      <c r="AB1761">
        <f>IF(AA1761=1,"",E1761)</f>
        <v>88.1</v>
      </c>
      <c r="AC1761">
        <f>E1761/3.6</f>
        <v>24.472222222222221</v>
      </c>
    </row>
    <row r="1762" spans="2:29" x14ac:dyDescent="0.3">
      <c r="B1762" s="7" t="s">
        <v>30</v>
      </c>
      <c r="C1762" s="7">
        <v>1754</v>
      </c>
      <c r="D1762" s="7">
        <v>277</v>
      </c>
      <c r="E1762" s="13">
        <v>87.6</v>
      </c>
      <c r="F1762" s="23">
        <f t="shared" si="162"/>
        <v>24.333333333333332</v>
      </c>
      <c r="G1762" s="17">
        <f t="shared" si="165"/>
        <v>-0.1388888888888889</v>
      </c>
      <c r="H1762" s="17">
        <f t="shared" si="166"/>
        <v>-0.5</v>
      </c>
      <c r="I1762" s="17" cm="1">
        <f t="array" ref="I1762">Table1[Mass KG]*G1762</f>
        <v>-39.513888888888893</v>
      </c>
      <c r="J1762" s="17" cm="1">
        <f t="array" ref="J1762" xml:space="preserve"> IF(E1762&gt;0,9.81*Table1[Mass KG]*Table1[Rolling ressistance coefficient],0)</f>
        <v>28.746733500000001</v>
      </c>
      <c r="K1762" s="17" cm="1">
        <f t="array" ref="K1762">0.5*Table1[Frontal area m^2]*Table1[Drag coefficient]*1.2*F1762^2</f>
        <v>226.02284177599995</v>
      </c>
      <c r="L1762" s="17">
        <f t="shared" si="163"/>
        <v>215.25568638711107</v>
      </c>
      <c r="M1762" s="17">
        <f t="shared" si="164"/>
        <v>5237.888368753036</v>
      </c>
      <c r="N1762" s="17">
        <f t="shared" si="167"/>
        <v>1153.8759838068747</v>
      </c>
      <c r="O1762" s="17" cm="1">
        <f t="array" ref="O1762">(0.5*Table1[Mass KG]*E1762^2)+O1761</f>
        <v>865291179.31499994</v>
      </c>
      <c r="P1762" s="17">
        <v>17956.677806344298</v>
      </c>
      <c r="AA1762">
        <f>IF(E1762&lt;1,1,0)</f>
        <v>0</v>
      </c>
      <c r="AB1762">
        <f>IF(AA1762=1,"",E1762)</f>
        <v>87.6</v>
      </c>
      <c r="AC1762">
        <f>E1762/3.6</f>
        <v>24.333333333333332</v>
      </c>
    </row>
    <row r="1763" spans="2:29" x14ac:dyDescent="0.3">
      <c r="B1763" s="7" t="s">
        <v>30</v>
      </c>
      <c r="C1763" s="7">
        <v>1755</v>
      </c>
      <c r="D1763" s="7">
        <v>278</v>
      </c>
      <c r="E1763" s="13">
        <v>87.1</v>
      </c>
      <c r="F1763" s="23">
        <f t="shared" si="162"/>
        <v>24.194444444444443</v>
      </c>
      <c r="G1763" s="17">
        <f t="shared" si="165"/>
        <v>-0.1388888888888889</v>
      </c>
      <c r="H1763" s="17">
        <f t="shared" si="166"/>
        <v>-0.5</v>
      </c>
      <c r="I1763" s="17" cm="1">
        <f t="array" ref="I1763">Table1[Mass KG]*G1763</f>
        <v>-39.513888888888893</v>
      </c>
      <c r="J1763" s="17" cm="1">
        <f t="array" ref="J1763" xml:space="preserve"> IF(E1763&gt;0,9.81*Table1[Mass KG]*Table1[Rolling ressistance coefficient],0)</f>
        <v>28.746733500000001</v>
      </c>
      <c r="K1763" s="17" cm="1">
        <f t="array" ref="K1763">0.5*Table1[Frontal area m^2]*Table1[Drag coefficient]*1.2*F1763^2</f>
        <v>223.45003584655549</v>
      </c>
      <c r="L1763" s="17">
        <f t="shared" si="163"/>
        <v>212.68288045766661</v>
      </c>
      <c r="M1763" s="17">
        <f t="shared" si="164"/>
        <v>5145.7441355174333</v>
      </c>
      <c r="N1763" s="17">
        <f t="shared" si="167"/>
        <v>1154.2722865115043</v>
      </c>
      <c r="O1763" s="17" cm="1">
        <f t="array" ref="O1763">(0.5*Table1[Mass KG]*E1763^2)+O1762</f>
        <v>866370346.13749993</v>
      </c>
      <c r="P1763" s="17">
        <v>17957.96121685467</v>
      </c>
      <c r="AA1763">
        <f>IF(E1763&lt;1,1,0)</f>
        <v>0</v>
      </c>
      <c r="AB1763">
        <f>IF(AA1763=1,"",E1763)</f>
        <v>87.1</v>
      </c>
      <c r="AC1763">
        <f>E1763/3.6</f>
        <v>24.194444444444443</v>
      </c>
    </row>
    <row r="1764" spans="2:29" x14ac:dyDescent="0.3">
      <c r="B1764" s="7" t="s">
        <v>30</v>
      </c>
      <c r="C1764" s="7">
        <v>1756</v>
      </c>
      <c r="D1764" s="7">
        <v>279</v>
      </c>
      <c r="E1764" s="13">
        <v>86.6</v>
      </c>
      <c r="F1764" s="23">
        <f t="shared" si="162"/>
        <v>24.055555555555554</v>
      </c>
      <c r="G1764" s="17">
        <f t="shared" si="165"/>
        <v>-0.1388888888888889</v>
      </c>
      <c r="H1764" s="17">
        <f t="shared" si="166"/>
        <v>-0.5</v>
      </c>
      <c r="I1764" s="17" cm="1">
        <f t="array" ref="I1764">Table1[Mass KG]*G1764</f>
        <v>-39.513888888888893</v>
      </c>
      <c r="J1764" s="17" cm="1">
        <f t="array" ref="J1764" xml:space="preserve"> IF(E1764&gt;0,9.81*Table1[Mass KG]*Table1[Rolling ressistance coefficient],0)</f>
        <v>28.746733500000001</v>
      </c>
      <c r="K1764" s="17" cm="1">
        <f t="array" ref="K1764">0.5*Table1[Frontal area m^2]*Table1[Drag coefficient]*1.2*F1764^2</f>
        <v>220.89195691155547</v>
      </c>
      <c r="L1764" s="17">
        <f t="shared" si="163"/>
        <v>210.12480152266659</v>
      </c>
      <c r="M1764" s="17">
        <f t="shared" si="164"/>
        <v>5054.6688366285898</v>
      </c>
      <c r="N1764" s="17">
        <f t="shared" si="167"/>
        <v>1154.6660898399496</v>
      </c>
      <c r="O1764" s="17" cm="1">
        <f t="array" ref="O1764">(0.5*Table1[Mass KG]*E1764^2)+O1763</f>
        <v>867437158.5474999</v>
      </c>
      <c r="P1764" s="17">
        <v>17963.021955558273</v>
      </c>
      <c r="AA1764">
        <f>IF(E1764&lt;1,1,0)</f>
        <v>0</v>
      </c>
      <c r="AB1764">
        <f>IF(AA1764=1,"",E1764)</f>
        <v>86.6</v>
      </c>
      <c r="AC1764">
        <f>E1764/3.6</f>
        <v>24.055555555555554</v>
      </c>
    </row>
    <row r="1765" spans="2:29" x14ac:dyDescent="0.3">
      <c r="B1765" s="7" t="s">
        <v>30</v>
      </c>
      <c r="C1765" s="7">
        <v>1757</v>
      </c>
      <c r="D1765" s="7">
        <v>280</v>
      </c>
      <c r="E1765" s="13">
        <v>86.1</v>
      </c>
      <c r="F1765" s="23">
        <f t="shared" si="162"/>
        <v>23.916666666666668</v>
      </c>
      <c r="G1765" s="17">
        <f t="shared" si="165"/>
        <v>-0.15277777777777699</v>
      </c>
      <c r="H1765" s="17">
        <f t="shared" si="166"/>
        <v>-0.54999999999999716</v>
      </c>
      <c r="I1765" s="17" cm="1">
        <f t="array" ref="I1765">Table1[Mass KG]*G1765</f>
        <v>-43.465277777777551</v>
      </c>
      <c r="J1765" s="17" cm="1">
        <f t="array" ref="J1765" xml:space="preserve"> IF(E1765&gt;0,9.81*Table1[Mass KG]*Table1[Rolling ressistance coefficient],0)</f>
        <v>28.746733500000001</v>
      </c>
      <c r="K1765" s="17" cm="1">
        <f t="array" ref="K1765">0.5*Table1[Frontal area m^2]*Table1[Drag coefficient]*1.2*F1765^2</f>
        <v>218.34860497099999</v>
      </c>
      <c r="L1765" s="17">
        <f t="shared" si="163"/>
        <v>203.63006069322245</v>
      </c>
      <c r="M1765" s="17">
        <f t="shared" si="164"/>
        <v>4870.1522849129033</v>
      </c>
      <c r="N1765" s="17">
        <f t="shared" si="167"/>
        <v>1155.0573966372604</v>
      </c>
      <c r="O1765" s="17" cm="1">
        <f t="array" ref="O1765">(0.5*Table1[Mass KG]*E1765^2)+O1764</f>
        <v>868491687.66999984</v>
      </c>
      <c r="P1765" s="17">
        <v>17971.005212026816</v>
      </c>
      <c r="AA1765">
        <f>IF(E1765&lt;1,1,0)</f>
        <v>0</v>
      </c>
      <c r="AB1765">
        <f>IF(AA1765=1,"",E1765)</f>
        <v>86.1</v>
      </c>
      <c r="AC1765">
        <f>E1765/3.6</f>
        <v>23.916666666666664</v>
      </c>
    </row>
    <row r="1766" spans="2:29" x14ac:dyDescent="0.3">
      <c r="B1766" s="7" t="s">
        <v>30</v>
      </c>
      <c r="C1766" s="7">
        <v>1758</v>
      </c>
      <c r="D1766" s="7">
        <v>281</v>
      </c>
      <c r="E1766" s="13">
        <v>85.5</v>
      </c>
      <c r="F1766" s="23">
        <f t="shared" si="162"/>
        <v>23.75</v>
      </c>
      <c r="G1766" s="17">
        <f t="shared" si="165"/>
        <v>-0.15277777777777699</v>
      </c>
      <c r="H1766" s="17">
        <f t="shared" si="166"/>
        <v>-0.54999999999999716</v>
      </c>
      <c r="I1766" s="17" cm="1">
        <f t="array" ref="I1766">Table1[Mass KG]*G1766</f>
        <v>-43.465277777777551</v>
      </c>
      <c r="J1766" s="17" cm="1">
        <f t="array" ref="J1766" xml:space="preserve"> IF(E1766&gt;0,9.81*Table1[Mass KG]*Table1[Rolling ressistance coefficient],0)</f>
        <v>28.746733500000001</v>
      </c>
      <c r="K1766" s="17" cm="1">
        <f t="array" ref="K1766">0.5*Table1[Frontal area m^2]*Table1[Drag coefficient]*1.2*F1766^2</f>
        <v>215.31602227499997</v>
      </c>
      <c r="L1766" s="17">
        <f t="shared" si="163"/>
        <v>200.59747799722243</v>
      </c>
      <c r="M1766" s="17">
        <f t="shared" si="164"/>
        <v>4764.1901024340323</v>
      </c>
      <c r="N1766" s="17">
        <f t="shared" si="167"/>
        <v>1155.4457555227125</v>
      </c>
      <c r="O1766" s="17" cm="1">
        <f t="array" ref="O1766">(0.5*Table1[Mass KG]*E1766^2)+O1765</f>
        <v>869531570.73249984</v>
      </c>
      <c r="P1766" s="17">
        <v>17971.005212026816</v>
      </c>
      <c r="AA1766">
        <f>IF(E1766&lt;1,1,0)</f>
        <v>0</v>
      </c>
      <c r="AB1766">
        <f>IF(AA1766=1,"",E1766)</f>
        <v>85.5</v>
      </c>
      <c r="AC1766">
        <f>E1766/3.6</f>
        <v>23.75</v>
      </c>
    </row>
    <row r="1767" spans="2:29" x14ac:dyDescent="0.3">
      <c r="B1767" s="7" t="s">
        <v>30</v>
      </c>
      <c r="C1767" s="7">
        <v>1759</v>
      </c>
      <c r="D1767" s="7">
        <v>282</v>
      </c>
      <c r="E1767" s="13">
        <v>85</v>
      </c>
      <c r="F1767" s="23">
        <f t="shared" si="162"/>
        <v>23.611111111111111</v>
      </c>
      <c r="G1767" s="17">
        <f t="shared" si="165"/>
        <v>-0.15277777777777699</v>
      </c>
      <c r="H1767" s="17">
        <f t="shared" si="166"/>
        <v>-0.54999999999999716</v>
      </c>
      <c r="I1767" s="17" cm="1">
        <f t="array" ref="I1767">Table1[Mass KG]*G1767</f>
        <v>-43.465277777777551</v>
      </c>
      <c r="J1767" s="17" cm="1">
        <f t="array" ref="J1767" xml:space="preserve"> IF(E1767&gt;0,9.81*Table1[Mass KG]*Table1[Rolling ressistance coefficient],0)</f>
        <v>28.746733500000001</v>
      </c>
      <c r="K1767" s="17" cm="1">
        <f t="array" ref="K1767">0.5*Table1[Frontal area m^2]*Table1[Drag coefficient]*1.2*F1767^2</f>
        <v>212.80506972222219</v>
      </c>
      <c r="L1767" s="17">
        <f t="shared" si="163"/>
        <v>198.08652544444465</v>
      </c>
      <c r="M1767" s="17">
        <f t="shared" si="164"/>
        <v>4677.0429618827211</v>
      </c>
      <c r="N1767" s="17">
        <f t="shared" si="167"/>
        <v>1155.8316238108023</v>
      </c>
      <c r="O1767" s="17" cm="1">
        <f t="array" ref="O1767">(0.5*Table1[Mass KG]*E1767^2)+O1766</f>
        <v>870559326.98249984</v>
      </c>
      <c r="P1767" s="17">
        <v>18029.1226803471</v>
      </c>
      <c r="AA1767">
        <f>IF(E1767&lt;1,1,0)</f>
        <v>0</v>
      </c>
      <c r="AB1767">
        <f>IF(AA1767=1,"",E1767)</f>
        <v>85</v>
      </c>
      <c r="AC1767">
        <f>E1767/3.6</f>
        <v>23.611111111111111</v>
      </c>
    </row>
    <row r="1768" spans="2:29" x14ac:dyDescent="0.3">
      <c r="B1768" s="7" t="s">
        <v>30</v>
      </c>
      <c r="C1768" s="7">
        <v>1760</v>
      </c>
      <c r="D1768" s="7">
        <v>283</v>
      </c>
      <c r="E1768" s="13">
        <v>84.4</v>
      </c>
      <c r="F1768" s="23">
        <f t="shared" si="162"/>
        <v>23.444444444444446</v>
      </c>
      <c r="G1768" s="17">
        <f t="shared" si="165"/>
        <v>-0.16666666666666705</v>
      </c>
      <c r="H1768" s="17">
        <f t="shared" si="166"/>
        <v>-0.60000000000000142</v>
      </c>
      <c r="I1768" s="17" cm="1">
        <f t="array" ref="I1768">Table1[Mass KG]*G1768</f>
        <v>-47.416666666666778</v>
      </c>
      <c r="J1768" s="17" cm="1">
        <f t="array" ref="J1768" xml:space="preserve"> IF(E1768&gt;0,9.81*Table1[Mass KG]*Table1[Rolling ressistance coefficient],0)</f>
        <v>28.746733500000001</v>
      </c>
      <c r="K1768" s="17" cm="1">
        <f t="array" ref="K1768">0.5*Table1[Frontal area m^2]*Table1[Drag coefficient]*1.2*F1768^2</f>
        <v>209.81136629155554</v>
      </c>
      <c r="L1768" s="17">
        <f t="shared" si="163"/>
        <v>191.14143312488878</v>
      </c>
      <c r="M1768" s="17">
        <f t="shared" si="164"/>
        <v>4481.204709927948</v>
      </c>
      <c r="N1768" s="17">
        <f t="shared" si="167"/>
        <v>1156.2145506269956</v>
      </c>
      <c r="O1768" s="17" cm="1">
        <f t="array" ref="O1768">(0.5*Table1[Mass KG]*E1768^2)+O1767</f>
        <v>871572624.94249988</v>
      </c>
      <c r="P1768" s="17">
        <v>18121.60502148707</v>
      </c>
      <c r="AA1768">
        <f>IF(E1768&lt;1,1,0)</f>
        <v>0</v>
      </c>
      <c r="AB1768">
        <f>IF(AA1768=1,"",E1768)</f>
        <v>84.4</v>
      </c>
      <c r="AC1768">
        <f>E1768/3.6</f>
        <v>23.444444444444446</v>
      </c>
    </row>
    <row r="1769" spans="2:29" x14ac:dyDescent="0.3">
      <c r="B1769" s="7" t="s">
        <v>30</v>
      </c>
      <c r="C1769" s="7">
        <v>1761</v>
      </c>
      <c r="D1769" s="7">
        <v>284</v>
      </c>
      <c r="E1769" s="13">
        <v>83.8</v>
      </c>
      <c r="F1769" s="23">
        <f t="shared" si="162"/>
        <v>23.277777777777779</v>
      </c>
      <c r="G1769" s="17">
        <f t="shared" si="165"/>
        <v>-0.16666666666666705</v>
      </c>
      <c r="H1769" s="17">
        <f t="shared" si="166"/>
        <v>-0.60000000000000142</v>
      </c>
      <c r="I1769" s="17" cm="1">
        <f t="array" ref="I1769">Table1[Mass KG]*G1769</f>
        <v>-47.416666666666778</v>
      </c>
      <c r="J1769" s="17" cm="1">
        <f t="array" ref="J1769" xml:space="preserve"> IF(E1769&gt;0,9.81*Table1[Mass KG]*Table1[Rolling ressistance coefficient],0)</f>
        <v>28.746733500000001</v>
      </c>
      <c r="K1769" s="17" cm="1">
        <f t="array" ref="K1769">0.5*Table1[Frontal area m^2]*Table1[Drag coefficient]*1.2*F1769^2</f>
        <v>206.83886973288887</v>
      </c>
      <c r="L1769" s="17">
        <f t="shared" si="163"/>
        <v>188.1689365662221</v>
      </c>
      <c r="M1769" s="17">
        <f t="shared" si="164"/>
        <v>4380.1546900692802</v>
      </c>
      <c r="N1769" s="17">
        <f t="shared" si="167"/>
        <v>1156.5945393119757</v>
      </c>
      <c r="O1769" s="17" cm="1">
        <f t="array" ref="O1769">(0.5*Table1[Mass KG]*E1769^2)+O1768</f>
        <v>872571567.03249991</v>
      </c>
      <c r="P1769" s="17">
        <v>18150.804868762742</v>
      </c>
      <c r="AA1769">
        <f>IF(E1769&lt;1,1,0)</f>
        <v>0</v>
      </c>
      <c r="AB1769">
        <f>IF(AA1769=1,"",E1769)</f>
        <v>83.8</v>
      </c>
      <c r="AC1769">
        <f>E1769/3.6</f>
        <v>23.277777777777775</v>
      </c>
    </row>
    <row r="1770" spans="2:29" x14ac:dyDescent="0.3">
      <c r="B1770" s="7" t="s">
        <v>30</v>
      </c>
      <c r="C1770" s="7">
        <v>1762</v>
      </c>
      <c r="D1770" s="7">
        <v>285</v>
      </c>
      <c r="E1770" s="13">
        <v>83.2</v>
      </c>
      <c r="F1770" s="23">
        <f t="shared" si="162"/>
        <v>23.111111111111114</v>
      </c>
      <c r="G1770" s="17">
        <f t="shared" si="165"/>
        <v>-0.16666666666666705</v>
      </c>
      <c r="H1770" s="17">
        <f t="shared" si="166"/>
        <v>-0.60000000000000142</v>
      </c>
      <c r="I1770" s="17" cm="1">
        <f t="array" ref="I1770">Table1[Mass KG]*G1770</f>
        <v>-47.416666666666778</v>
      </c>
      <c r="J1770" s="17" cm="1">
        <f t="array" ref="J1770" xml:space="preserve"> IF(E1770&gt;0,9.81*Table1[Mass KG]*Table1[Rolling ressistance coefficient],0)</f>
        <v>28.746733500000001</v>
      </c>
      <c r="K1770" s="17" cm="1">
        <f t="array" ref="K1770">0.5*Table1[Frontal area m^2]*Table1[Drag coefficient]*1.2*F1770^2</f>
        <v>203.88758004622224</v>
      </c>
      <c r="L1770" s="17">
        <f t="shared" si="163"/>
        <v>185.21764687955547</v>
      </c>
      <c r="M1770" s="17">
        <f t="shared" si="164"/>
        <v>4280.5856167719485</v>
      </c>
      <c r="N1770" s="17">
        <f t="shared" si="167"/>
        <v>1156.9715932007384</v>
      </c>
      <c r="O1770" s="17" cm="1">
        <f t="array" ref="O1770">(0.5*Table1[Mass KG]*E1770^2)+O1769</f>
        <v>873556255.6724999</v>
      </c>
      <c r="P1770" s="17">
        <v>18195.261882238035</v>
      </c>
      <c r="AA1770">
        <f>IF(E1770&lt;1,1,0)</f>
        <v>0</v>
      </c>
      <c r="AB1770">
        <f>IF(AA1770=1,"",E1770)</f>
        <v>83.2</v>
      </c>
      <c r="AC1770">
        <f>E1770/3.6</f>
        <v>23.111111111111111</v>
      </c>
    </row>
    <row r="1771" spans="2:29" x14ac:dyDescent="0.3">
      <c r="B1771" s="7" t="s">
        <v>30</v>
      </c>
      <c r="C1771" s="7">
        <v>1763</v>
      </c>
      <c r="D1771" s="7">
        <v>286</v>
      </c>
      <c r="E1771" s="13">
        <v>82.6</v>
      </c>
      <c r="F1771" s="23">
        <f t="shared" si="162"/>
        <v>22.944444444444443</v>
      </c>
      <c r="G1771" s="17">
        <f t="shared" si="165"/>
        <v>-0.16666666666666705</v>
      </c>
      <c r="H1771" s="17">
        <f t="shared" si="166"/>
        <v>-0.60000000000000142</v>
      </c>
      <c r="I1771" s="17" cm="1">
        <f t="array" ref="I1771">Table1[Mass KG]*G1771</f>
        <v>-47.416666666666778</v>
      </c>
      <c r="J1771" s="17" cm="1">
        <f t="array" ref="J1771" xml:space="preserve"> IF(E1771&gt;0,9.81*Table1[Mass KG]*Table1[Rolling ressistance coefficient],0)</f>
        <v>28.746733500000001</v>
      </c>
      <c r="K1771" s="17" cm="1">
        <f t="array" ref="K1771">0.5*Table1[Frontal area m^2]*Table1[Drag coefficient]*1.2*F1771^2</f>
        <v>200.95749723155549</v>
      </c>
      <c r="L1771" s="17">
        <f t="shared" si="163"/>
        <v>182.28756406488873</v>
      </c>
      <c r="M1771" s="17">
        <f t="shared" si="164"/>
        <v>4182.486886599947</v>
      </c>
      <c r="N1771" s="17">
        <f t="shared" si="167"/>
        <v>1157.3457156226045</v>
      </c>
      <c r="O1771" s="17" cm="1">
        <f t="array" ref="O1771">(0.5*Table1[Mass KG]*E1771^2)+O1770</f>
        <v>874526793.28249991</v>
      </c>
      <c r="P1771" s="17">
        <v>18225.787351444742</v>
      </c>
      <c r="AA1771">
        <f>IF(E1771&lt;1,1,0)</f>
        <v>0</v>
      </c>
      <c r="AB1771">
        <f>IF(AA1771=1,"",E1771)</f>
        <v>82.6</v>
      </c>
      <c r="AC1771">
        <f>E1771/3.6</f>
        <v>22.944444444444443</v>
      </c>
    </row>
    <row r="1772" spans="2:29" x14ac:dyDescent="0.3">
      <c r="B1772" s="7" t="s">
        <v>30</v>
      </c>
      <c r="C1772" s="7">
        <v>1764</v>
      </c>
      <c r="D1772" s="7">
        <v>287</v>
      </c>
      <c r="E1772" s="13">
        <v>82</v>
      </c>
      <c r="F1772" s="23">
        <f t="shared" si="162"/>
        <v>22.777777777777779</v>
      </c>
      <c r="G1772" s="17">
        <f t="shared" si="165"/>
        <v>-0.18055555555555516</v>
      </c>
      <c r="H1772" s="17">
        <f t="shared" si="166"/>
        <v>-0.64999999999999858</v>
      </c>
      <c r="I1772" s="17" cm="1">
        <f t="array" ref="I1772">Table1[Mass KG]*G1772</f>
        <v>-51.368055555555443</v>
      </c>
      <c r="J1772" s="17" cm="1">
        <f t="array" ref="J1772" xml:space="preserve"> IF(E1772&gt;0,9.81*Table1[Mass KG]*Table1[Rolling ressistance coefficient],0)</f>
        <v>28.746733500000001</v>
      </c>
      <c r="K1772" s="17" cm="1">
        <f t="array" ref="K1772">0.5*Table1[Frontal area m^2]*Table1[Drag coefficient]*1.2*F1772^2</f>
        <v>198.04862128888888</v>
      </c>
      <c r="L1772" s="17">
        <f t="shared" si="163"/>
        <v>175.42729923333343</v>
      </c>
      <c r="M1772" s="17">
        <f t="shared" si="164"/>
        <v>3995.8440380925949</v>
      </c>
      <c r="N1772" s="17">
        <f t="shared" si="167"/>
        <v>1157.7169099012326</v>
      </c>
      <c r="O1772" s="17" cm="1">
        <f t="array" ref="O1772">(0.5*Table1[Mass KG]*E1772^2)+O1771</f>
        <v>875483282.28249991</v>
      </c>
      <c r="P1772" s="17">
        <v>18236.174216361036</v>
      </c>
      <c r="AA1772">
        <f>IF(E1772&lt;1,1,0)</f>
        <v>0</v>
      </c>
      <c r="AB1772">
        <f>IF(AA1772=1,"",E1772)</f>
        <v>82</v>
      </c>
      <c r="AC1772">
        <f>E1772/3.6</f>
        <v>22.777777777777779</v>
      </c>
    </row>
    <row r="1773" spans="2:29" x14ac:dyDescent="0.3">
      <c r="B1773" s="7" t="s">
        <v>30</v>
      </c>
      <c r="C1773" s="7">
        <v>1765</v>
      </c>
      <c r="D1773" s="7">
        <v>288</v>
      </c>
      <c r="E1773" s="13">
        <v>81.3</v>
      </c>
      <c r="F1773" s="23">
        <f t="shared" si="162"/>
        <v>22.583333333333332</v>
      </c>
      <c r="G1773" s="17">
        <f t="shared" si="165"/>
        <v>-0.22222222222222143</v>
      </c>
      <c r="H1773" s="17">
        <f t="shared" si="166"/>
        <v>-0.79999999999999716</v>
      </c>
      <c r="I1773" s="17" cm="1">
        <f t="array" ref="I1773">Table1[Mass KG]*G1773</f>
        <v>-63.222222222222001</v>
      </c>
      <c r="J1773" s="17" cm="1">
        <f t="array" ref="J1773" xml:space="preserve"> IF(E1773&gt;0,9.81*Table1[Mass KG]*Table1[Rolling ressistance coefficient],0)</f>
        <v>28.746733500000001</v>
      </c>
      <c r="K1773" s="17" cm="1">
        <f t="array" ref="K1773">0.5*Table1[Frontal area m^2]*Table1[Drag coefficient]*1.2*F1773^2</f>
        <v>194.68173581899995</v>
      </c>
      <c r="L1773" s="17">
        <f t="shared" si="163"/>
        <v>160.20624709677796</v>
      </c>
      <c r="M1773" s="17">
        <f t="shared" si="164"/>
        <v>3617.9910802689019</v>
      </c>
      <c r="N1773" s="17">
        <f t="shared" si="167"/>
        <v>1158.0847269351561</v>
      </c>
      <c r="O1773" s="17" cm="1">
        <f t="array" ref="O1773">(0.5*Table1[Mass KG]*E1773^2)+O1772</f>
        <v>876423510.68499994</v>
      </c>
      <c r="P1773" s="17">
        <v>18242.786452526489</v>
      </c>
      <c r="AA1773">
        <f>IF(E1773&lt;1,1,0)</f>
        <v>0</v>
      </c>
      <c r="AB1773">
        <f>IF(AA1773=1,"",E1773)</f>
        <v>81.3</v>
      </c>
      <c r="AC1773">
        <f>E1773/3.6</f>
        <v>22.583333333333332</v>
      </c>
    </row>
    <row r="1774" spans="2:29" x14ac:dyDescent="0.3">
      <c r="B1774" s="7" t="s">
        <v>30</v>
      </c>
      <c r="C1774" s="7">
        <v>1766</v>
      </c>
      <c r="D1774" s="7">
        <v>289</v>
      </c>
      <c r="E1774" s="13">
        <v>80.400000000000006</v>
      </c>
      <c r="F1774" s="23">
        <f t="shared" si="162"/>
        <v>22.333333333333336</v>
      </c>
      <c r="G1774" s="17">
        <f t="shared" si="165"/>
        <v>-0.30555555555555597</v>
      </c>
      <c r="H1774" s="17">
        <f t="shared" si="166"/>
        <v>-1.1000000000000014</v>
      </c>
      <c r="I1774" s="17" cm="1">
        <f t="array" ref="I1774">Table1[Mass KG]*G1774</f>
        <v>-86.930555555555671</v>
      </c>
      <c r="J1774" s="17" cm="1">
        <f t="array" ref="J1774" xml:space="preserve"> IF(E1774&gt;0,9.81*Table1[Mass KG]*Table1[Rolling ressistance coefficient],0)</f>
        <v>28.746733500000001</v>
      </c>
      <c r="K1774" s="17" cm="1">
        <f t="array" ref="K1774">0.5*Table1[Frontal area m^2]*Table1[Drag coefficient]*1.2*F1774^2</f>
        <v>190.39529681600001</v>
      </c>
      <c r="L1774" s="17">
        <f t="shared" si="163"/>
        <v>132.21147476044433</v>
      </c>
      <c r="M1774" s="17">
        <f t="shared" si="164"/>
        <v>2952.7229363165902</v>
      </c>
      <c r="N1774" s="17">
        <f t="shared" si="167"/>
        <v>1158.4482662225287</v>
      </c>
      <c r="O1774" s="17" cm="1">
        <f t="array" ref="O1774">(0.5*Table1[Mass KG]*E1774^2)+O1773</f>
        <v>877343037.44499993</v>
      </c>
      <c r="P1774" s="17">
        <v>18259.684110993214</v>
      </c>
      <c r="AA1774">
        <f>IF(E1774&lt;1,1,0)</f>
        <v>0</v>
      </c>
      <c r="AB1774">
        <f>IF(AA1774=1,"",E1774)</f>
        <v>80.400000000000006</v>
      </c>
      <c r="AC1774">
        <f>E1774/3.6</f>
        <v>22.333333333333336</v>
      </c>
    </row>
    <row r="1775" spans="2:29" x14ac:dyDescent="0.3">
      <c r="B1775" s="7" t="s">
        <v>30</v>
      </c>
      <c r="C1775" s="7">
        <v>1767</v>
      </c>
      <c r="D1775" s="7">
        <v>290</v>
      </c>
      <c r="E1775" s="13">
        <v>79.099999999999994</v>
      </c>
      <c r="F1775" s="23">
        <f t="shared" si="162"/>
        <v>21.972222222222221</v>
      </c>
      <c r="G1775" s="17">
        <f t="shared" si="165"/>
        <v>-0.41666666666666663</v>
      </c>
      <c r="H1775" s="17">
        <f t="shared" si="166"/>
        <v>-1.5</v>
      </c>
      <c r="I1775" s="17" cm="1">
        <f t="array" ref="I1775">Table1[Mass KG]*G1775</f>
        <v>-118.54166666666666</v>
      </c>
      <c r="J1775" s="17" cm="1">
        <f t="array" ref="J1775" xml:space="preserve"> IF(E1775&gt;0,9.81*Table1[Mass KG]*Table1[Rolling ressistance coefficient],0)</f>
        <v>28.746733500000001</v>
      </c>
      <c r="K1775" s="17" cm="1">
        <f t="array" ref="K1775">0.5*Table1[Frontal area m^2]*Table1[Drag coefficient]*1.2*F1775^2</f>
        <v>184.28801221988886</v>
      </c>
      <c r="L1775" s="17">
        <f t="shared" si="163"/>
        <v>94.493079053222203</v>
      </c>
      <c r="M1775" s="17">
        <f t="shared" si="164"/>
        <v>2076.2229314194101</v>
      </c>
      <c r="N1775" s="17">
        <f t="shared" si="167"/>
        <v>1158.8057249755705</v>
      </c>
      <c r="O1775" s="17" cm="1">
        <f t="array" ref="O1775">(0.5*Table1[Mass KG]*E1775^2)+O1774</f>
        <v>878233068.6674999</v>
      </c>
      <c r="P1775" s="17">
        <v>18271.863875812865</v>
      </c>
      <c r="AA1775">
        <f>IF(E1775&lt;1,1,0)</f>
        <v>0</v>
      </c>
      <c r="AB1775">
        <f>IF(AA1775=1,"",E1775)</f>
        <v>79.099999999999994</v>
      </c>
      <c r="AC1775">
        <f>E1775/3.6</f>
        <v>21.972222222222221</v>
      </c>
    </row>
    <row r="1776" spans="2:29" x14ac:dyDescent="0.3">
      <c r="B1776" s="7" t="s">
        <v>30</v>
      </c>
      <c r="C1776" s="7">
        <v>1768</v>
      </c>
      <c r="D1776" s="7">
        <v>291</v>
      </c>
      <c r="E1776" s="13">
        <v>77.400000000000006</v>
      </c>
      <c r="F1776" s="23">
        <f t="shared" si="162"/>
        <v>21.500000000000004</v>
      </c>
      <c r="G1776" s="17">
        <f t="shared" si="165"/>
        <v>-0.55555555555555558</v>
      </c>
      <c r="H1776" s="17">
        <f t="shared" si="166"/>
        <v>-2</v>
      </c>
      <c r="I1776" s="17" cm="1">
        <f t="array" ref="I1776">Table1[Mass KG]*G1776</f>
        <v>-158.05555555555557</v>
      </c>
      <c r="J1776" s="17" cm="1">
        <f t="array" ref="J1776" xml:space="preserve"> IF(E1776&gt;0,9.81*Table1[Mass KG]*Table1[Rolling ressistance coefficient],0)</f>
        <v>28.746733500000001</v>
      </c>
      <c r="K1776" s="17" cm="1">
        <f t="array" ref="K1776">0.5*Table1[Frontal area m^2]*Table1[Drag coefficient]*1.2*F1776^2</f>
        <v>176.45177847600004</v>
      </c>
      <c r="L1776" s="17">
        <f t="shared" si="163"/>
        <v>47.142956420444477</v>
      </c>
      <c r="M1776" s="17">
        <f t="shared" si="164"/>
        <v>1013.5735630395562</v>
      </c>
      <c r="N1776" s="17">
        <f t="shared" si="167"/>
        <v>1159.1553034655308</v>
      </c>
      <c r="O1776" s="17" cm="1">
        <f t="array" ref="O1776">(0.5*Table1[Mass KG]*E1776^2)+O1775</f>
        <v>879085254.27749991</v>
      </c>
      <c r="P1776" s="17">
        <v>18279.055643387816</v>
      </c>
      <c r="AA1776">
        <f>IF(E1776&lt;1,1,0)</f>
        <v>0</v>
      </c>
      <c r="AB1776">
        <f>IF(AA1776=1,"",E1776)</f>
        <v>77.400000000000006</v>
      </c>
      <c r="AC1776">
        <f>E1776/3.6</f>
        <v>21.5</v>
      </c>
    </row>
    <row r="1777" spans="2:29" x14ac:dyDescent="0.3">
      <c r="B1777" s="7" t="s">
        <v>30</v>
      </c>
      <c r="C1777" s="7">
        <v>1769</v>
      </c>
      <c r="D1777" s="7">
        <v>292</v>
      </c>
      <c r="E1777" s="13">
        <v>75.099999999999994</v>
      </c>
      <c r="F1777" s="23">
        <f t="shared" si="162"/>
        <v>20.861111111111111</v>
      </c>
      <c r="G1777" s="17">
        <f t="shared" si="165"/>
        <v>-0.70833333333333448</v>
      </c>
      <c r="H1777" s="17">
        <f t="shared" si="166"/>
        <v>-2.5500000000000043</v>
      </c>
      <c r="I1777" s="17" cm="1">
        <f t="array" ref="I1777">Table1[Mass KG]*G1777</f>
        <v>-201.52083333333366</v>
      </c>
      <c r="J1777" s="17" cm="1">
        <f t="array" ref="J1777" xml:space="preserve"> IF(E1777&gt;0,9.81*Table1[Mass KG]*Table1[Rolling ressistance coefficient],0)</f>
        <v>28.746733500000001</v>
      </c>
      <c r="K1777" s="17" cm="1">
        <f t="array" ref="K1777">0.5*Table1[Frontal area m^2]*Table1[Drag coefficient]*1.2*F1777^2</f>
        <v>166.1207918732222</v>
      </c>
      <c r="L1777" s="17">
        <f t="shared" si="163"/>
        <v>-6.653307960111448</v>
      </c>
      <c r="M1777" s="17">
        <f t="shared" si="164"/>
        <v>-138.79539661232494</v>
      </c>
      <c r="N1777" s="17">
        <f t="shared" si="167"/>
        <v>1159.494302222809</v>
      </c>
      <c r="O1777" s="17" cm="1">
        <f t="array" ref="O1777">(0.5*Table1[Mass KG]*E1777^2)+O1776</f>
        <v>879887545.69999993</v>
      </c>
      <c r="P1777" s="17">
        <v>18286.356828307111</v>
      </c>
      <c r="AA1777">
        <f>IF(E1777&lt;1,1,0)</f>
        <v>0</v>
      </c>
      <c r="AB1777">
        <f>IF(AA1777=1,"",E1777)</f>
        <v>75.099999999999994</v>
      </c>
      <c r="AC1777">
        <f>E1777/3.6</f>
        <v>20.861111111111111</v>
      </c>
    </row>
    <row r="1778" spans="2:29" x14ac:dyDescent="0.3">
      <c r="B1778" s="7" t="s">
        <v>30</v>
      </c>
      <c r="C1778" s="7">
        <v>1770</v>
      </c>
      <c r="D1778" s="7">
        <v>293</v>
      </c>
      <c r="E1778" s="13">
        <v>72.3</v>
      </c>
      <c r="F1778" s="23">
        <f t="shared" si="162"/>
        <v>20.083333333333332</v>
      </c>
      <c r="G1778" s="17">
        <f t="shared" si="165"/>
        <v>-0.83333333333333326</v>
      </c>
      <c r="H1778" s="17">
        <f t="shared" si="166"/>
        <v>-3</v>
      </c>
      <c r="I1778" s="17" cm="1">
        <f t="array" ref="I1778">Table1[Mass KG]*G1778</f>
        <v>-237.08333333333331</v>
      </c>
      <c r="J1778" s="17" cm="1">
        <f t="array" ref="J1778" xml:space="preserve"> IF(E1778&gt;0,9.81*Table1[Mass KG]*Table1[Rolling ressistance coefficient],0)</f>
        <v>28.746733500000001</v>
      </c>
      <c r="K1778" s="17" cm="1">
        <f t="array" ref="K1778">0.5*Table1[Frontal area m^2]*Table1[Drag coefficient]*1.2*F1778^2</f>
        <v>153.96454157899996</v>
      </c>
      <c r="L1778" s="17">
        <f t="shared" si="163"/>
        <v>-54.372058254333353</v>
      </c>
      <c r="M1778" s="17">
        <f t="shared" si="164"/>
        <v>-1091.9721699411948</v>
      </c>
      <c r="N1778" s="17">
        <f t="shared" si="167"/>
        <v>1159.8204774946309</v>
      </c>
      <c r="O1778" s="17" cm="1">
        <f t="array" ref="O1778">(0.5*Table1[Mass KG]*E1778^2)+O1777</f>
        <v>880631127.70249999</v>
      </c>
      <c r="P1778" s="17">
        <v>18296.393942019393</v>
      </c>
      <c r="AA1778">
        <f>IF(E1778&lt;1,1,0)</f>
        <v>0</v>
      </c>
      <c r="AB1778">
        <f>IF(AA1778=1,"",E1778)</f>
        <v>72.3</v>
      </c>
      <c r="AC1778">
        <f>E1778/3.6</f>
        <v>20.083333333333332</v>
      </c>
    </row>
    <row r="1779" spans="2:29" x14ac:dyDescent="0.3">
      <c r="B1779" s="7" t="s">
        <v>30</v>
      </c>
      <c r="C1779" s="7">
        <v>1771</v>
      </c>
      <c r="D1779" s="7">
        <v>294</v>
      </c>
      <c r="E1779" s="13">
        <v>69.099999999999994</v>
      </c>
      <c r="F1779" s="23">
        <f t="shared" si="162"/>
        <v>19.194444444444443</v>
      </c>
      <c r="G1779" s="17">
        <f t="shared" si="165"/>
        <v>-0.88888888888888773</v>
      </c>
      <c r="H1779" s="17">
        <f t="shared" si="166"/>
        <v>-3.1999999999999957</v>
      </c>
      <c r="I1779" s="17" cm="1">
        <f t="array" ref="I1779">Table1[Mass KG]*G1779</f>
        <v>-252.88888888888857</v>
      </c>
      <c r="J1779" s="17" cm="1">
        <f t="array" ref="J1779" xml:space="preserve"> IF(E1779&gt;0,9.81*Table1[Mass KG]*Table1[Rolling ressistance coefficient],0)</f>
        <v>28.746733500000001</v>
      </c>
      <c r="K1779" s="17" cm="1">
        <f t="array" ref="K1779">0.5*Table1[Frontal area m^2]*Table1[Drag coefficient]*1.2*F1779^2</f>
        <v>140.6372006865555</v>
      </c>
      <c r="L1779" s="17">
        <f t="shared" si="163"/>
        <v>-83.504954702333066</v>
      </c>
      <c r="M1779" s="17">
        <f t="shared" si="164"/>
        <v>-1602.8312138697818</v>
      </c>
      <c r="N1779" s="17">
        <f t="shared" si="167"/>
        <v>1160.132040215763</v>
      </c>
      <c r="O1779" s="17" cm="1">
        <f t="array" ref="O1779">(0.5*Table1[Mass KG]*E1779^2)+O1778</f>
        <v>881310344.42499995</v>
      </c>
      <c r="P1779" s="17">
        <v>18349.972179783948</v>
      </c>
      <c r="AA1779">
        <f>IF(E1779&lt;1,1,0)</f>
        <v>0</v>
      </c>
      <c r="AB1779">
        <f>IF(AA1779=1,"",E1779)</f>
        <v>69.099999999999994</v>
      </c>
      <c r="AC1779">
        <f>E1779/3.6</f>
        <v>19.194444444444443</v>
      </c>
    </row>
    <row r="1780" spans="2:29" x14ac:dyDescent="0.3">
      <c r="B1780" s="7" t="s">
        <v>30</v>
      </c>
      <c r="C1780" s="7">
        <v>1772</v>
      </c>
      <c r="D1780" s="7">
        <v>295</v>
      </c>
      <c r="E1780" s="13">
        <v>65.900000000000006</v>
      </c>
      <c r="F1780" s="23">
        <f t="shared" si="162"/>
        <v>18.305555555555557</v>
      </c>
      <c r="G1780" s="17">
        <f t="shared" si="165"/>
        <v>-0.88888888888888773</v>
      </c>
      <c r="H1780" s="17">
        <f t="shared" si="166"/>
        <v>-3.1999999999999957</v>
      </c>
      <c r="I1780" s="17" cm="1">
        <f t="array" ref="I1780">Table1[Mass KG]*G1780</f>
        <v>-252.88888888888857</v>
      </c>
      <c r="J1780" s="17" cm="1">
        <f t="array" ref="J1780" xml:space="preserve"> IF(E1780&gt;0,9.81*Table1[Mass KG]*Table1[Rolling ressistance coefficient],0)</f>
        <v>28.746733500000001</v>
      </c>
      <c r="K1780" s="17" cm="1">
        <f t="array" ref="K1780">0.5*Table1[Frontal area m^2]*Table1[Drag coefficient]*1.2*F1780^2</f>
        <v>127.91307748655557</v>
      </c>
      <c r="L1780" s="17">
        <f t="shared" si="163"/>
        <v>-96.229077902333017</v>
      </c>
      <c r="M1780" s="17">
        <f t="shared" si="164"/>
        <v>-1761.5267316010406</v>
      </c>
      <c r="N1780" s="17">
        <f t="shared" si="167"/>
        <v>1160.4290068789262</v>
      </c>
      <c r="O1780" s="17" cm="1">
        <f t="array" ref="O1780">(0.5*Table1[Mass KG]*E1780^2)+O1779</f>
        <v>881928109.14749992</v>
      </c>
      <c r="P1780" s="17">
        <v>18382.673755078573</v>
      </c>
      <c r="AA1780">
        <f>IF(E1780&lt;1,1,0)</f>
        <v>0</v>
      </c>
      <c r="AB1780">
        <f>IF(AA1780=1,"",E1780)</f>
        <v>65.900000000000006</v>
      </c>
      <c r="AC1780">
        <f>E1780/3.6</f>
        <v>18.305555555555557</v>
      </c>
    </row>
    <row r="1781" spans="2:29" x14ac:dyDescent="0.3">
      <c r="B1781" s="7" t="s">
        <v>30</v>
      </c>
      <c r="C1781" s="7">
        <v>1773</v>
      </c>
      <c r="D1781" s="7">
        <v>296</v>
      </c>
      <c r="E1781" s="13">
        <v>62.7</v>
      </c>
      <c r="F1781" s="23">
        <f t="shared" si="162"/>
        <v>17.416666666666668</v>
      </c>
      <c r="G1781" s="17">
        <f t="shared" si="165"/>
        <v>-0.86111111111111149</v>
      </c>
      <c r="H1781" s="17">
        <f t="shared" si="166"/>
        <v>-3.1000000000000014</v>
      </c>
      <c r="I1781" s="17" cm="1">
        <f t="array" ref="I1781">Table1[Mass KG]*G1781</f>
        <v>-244.98611111111123</v>
      </c>
      <c r="J1781" s="17" cm="1">
        <f t="array" ref="J1781" xml:space="preserve"> IF(E1781&gt;0,9.81*Table1[Mass KG]*Table1[Rolling ressistance coefficient],0)</f>
        <v>28.746733500000001</v>
      </c>
      <c r="K1781" s="17" cm="1">
        <f t="array" ref="K1781">0.5*Table1[Frontal area m^2]*Table1[Drag coefficient]*1.2*F1781^2</f>
        <v>115.792171979</v>
      </c>
      <c r="L1781" s="17">
        <f t="shared" si="163"/>
        <v>-100.44720563211123</v>
      </c>
      <c r="M1781" s="17">
        <f t="shared" si="164"/>
        <v>-1749.4554980926041</v>
      </c>
      <c r="N1781" s="17">
        <f t="shared" si="167"/>
        <v>1160.7113939489348</v>
      </c>
      <c r="O1781" s="17" cm="1">
        <f t="array" ref="O1781">(0.5*Table1[Mass KG]*E1781^2)+O1780</f>
        <v>882487335.14999998</v>
      </c>
      <c r="P1781" s="17">
        <v>18397.657955070172</v>
      </c>
      <c r="AA1781">
        <f>IF(E1781&lt;1,1,0)</f>
        <v>0</v>
      </c>
      <c r="AB1781">
        <f>IF(AA1781=1,"",E1781)</f>
        <v>62.7</v>
      </c>
      <c r="AC1781">
        <f>E1781/3.6</f>
        <v>17.416666666666668</v>
      </c>
    </row>
    <row r="1782" spans="2:29" x14ac:dyDescent="0.3">
      <c r="B1782" s="7" t="s">
        <v>30</v>
      </c>
      <c r="C1782" s="7">
        <v>1774</v>
      </c>
      <c r="D1782" s="7">
        <v>297</v>
      </c>
      <c r="E1782" s="13">
        <v>59.7</v>
      </c>
      <c r="F1782" s="23">
        <f t="shared" si="162"/>
        <v>16.583333333333336</v>
      </c>
      <c r="G1782" s="17">
        <f t="shared" si="165"/>
        <v>-0.79166666666666707</v>
      </c>
      <c r="H1782" s="17">
        <f t="shared" si="166"/>
        <v>-2.8500000000000014</v>
      </c>
      <c r="I1782" s="17" cm="1">
        <f t="array" ref="I1782">Table1[Mass KG]*G1782</f>
        <v>-225.22916666666677</v>
      </c>
      <c r="J1782" s="17" cm="1">
        <f t="array" ref="J1782" xml:space="preserve"> IF(E1782&gt;0,9.81*Table1[Mass KG]*Table1[Rolling ressistance coefficient],0)</f>
        <v>28.746733500000001</v>
      </c>
      <c r="K1782" s="17" cm="1">
        <f t="array" ref="K1782">0.5*Table1[Frontal area m^2]*Table1[Drag coefficient]*1.2*F1782^2</f>
        <v>104.97666725900001</v>
      </c>
      <c r="L1782" s="17">
        <f t="shared" si="163"/>
        <v>-91.505765907666756</v>
      </c>
      <c r="M1782" s="17">
        <f t="shared" si="164"/>
        <v>-1517.4706179688069</v>
      </c>
      <c r="N1782" s="17">
        <f t="shared" si="167"/>
        <v>1160.9801181112093</v>
      </c>
      <c r="O1782" s="17" cm="1">
        <f t="array" ref="O1782">(0.5*Table1[Mass KG]*E1782^2)+O1781</f>
        <v>882994326.95249999</v>
      </c>
      <c r="P1782" s="17">
        <v>18420.084729559883</v>
      </c>
      <c r="AA1782">
        <f>IF(E1782&lt;1,1,0)</f>
        <v>0</v>
      </c>
      <c r="AB1782">
        <f>IF(AA1782=1,"",E1782)</f>
        <v>59.7</v>
      </c>
      <c r="AC1782">
        <f>E1782/3.6</f>
        <v>16.583333333333332</v>
      </c>
    </row>
    <row r="1783" spans="2:29" x14ac:dyDescent="0.3">
      <c r="B1783" s="7" t="s">
        <v>30</v>
      </c>
      <c r="C1783" s="7">
        <v>1775</v>
      </c>
      <c r="D1783" s="7">
        <v>298</v>
      </c>
      <c r="E1783" s="13">
        <v>57</v>
      </c>
      <c r="F1783" s="23">
        <f t="shared" si="162"/>
        <v>15.833333333333334</v>
      </c>
      <c r="G1783" s="17">
        <f t="shared" si="165"/>
        <v>-0.70833333333333348</v>
      </c>
      <c r="H1783" s="17">
        <f t="shared" si="166"/>
        <v>-2.5500000000000007</v>
      </c>
      <c r="I1783" s="17" cm="1">
        <f t="array" ref="I1783">Table1[Mass KG]*G1783</f>
        <v>-201.52083333333337</v>
      </c>
      <c r="J1783" s="17" cm="1">
        <f t="array" ref="J1783" xml:space="preserve"> IF(E1783&gt;0,9.81*Table1[Mass KG]*Table1[Rolling ressistance coefficient],0)</f>
        <v>28.746733500000001</v>
      </c>
      <c r="K1783" s="17" cm="1">
        <f t="array" ref="K1783">0.5*Table1[Frontal area m^2]*Table1[Drag coefficient]*1.2*F1783^2</f>
        <v>95.696009899999993</v>
      </c>
      <c r="L1783" s="17">
        <f t="shared" si="163"/>
        <v>-77.078089933333374</v>
      </c>
      <c r="M1783" s="17">
        <f t="shared" si="164"/>
        <v>-1220.4030906111116</v>
      </c>
      <c r="N1783" s="17">
        <f t="shared" si="167"/>
        <v>1161.2365443724768</v>
      </c>
      <c r="O1783" s="17" cm="1">
        <f t="array" ref="O1783">(0.5*Table1[Mass KG]*E1783^2)+O1782</f>
        <v>883456497.20249999</v>
      </c>
      <c r="P1783" s="17">
        <v>18461.285874962949</v>
      </c>
      <c r="AA1783">
        <f>IF(E1783&lt;1,1,0)</f>
        <v>0</v>
      </c>
      <c r="AB1783">
        <f>IF(AA1783=1,"",E1783)</f>
        <v>57</v>
      </c>
      <c r="AC1783">
        <f>E1783/3.6</f>
        <v>15.833333333333332</v>
      </c>
    </row>
    <row r="1784" spans="2:29" x14ac:dyDescent="0.3">
      <c r="B1784" s="7" t="s">
        <v>30</v>
      </c>
      <c r="C1784" s="7">
        <v>1776</v>
      </c>
      <c r="D1784" s="7">
        <v>299</v>
      </c>
      <c r="E1784" s="13">
        <v>54.6</v>
      </c>
      <c r="F1784" s="23">
        <f t="shared" si="162"/>
        <v>15.166666666666668</v>
      </c>
      <c r="G1784" s="17">
        <f t="shared" si="165"/>
        <v>-0.6666666666666663</v>
      </c>
      <c r="H1784" s="17">
        <f t="shared" si="166"/>
        <v>-2.3999999999999986</v>
      </c>
      <c r="I1784" s="17" cm="1">
        <f t="array" ref="I1784">Table1[Mass KG]*G1784</f>
        <v>-189.66666666666657</v>
      </c>
      <c r="J1784" s="17" cm="1">
        <f t="array" ref="J1784" xml:space="preserve"> IF(E1784&gt;0,9.81*Table1[Mass KG]*Table1[Rolling ressistance coefficient],0)</f>
        <v>28.746733500000001</v>
      </c>
      <c r="K1784" s="17" cm="1">
        <f t="array" ref="K1784">0.5*Table1[Frontal area m^2]*Table1[Drag coefficient]*1.2*F1784^2</f>
        <v>87.807053515999996</v>
      </c>
      <c r="L1784" s="17">
        <f t="shared" si="163"/>
        <v>-73.112879650666571</v>
      </c>
      <c r="M1784" s="17">
        <f t="shared" si="164"/>
        <v>-1108.8786747017764</v>
      </c>
      <c r="N1784" s="17">
        <f t="shared" si="167"/>
        <v>1161.4820354337098</v>
      </c>
      <c r="O1784" s="17" cm="1">
        <f t="array" ref="O1784">(0.5*Table1[Mass KG]*E1784^2)+O1783</f>
        <v>883880567.21249998</v>
      </c>
      <c r="P1784" s="17">
        <v>18502.549855542326</v>
      </c>
      <c r="AA1784">
        <f>IF(E1784&lt;1,1,0)</f>
        <v>0</v>
      </c>
      <c r="AB1784">
        <f>IF(AA1784=1,"",E1784)</f>
        <v>54.6</v>
      </c>
      <c r="AC1784">
        <f>E1784/3.6</f>
        <v>15.166666666666666</v>
      </c>
    </row>
    <row r="1785" spans="2:29" x14ac:dyDescent="0.3">
      <c r="B1785" s="7" t="s">
        <v>30</v>
      </c>
      <c r="C1785" s="7">
        <v>1777</v>
      </c>
      <c r="D1785" s="7">
        <v>300</v>
      </c>
      <c r="E1785" s="13">
        <v>52.2</v>
      </c>
      <c r="F1785" s="23">
        <f t="shared" si="162"/>
        <v>14.500000000000002</v>
      </c>
      <c r="G1785" s="17">
        <f t="shared" si="165"/>
        <v>-0.68055555555555536</v>
      </c>
      <c r="H1785" s="17">
        <f t="shared" si="166"/>
        <v>-2.4499999999999993</v>
      </c>
      <c r="I1785" s="17" cm="1">
        <f t="array" ref="I1785">Table1[Mass KG]*G1785</f>
        <v>-193.61805555555549</v>
      </c>
      <c r="J1785" s="17" cm="1">
        <f t="array" ref="J1785" xml:space="preserve"> IF(E1785&gt;0,9.81*Table1[Mass KG]*Table1[Rolling ressistance coefficient],0)</f>
        <v>28.746733500000001</v>
      </c>
      <c r="K1785" s="17" cm="1">
        <f t="array" ref="K1785">0.5*Table1[Frontal area m^2]*Table1[Drag coefficient]*1.2*F1785^2</f>
        <v>80.257407084000008</v>
      </c>
      <c r="L1785" s="17">
        <f t="shared" si="163"/>
        <v>-84.613914971555474</v>
      </c>
      <c r="M1785" s="17">
        <f t="shared" si="164"/>
        <v>-1226.9017670875544</v>
      </c>
      <c r="N1785" s="17">
        <f t="shared" si="167"/>
        <v>1161.716603602393</v>
      </c>
      <c r="O1785" s="17" cm="1">
        <f t="array" ref="O1785">(0.5*Table1[Mass KG]*E1785^2)+O1784</f>
        <v>884268175.70249999</v>
      </c>
      <c r="P1785" s="17">
        <v>18511.249681698911</v>
      </c>
      <c r="AA1785">
        <f>IF(E1785&lt;1,1,0)</f>
        <v>0</v>
      </c>
      <c r="AB1785">
        <f>IF(AA1785=1,"",E1785)</f>
        <v>52.2</v>
      </c>
      <c r="AC1785">
        <f>E1785/3.6</f>
        <v>14.5</v>
      </c>
    </row>
    <row r="1786" spans="2:29" x14ac:dyDescent="0.3">
      <c r="B1786" s="7" t="s">
        <v>30</v>
      </c>
      <c r="C1786" s="7">
        <v>1778</v>
      </c>
      <c r="D1786" s="7">
        <v>301</v>
      </c>
      <c r="E1786" s="13">
        <v>49.7</v>
      </c>
      <c r="F1786" s="23">
        <f t="shared" si="162"/>
        <v>13.805555555555557</v>
      </c>
      <c r="G1786" s="17">
        <f t="shared" si="165"/>
        <v>-0.75000000000000078</v>
      </c>
      <c r="H1786" s="17">
        <f t="shared" si="166"/>
        <v>-2.7000000000000028</v>
      </c>
      <c r="I1786" s="17" cm="1">
        <f t="array" ref="I1786">Table1[Mass KG]*G1786</f>
        <v>-213.37500000000023</v>
      </c>
      <c r="J1786" s="17" cm="1">
        <f t="array" ref="J1786" xml:space="preserve"> IF(E1786&gt;0,9.81*Table1[Mass KG]*Table1[Rolling ressistance coefficient],0)</f>
        <v>28.746733500000001</v>
      </c>
      <c r="K1786" s="17" cm="1">
        <f t="array" ref="K1786">0.5*Table1[Frontal area m^2]*Table1[Drag coefficient]*1.2*F1786^2</f>
        <v>72.754003414555569</v>
      </c>
      <c r="L1786" s="17">
        <f t="shared" si="163"/>
        <v>-111.87426308544465</v>
      </c>
      <c r="M1786" s="17">
        <f t="shared" si="164"/>
        <v>-1544.4863542629441</v>
      </c>
      <c r="N1786" s="17">
        <f t="shared" si="167"/>
        <v>1161.9398120536725</v>
      </c>
      <c r="O1786" s="17" cm="1">
        <f t="array" ref="O1786">(0.5*Table1[Mass KG]*E1786^2)+O1785</f>
        <v>884619546.005</v>
      </c>
      <c r="P1786" s="17">
        <v>18519.220675798679</v>
      </c>
      <c r="AA1786">
        <f>IF(E1786&lt;1,1,0)</f>
        <v>0</v>
      </c>
      <c r="AB1786">
        <f>IF(AA1786=1,"",E1786)</f>
        <v>49.7</v>
      </c>
      <c r="AC1786">
        <f>E1786/3.6</f>
        <v>13.805555555555555</v>
      </c>
    </row>
    <row r="1787" spans="2:29" x14ac:dyDescent="0.3">
      <c r="B1787" s="7" t="s">
        <v>30</v>
      </c>
      <c r="C1787" s="7">
        <v>1779</v>
      </c>
      <c r="D1787" s="7">
        <v>302</v>
      </c>
      <c r="E1787" s="13">
        <v>46.8</v>
      </c>
      <c r="F1787" s="23">
        <f t="shared" si="162"/>
        <v>13</v>
      </c>
      <c r="G1787" s="17">
        <f t="shared" si="165"/>
        <v>-0.86111111111111149</v>
      </c>
      <c r="H1787" s="17">
        <f t="shared" si="166"/>
        <v>-3.1000000000000014</v>
      </c>
      <c r="I1787" s="17" cm="1">
        <f t="array" ref="I1787">Table1[Mass KG]*G1787</f>
        <v>-244.98611111111123</v>
      </c>
      <c r="J1787" s="17" cm="1">
        <f t="array" ref="J1787" xml:space="preserve"> IF(E1787&gt;0,9.81*Table1[Mass KG]*Table1[Rolling ressistance coefficient],0)</f>
        <v>28.746733500000001</v>
      </c>
      <c r="K1787" s="17" cm="1">
        <f t="array" ref="K1787">0.5*Table1[Frontal area m^2]*Table1[Drag coefficient]*1.2*F1787^2</f>
        <v>64.51130462399999</v>
      </c>
      <c r="L1787" s="17">
        <f t="shared" si="163"/>
        <v>-151.72807298711123</v>
      </c>
      <c r="M1787" s="17">
        <f t="shared" si="164"/>
        <v>-1972.4649488324458</v>
      </c>
      <c r="N1787" s="17">
        <f t="shared" si="167"/>
        <v>1162.1498781219693</v>
      </c>
      <c r="O1787" s="17" cm="1">
        <f t="array" ref="O1787">(0.5*Table1[Mass KG]*E1787^2)+O1786</f>
        <v>884931107.64499998</v>
      </c>
      <c r="P1787" s="17">
        <v>18543.876720388012</v>
      </c>
      <c r="AA1787">
        <f>IF(E1787&lt;1,1,0)</f>
        <v>0</v>
      </c>
      <c r="AB1787">
        <f>IF(AA1787=1,"",E1787)</f>
        <v>46.8</v>
      </c>
      <c r="AC1787">
        <f>E1787/3.6</f>
        <v>12.999999999999998</v>
      </c>
    </row>
    <row r="1788" spans="2:29" x14ac:dyDescent="0.3">
      <c r="B1788" s="7" t="s">
        <v>30</v>
      </c>
      <c r="C1788" s="7">
        <v>1780</v>
      </c>
      <c r="D1788" s="7">
        <v>303</v>
      </c>
      <c r="E1788" s="13">
        <v>43.5</v>
      </c>
      <c r="F1788" s="23">
        <f t="shared" si="162"/>
        <v>12.083333333333334</v>
      </c>
      <c r="G1788" s="17">
        <f t="shared" si="165"/>
        <v>-0.95833333333333315</v>
      </c>
      <c r="H1788" s="17">
        <f t="shared" si="166"/>
        <v>-3.4499999999999993</v>
      </c>
      <c r="I1788" s="17" cm="1">
        <f t="array" ref="I1788">Table1[Mass KG]*G1788</f>
        <v>-272.64583333333326</v>
      </c>
      <c r="J1788" s="17" cm="1">
        <f t="array" ref="J1788" xml:space="preserve"> IF(E1788&gt;0,9.81*Table1[Mass KG]*Table1[Rolling ressistance coefficient],0)</f>
        <v>28.746733500000001</v>
      </c>
      <c r="K1788" s="17" cm="1">
        <f t="array" ref="K1788">0.5*Table1[Frontal area m^2]*Table1[Drag coefficient]*1.2*F1788^2</f>
        <v>55.734310474999994</v>
      </c>
      <c r="L1788" s="17">
        <f t="shared" si="163"/>
        <v>-188.16478935833328</v>
      </c>
      <c r="M1788" s="17">
        <f t="shared" si="164"/>
        <v>-2273.6578714131938</v>
      </c>
      <c r="N1788" s="17">
        <f t="shared" si="167"/>
        <v>1162.3450221461969</v>
      </c>
      <c r="O1788" s="17" cm="1">
        <f t="array" ref="O1788">(0.5*Table1[Mass KG]*E1788^2)+O1787</f>
        <v>885200280.20749998</v>
      </c>
      <c r="P1788" s="17">
        <v>18560.340267785032</v>
      </c>
      <c r="AA1788">
        <f>IF(E1788&lt;1,1,0)</f>
        <v>0</v>
      </c>
      <c r="AB1788">
        <f>IF(AA1788=1,"",E1788)</f>
        <v>43.5</v>
      </c>
      <c r="AC1788">
        <f>E1788/3.6</f>
        <v>12.083333333333332</v>
      </c>
    </row>
    <row r="1789" spans="2:29" x14ac:dyDescent="0.3">
      <c r="B1789" s="7" t="s">
        <v>30</v>
      </c>
      <c r="C1789" s="7">
        <v>1781</v>
      </c>
      <c r="D1789" s="7">
        <v>304</v>
      </c>
      <c r="E1789" s="13">
        <v>39.9</v>
      </c>
      <c r="F1789" s="23">
        <f t="shared" si="162"/>
        <v>11.083333333333334</v>
      </c>
      <c r="G1789" s="17">
        <f t="shared" si="165"/>
        <v>-0.98611111111111127</v>
      </c>
      <c r="H1789" s="17">
        <f t="shared" si="166"/>
        <v>-3.5500000000000007</v>
      </c>
      <c r="I1789" s="17" cm="1">
        <f t="array" ref="I1789">Table1[Mass KG]*G1789</f>
        <v>-280.54861111111114</v>
      </c>
      <c r="J1789" s="17" cm="1">
        <f t="array" ref="J1789" xml:space="preserve"> IF(E1789&gt;0,9.81*Table1[Mass KG]*Table1[Rolling ressistance coefficient],0)</f>
        <v>28.746733500000001</v>
      </c>
      <c r="K1789" s="17" cm="1">
        <f t="array" ref="K1789">0.5*Table1[Frontal area m^2]*Table1[Drag coefficient]*1.2*F1789^2</f>
        <v>46.891044850999997</v>
      </c>
      <c r="L1789" s="17">
        <f t="shared" si="163"/>
        <v>-204.91083276011113</v>
      </c>
      <c r="M1789" s="17">
        <f t="shared" si="164"/>
        <v>-2271.0950630912316</v>
      </c>
      <c r="N1789" s="17">
        <f t="shared" si="167"/>
        <v>1162.5239158180807</v>
      </c>
      <c r="O1789" s="17" cm="1">
        <f t="array" ref="O1789">(0.5*Table1[Mass KG]*E1789^2)+O1788</f>
        <v>885426743.63</v>
      </c>
      <c r="P1789" s="17">
        <v>18568.661612257714</v>
      </c>
      <c r="AA1789">
        <f>IF(E1789&lt;1,1,0)</f>
        <v>0</v>
      </c>
      <c r="AB1789">
        <f>IF(AA1789=1,"",E1789)</f>
        <v>39.9</v>
      </c>
      <c r="AC1789">
        <f>E1789/3.6</f>
        <v>11.083333333333332</v>
      </c>
    </row>
    <row r="1790" spans="2:29" x14ac:dyDescent="0.3">
      <c r="B1790" s="7" t="s">
        <v>30</v>
      </c>
      <c r="C1790" s="7">
        <v>1782</v>
      </c>
      <c r="D1790" s="7">
        <v>305</v>
      </c>
      <c r="E1790" s="13">
        <v>36.4</v>
      </c>
      <c r="F1790" s="23">
        <f t="shared" si="162"/>
        <v>10.111111111111111</v>
      </c>
      <c r="G1790" s="17">
        <f t="shared" si="165"/>
        <v>-0.93055555555555491</v>
      </c>
      <c r="H1790" s="17">
        <f t="shared" si="166"/>
        <v>-3.3499999999999979</v>
      </c>
      <c r="I1790" s="17" cm="1">
        <f t="array" ref="I1790">Table1[Mass KG]*G1790</f>
        <v>-264.74305555555537</v>
      </c>
      <c r="J1790" s="17" cm="1">
        <f t="array" ref="J1790" xml:space="preserve"> IF(E1790&gt;0,9.81*Table1[Mass KG]*Table1[Rolling ressistance coefficient],0)</f>
        <v>28.746733500000001</v>
      </c>
      <c r="K1790" s="17" cm="1">
        <f t="array" ref="K1790">0.5*Table1[Frontal area m^2]*Table1[Drag coefficient]*1.2*F1790^2</f>
        <v>39.02535711822221</v>
      </c>
      <c r="L1790" s="17">
        <f t="shared" si="163"/>
        <v>-196.97096493733318</v>
      </c>
      <c r="M1790" s="17">
        <f t="shared" si="164"/>
        <v>-1991.5953121441464</v>
      </c>
      <c r="N1790" s="17">
        <f t="shared" si="167"/>
        <v>1162.6870254794162</v>
      </c>
      <c r="O1790" s="17" cm="1">
        <f t="array" ref="O1790">(0.5*Table1[Mass KG]*E1790^2)+O1789</f>
        <v>885615219.18999994</v>
      </c>
      <c r="P1790" s="17">
        <v>18576.96738140981</v>
      </c>
      <c r="AA1790">
        <f>IF(E1790&lt;1,1,0)</f>
        <v>0</v>
      </c>
      <c r="AB1790">
        <f>IF(AA1790=1,"",E1790)</f>
        <v>36.4</v>
      </c>
      <c r="AC1790">
        <f>E1790/3.6</f>
        <v>10.111111111111111</v>
      </c>
    </row>
    <row r="1791" spans="2:29" x14ac:dyDescent="0.3">
      <c r="B1791" s="7" t="s">
        <v>30</v>
      </c>
      <c r="C1791" s="7">
        <v>1783</v>
      </c>
      <c r="D1791" s="7">
        <v>306</v>
      </c>
      <c r="E1791" s="13">
        <v>33.200000000000003</v>
      </c>
      <c r="F1791" s="23">
        <f t="shared" si="162"/>
        <v>9.2222222222222232</v>
      </c>
      <c r="G1791" s="17">
        <f t="shared" si="165"/>
        <v>-0.8194444444444442</v>
      </c>
      <c r="H1791" s="17">
        <f t="shared" si="166"/>
        <v>-2.9499999999999993</v>
      </c>
      <c r="I1791" s="17" cm="1">
        <f t="array" ref="I1791">Table1[Mass KG]*G1791</f>
        <v>-233.13194444444437</v>
      </c>
      <c r="J1791" s="17" cm="1">
        <f t="array" ref="J1791" xml:space="preserve"> IF(E1791&gt;0,9.81*Table1[Mass KG]*Table1[Rolling ressistance coefficient],0)</f>
        <v>28.746733500000001</v>
      </c>
      <c r="K1791" s="17" cm="1">
        <f t="array" ref="K1791">0.5*Table1[Frontal area m^2]*Table1[Drag coefficient]*1.2*F1791^2</f>
        <v>32.465364712888892</v>
      </c>
      <c r="L1791" s="17">
        <f t="shared" si="163"/>
        <v>-171.91984623155548</v>
      </c>
      <c r="M1791" s="17">
        <f t="shared" si="164"/>
        <v>-1585.4830263576785</v>
      </c>
      <c r="N1791" s="17">
        <f t="shared" si="167"/>
        <v>1162.8357123916428</v>
      </c>
      <c r="O1791" s="17" cm="1">
        <f t="array" ref="O1791">(0.5*Table1[Mass KG]*E1791^2)+O1790</f>
        <v>885772012.82999992</v>
      </c>
      <c r="P1791" s="17">
        <v>18585.266518589939</v>
      </c>
      <c r="AA1791">
        <f>IF(E1791&lt;1,1,0)</f>
        <v>0</v>
      </c>
      <c r="AB1791">
        <f>IF(AA1791=1,"",E1791)</f>
        <v>33.200000000000003</v>
      </c>
      <c r="AC1791">
        <f>E1791/3.6</f>
        <v>9.2222222222222232</v>
      </c>
    </row>
    <row r="1792" spans="2:29" x14ac:dyDescent="0.3">
      <c r="B1792" s="7" t="s">
        <v>30</v>
      </c>
      <c r="C1792" s="7">
        <v>1784</v>
      </c>
      <c r="D1792" s="7">
        <v>307</v>
      </c>
      <c r="E1792" s="13">
        <v>30.5</v>
      </c>
      <c r="F1792" s="23">
        <f t="shared" si="162"/>
        <v>8.4722222222222232</v>
      </c>
      <c r="G1792" s="17">
        <f t="shared" si="165"/>
        <v>-0.6805555555555558</v>
      </c>
      <c r="H1792" s="17">
        <f t="shared" si="166"/>
        <v>-2.4500000000000011</v>
      </c>
      <c r="I1792" s="17" cm="1">
        <f t="array" ref="I1792">Table1[Mass KG]*G1792</f>
        <v>-193.61805555555563</v>
      </c>
      <c r="J1792" s="17" cm="1">
        <f t="array" ref="J1792" xml:space="preserve"> IF(E1792&gt;0,9.81*Table1[Mass KG]*Table1[Rolling ressistance coefficient],0)</f>
        <v>28.746733500000001</v>
      </c>
      <c r="K1792" s="17" cm="1">
        <f t="array" ref="K1792">0.5*Table1[Frontal area m^2]*Table1[Drag coefficient]*1.2*F1792^2</f>
        <v>27.399573163888892</v>
      </c>
      <c r="L1792" s="17">
        <f t="shared" si="163"/>
        <v>-137.47174889166672</v>
      </c>
      <c r="M1792" s="17">
        <f t="shared" si="164"/>
        <v>-1164.6912058877319</v>
      </c>
      <c r="N1792" s="17">
        <f t="shared" si="167"/>
        <v>1162.9722307292971</v>
      </c>
      <c r="O1792" s="17" cm="1">
        <f t="array" ref="O1792">(0.5*Table1[Mass KG]*E1792^2)+O1791</f>
        <v>885904340.89249992</v>
      </c>
      <c r="P1792" s="17">
        <v>18626.719299238062</v>
      </c>
      <c r="AA1792">
        <f>IF(E1792&lt;1,1,0)</f>
        <v>0</v>
      </c>
      <c r="AB1792">
        <f>IF(AA1792=1,"",E1792)</f>
        <v>30.5</v>
      </c>
      <c r="AC1792">
        <f>E1792/3.6</f>
        <v>8.4722222222222214</v>
      </c>
    </row>
    <row r="1793" spans="2:29" x14ac:dyDescent="0.3">
      <c r="B1793" s="7" t="s">
        <v>30</v>
      </c>
      <c r="C1793" s="7">
        <v>1785</v>
      </c>
      <c r="D1793" s="7">
        <v>308</v>
      </c>
      <c r="E1793" s="13">
        <v>28.3</v>
      </c>
      <c r="F1793" s="23">
        <f t="shared" si="162"/>
        <v>7.8611111111111116</v>
      </c>
      <c r="G1793" s="17">
        <f t="shared" si="165"/>
        <v>-0.58333333333333326</v>
      </c>
      <c r="H1793" s="17">
        <f t="shared" si="166"/>
        <v>-2.0999999999999996</v>
      </c>
      <c r="I1793" s="17" cm="1">
        <f t="array" ref="I1793">Table1[Mass KG]*G1793</f>
        <v>-165.95833333333331</v>
      </c>
      <c r="J1793" s="17" cm="1">
        <f t="array" ref="J1793" xml:space="preserve"> IF(E1793&gt;0,9.81*Table1[Mass KG]*Table1[Rolling ressistance coefficient],0)</f>
        <v>28.746733500000001</v>
      </c>
      <c r="K1793" s="17" cm="1">
        <f t="array" ref="K1793">0.5*Table1[Frontal area m^2]*Table1[Drag coefficient]*1.2*F1793^2</f>
        <v>23.589405161222221</v>
      </c>
      <c r="L1793" s="17">
        <f t="shared" si="163"/>
        <v>-113.62219467211109</v>
      </c>
      <c r="M1793" s="17">
        <f t="shared" si="164"/>
        <v>-893.19669700576219</v>
      </c>
      <c r="N1793" s="17">
        <f t="shared" si="167"/>
        <v>1163.0988308783867</v>
      </c>
      <c r="O1793" s="17" cm="1">
        <f t="array" ref="O1793">(0.5*Table1[Mass KG]*E1793^2)+O1792</f>
        <v>886018267.49499989</v>
      </c>
      <c r="P1793" s="17">
        <v>18661.117953168945</v>
      </c>
      <c r="AA1793">
        <f>IF(E1793&lt;1,1,0)</f>
        <v>0</v>
      </c>
      <c r="AB1793">
        <f>IF(AA1793=1,"",E1793)</f>
        <v>28.3</v>
      </c>
      <c r="AC1793">
        <f>E1793/3.6</f>
        <v>7.8611111111111107</v>
      </c>
    </row>
    <row r="1794" spans="2:29" x14ac:dyDescent="0.3">
      <c r="B1794" s="7" t="s">
        <v>30</v>
      </c>
      <c r="C1794" s="7">
        <v>1786</v>
      </c>
      <c r="D1794" s="7">
        <v>309</v>
      </c>
      <c r="E1794" s="13">
        <v>26.3</v>
      </c>
      <c r="F1794" s="23">
        <f t="shared" si="162"/>
        <v>7.3055555555555562</v>
      </c>
      <c r="G1794" s="17">
        <f t="shared" si="165"/>
        <v>-0.54166666666666696</v>
      </c>
      <c r="H1794" s="17">
        <f t="shared" si="166"/>
        <v>-1.9500000000000011</v>
      </c>
      <c r="I1794" s="17" cm="1">
        <f t="array" ref="I1794">Table1[Mass KG]*G1794</f>
        <v>-154.10416666666674</v>
      </c>
      <c r="J1794" s="17" cm="1">
        <f t="array" ref="J1794" xml:space="preserve"> IF(E1794&gt;0,9.81*Table1[Mass KG]*Table1[Rolling ressistance coefficient],0)</f>
        <v>28.746733500000001</v>
      </c>
      <c r="K1794" s="17" cm="1">
        <f t="array" ref="K1794">0.5*Table1[Frontal area m^2]*Table1[Drag coefficient]*1.2*F1794^2</f>
        <v>20.373029574555556</v>
      </c>
      <c r="L1794" s="17">
        <f t="shared" si="163"/>
        <v>-104.98440359211119</v>
      </c>
      <c r="M1794" s="17">
        <f t="shared" si="164"/>
        <v>-766.96939290903447</v>
      </c>
      <c r="N1794" s="17">
        <f t="shared" si="167"/>
        <v>1163.216418145254</v>
      </c>
      <c r="O1794" s="17" cm="1">
        <f t="array" ref="O1794">(0.5*Table1[Mass KG]*E1794^2)+O1793</f>
        <v>886116660.39749992</v>
      </c>
      <c r="P1794" s="17">
        <v>18668.235111422433</v>
      </c>
      <c r="AA1794">
        <f>IF(E1794&lt;1,1,0)</f>
        <v>0</v>
      </c>
      <c r="AB1794">
        <f>IF(AA1794=1,"",E1794)</f>
        <v>26.3</v>
      </c>
      <c r="AC1794">
        <f>E1794/3.6</f>
        <v>7.3055555555555554</v>
      </c>
    </row>
    <row r="1795" spans="2:29" x14ac:dyDescent="0.3">
      <c r="B1795" s="7" t="s">
        <v>30</v>
      </c>
      <c r="C1795" s="7">
        <v>1787</v>
      </c>
      <c r="D1795" s="7">
        <v>310</v>
      </c>
      <c r="E1795" s="13">
        <v>24.4</v>
      </c>
      <c r="F1795" s="23">
        <f t="shared" si="162"/>
        <v>6.7777777777777777</v>
      </c>
      <c r="G1795" s="17">
        <f t="shared" si="165"/>
        <v>-0.5277777777777779</v>
      </c>
      <c r="H1795" s="17">
        <f t="shared" si="166"/>
        <v>-1.9000000000000004</v>
      </c>
      <c r="I1795" s="17" cm="1">
        <f t="array" ref="I1795">Table1[Mass KG]*G1795</f>
        <v>-150.1527777777778</v>
      </c>
      <c r="J1795" s="17" cm="1">
        <f t="array" ref="J1795" xml:space="preserve"> IF(E1795&gt;0,9.81*Table1[Mass KG]*Table1[Rolling ressistance coefficient],0)</f>
        <v>28.746733500000001</v>
      </c>
      <c r="K1795" s="17" cm="1">
        <f t="array" ref="K1795">0.5*Table1[Frontal area m^2]*Table1[Drag coefficient]*1.2*F1795^2</f>
        <v>17.535726824888886</v>
      </c>
      <c r="L1795" s="17">
        <f t="shared" si="163"/>
        <v>-103.87031745288891</v>
      </c>
      <c r="M1795" s="17">
        <f t="shared" si="164"/>
        <v>-704.0099294029136</v>
      </c>
      <c r="N1795" s="17">
        <f t="shared" si="167"/>
        <v>1163.3254494667426</v>
      </c>
      <c r="O1795" s="17" cm="1">
        <f t="array" ref="O1795">(0.5*Table1[Mass KG]*E1795^2)+O1794</f>
        <v>886201350.35749996</v>
      </c>
      <c r="P1795" s="17">
        <v>18723.908559976731</v>
      </c>
      <c r="AA1795">
        <f>IF(E1795&lt;1,1,0)</f>
        <v>0</v>
      </c>
      <c r="AB1795">
        <f>IF(AA1795=1,"",E1795)</f>
        <v>24.4</v>
      </c>
      <c r="AC1795">
        <f>E1795/3.6</f>
        <v>6.7777777777777768</v>
      </c>
    </row>
    <row r="1796" spans="2:29" x14ac:dyDescent="0.3">
      <c r="B1796" s="7" t="s">
        <v>30</v>
      </c>
      <c r="C1796" s="7">
        <v>1788</v>
      </c>
      <c r="D1796" s="7">
        <v>311</v>
      </c>
      <c r="E1796" s="13">
        <v>22.5</v>
      </c>
      <c r="F1796" s="23">
        <f t="shared" si="162"/>
        <v>6.25</v>
      </c>
      <c r="G1796" s="17">
        <f t="shared" si="165"/>
        <v>-0.54166666666666641</v>
      </c>
      <c r="H1796" s="17">
        <f t="shared" si="166"/>
        <v>-1.9499999999999993</v>
      </c>
      <c r="I1796" s="17" cm="1">
        <f t="array" ref="I1796">Table1[Mass KG]*G1796</f>
        <v>-154.1041666666666</v>
      </c>
      <c r="J1796" s="17" cm="1">
        <f t="array" ref="J1796" xml:space="preserve"> IF(E1796&gt;0,9.81*Table1[Mass KG]*Table1[Rolling ressistance coefficient],0)</f>
        <v>28.746733500000001</v>
      </c>
      <c r="K1796" s="17" cm="1">
        <f t="array" ref="K1796">0.5*Table1[Frontal area m^2]*Table1[Drag coefficient]*1.2*F1796^2</f>
        <v>14.911081874999997</v>
      </c>
      <c r="L1796" s="17">
        <f t="shared" si="163"/>
        <v>-110.4463512916666</v>
      </c>
      <c r="M1796" s="17">
        <f t="shared" si="164"/>
        <v>-690.28969557291623</v>
      </c>
      <c r="N1796" s="17">
        <f t="shared" si="167"/>
        <v>1163.4259344132611</v>
      </c>
      <c r="O1796" s="17" cm="1">
        <f t="array" ref="O1796">(0.5*Table1[Mass KG]*E1796^2)+O1795</f>
        <v>886273364.41999996</v>
      </c>
      <c r="P1796" s="17">
        <v>18774.360861422268</v>
      </c>
      <c r="AA1796">
        <f>IF(E1796&lt;1,1,0)</f>
        <v>0</v>
      </c>
      <c r="AB1796">
        <f>IF(AA1796=1,"",E1796)</f>
        <v>22.5</v>
      </c>
      <c r="AC1796">
        <f>E1796/3.6</f>
        <v>6.25</v>
      </c>
    </row>
    <row r="1797" spans="2:29" x14ac:dyDescent="0.3">
      <c r="B1797" s="7" t="s">
        <v>30</v>
      </c>
      <c r="C1797" s="7">
        <v>1789</v>
      </c>
      <c r="D1797" s="7">
        <v>312</v>
      </c>
      <c r="E1797" s="13">
        <v>20.5</v>
      </c>
      <c r="F1797" s="23">
        <f t="shared" si="162"/>
        <v>5.6944444444444446</v>
      </c>
      <c r="G1797" s="17">
        <f t="shared" si="165"/>
        <v>-0.59722222222222232</v>
      </c>
      <c r="H1797" s="17">
        <f t="shared" si="166"/>
        <v>-2.1500000000000004</v>
      </c>
      <c r="I1797" s="17" cm="1">
        <f t="array" ref="I1797">Table1[Mass KG]*G1797</f>
        <v>-169.90972222222226</v>
      </c>
      <c r="J1797" s="17" cm="1">
        <f t="array" ref="J1797" xml:space="preserve"> IF(E1797&gt;0,9.81*Table1[Mass KG]*Table1[Rolling ressistance coefficient],0)</f>
        <v>28.746733500000001</v>
      </c>
      <c r="K1797" s="17" cm="1">
        <f t="array" ref="K1797">0.5*Table1[Frontal area m^2]*Table1[Drag coefficient]*1.2*F1797^2</f>
        <v>12.378038830555555</v>
      </c>
      <c r="L1797" s="17">
        <f t="shared" si="163"/>
        <v>-128.78494989166671</v>
      </c>
      <c r="M1797" s="17">
        <f t="shared" si="164"/>
        <v>-733.35874243865771</v>
      </c>
      <c r="N1797" s="17">
        <f t="shared" si="167"/>
        <v>1163.5174361890436</v>
      </c>
      <c r="O1797" s="17" cm="1">
        <f t="array" ref="O1797">(0.5*Table1[Mass KG]*E1797^2)+O1796</f>
        <v>886333144.98249996</v>
      </c>
      <c r="P1797" s="17">
        <v>18774.360861422287</v>
      </c>
      <c r="AA1797">
        <f>IF(E1797&lt;1,1,0)</f>
        <v>0</v>
      </c>
      <c r="AB1797">
        <f>IF(AA1797=1,"",E1797)</f>
        <v>20.5</v>
      </c>
      <c r="AC1797">
        <f>E1797/3.6</f>
        <v>5.6944444444444446</v>
      </c>
    </row>
    <row r="1798" spans="2:29" x14ac:dyDescent="0.3">
      <c r="B1798" s="7" t="s">
        <v>30</v>
      </c>
      <c r="C1798" s="7">
        <v>1790</v>
      </c>
      <c r="D1798" s="7">
        <v>313</v>
      </c>
      <c r="E1798" s="13">
        <v>18.2</v>
      </c>
      <c r="F1798" s="23">
        <f t="shared" si="162"/>
        <v>5.0555555555555554</v>
      </c>
      <c r="G1798" s="17">
        <f t="shared" si="165"/>
        <v>-0.69444444444444442</v>
      </c>
      <c r="H1798" s="17">
        <f t="shared" si="166"/>
        <v>-2.5</v>
      </c>
      <c r="I1798" s="17" cm="1">
        <f t="array" ref="I1798">Table1[Mass KG]*G1798</f>
        <v>-197.56944444444443</v>
      </c>
      <c r="J1798" s="17" cm="1">
        <f t="array" ref="J1798" xml:space="preserve"> IF(E1798&gt;0,9.81*Table1[Mass KG]*Table1[Rolling ressistance coefficient],0)</f>
        <v>28.746733500000001</v>
      </c>
      <c r="K1798" s="17" cm="1">
        <f t="array" ref="K1798">0.5*Table1[Frontal area m^2]*Table1[Drag coefficient]*1.2*F1798^2</f>
        <v>9.7563392795555526</v>
      </c>
      <c r="L1798" s="17">
        <f t="shared" si="163"/>
        <v>-159.06637166488889</v>
      </c>
      <c r="M1798" s="17">
        <f t="shared" si="164"/>
        <v>-804.16887897249376</v>
      </c>
      <c r="N1798" s="17">
        <f t="shared" si="167"/>
        <v>1163.5986265288479</v>
      </c>
      <c r="O1798" s="17" cm="1">
        <f t="array" ref="O1798">(0.5*Table1[Mass KG]*E1798^2)+O1797</f>
        <v>886380263.87249994</v>
      </c>
      <c r="P1798" s="17">
        <v>18888.471218833347</v>
      </c>
      <c r="AA1798">
        <f>IF(E1798&lt;1,1,0)</f>
        <v>0</v>
      </c>
      <c r="AB1798">
        <f>IF(AA1798=1,"",E1798)</f>
        <v>18.2</v>
      </c>
      <c r="AC1798">
        <f>E1798/3.6</f>
        <v>5.0555555555555554</v>
      </c>
    </row>
    <row r="1799" spans="2:29" x14ac:dyDescent="0.3">
      <c r="B1799" s="7" t="s">
        <v>30</v>
      </c>
      <c r="C1799" s="7">
        <v>1791</v>
      </c>
      <c r="D1799" s="7">
        <v>314</v>
      </c>
      <c r="E1799" s="13">
        <v>15.5</v>
      </c>
      <c r="F1799" s="23">
        <f t="shared" si="162"/>
        <v>4.3055555555555554</v>
      </c>
      <c r="G1799" s="17">
        <f t="shared" si="165"/>
        <v>-0.8194444444444442</v>
      </c>
      <c r="H1799" s="17">
        <f t="shared" si="166"/>
        <v>-2.9499999999999993</v>
      </c>
      <c r="I1799" s="17" cm="1">
        <f t="array" ref="I1799">Table1[Mass KG]*G1799</f>
        <v>-233.13194444444437</v>
      </c>
      <c r="J1799" s="17" cm="1">
        <f t="array" ref="J1799" xml:space="preserve"> IF(E1799&gt;0,9.81*Table1[Mass KG]*Table1[Rolling ressistance coefficient],0)</f>
        <v>28.746733500000001</v>
      </c>
      <c r="K1799" s="17" cm="1">
        <f t="array" ref="K1799">0.5*Table1[Frontal area m^2]*Table1[Drag coefficient]*1.2*F1799^2</f>
        <v>7.0763208305555541</v>
      </c>
      <c r="L1799" s="17">
        <f t="shared" si="163"/>
        <v>-197.30889011388882</v>
      </c>
      <c r="M1799" s="17">
        <f t="shared" si="164"/>
        <v>-849.52438799035463</v>
      </c>
      <c r="N1799" s="17">
        <f t="shared" si="167"/>
        <v>1163.667733540643</v>
      </c>
      <c r="O1799" s="17" cm="1">
        <f t="array" ref="O1799">(0.5*Table1[Mass KG]*E1799^2)+O1798</f>
        <v>886414439.43499994</v>
      </c>
      <c r="P1799" s="17">
        <v>19038.693471688086</v>
      </c>
      <c r="AA1799">
        <f>IF(E1799&lt;1,1,0)</f>
        <v>0</v>
      </c>
      <c r="AB1799">
        <f>IF(AA1799=1,"",E1799)</f>
        <v>15.5</v>
      </c>
      <c r="AC1799">
        <f>E1799/3.6</f>
        <v>4.3055555555555554</v>
      </c>
    </row>
    <row r="1800" spans="2:29" x14ac:dyDescent="0.3">
      <c r="B1800" s="7" t="s">
        <v>30</v>
      </c>
      <c r="C1800" s="7">
        <v>1792</v>
      </c>
      <c r="D1800" s="7">
        <v>315</v>
      </c>
      <c r="E1800" s="13">
        <v>12.3</v>
      </c>
      <c r="F1800" s="23">
        <f t="shared" si="162"/>
        <v>3.416666666666667</v>
      </c>
      <c r="G1800" s="17">
        <f t="shared" si="165"/>
        <v>-0.94444444444444453</v>
      </c>
      <c r="H1800" s="17">
        <f t="shared" si="166"/>
        <v>-3.4000000000000004</v>
      </c>
      <c r="I1800" s="17" cm="1">
        <f t="array" ref="I1800">Table1[Mass KG]*G1800</f>
        <v>-268.69444444444446</v>
      </c>
      <c r="J1800" s="17" cm="1">
        <f t="array" ref="J1800" xml:space="preserve"> IF(E1800&gt;0,9.81*Table1[Mass KG]*Table1[Rolling ressistance coefficient],0)</f>
        <v>28.746733500000001</v>
      </c>
      <c r="K1800" s="17" cm="1">
        <f t="array" ref="K1800">0.5*Table1[Frontal area m^2]*Table1[Drag coefficient]*1.2*F1800^2</f>
        <v>4.4560939790000003</v>
      </c>
      <c r="L1800" s="17">
        <f t="shared" si="163"/>
        <v>-235.49161696544445</v>
      </c>
      <c r="M1800" s="17">
        <f t="shared" si="164"/>
        <v>-804.59635796526857</v>
      </c>
      <c r="N1800" s="17">
        <f t="shared" si="167"/>
        <v>1163.7225426958466</v>
      </c>
      <c r="O1800" s="17" cm="1">
        <f t="array" ref="O1800">(0.5*Table1[Mass KG]*E1800^2)+O1799</f>
        <v>886435960.4375</v>
      </c>
      <c r="P1800" s="17">
        <v>19346.17138332011</v>
      </c>
      <c r="AA1800">
        <f>IF(E1800&lt;1,1,0)</f>
        <v>0</v>
      </c>
      <c r="AB1800">
        <f>IF(AA1800=1,"",E1800)</f>
        <v>12.3</v>
      </c>
      <c r="AC1800">
        <f t="shared" ref="AC1800:AC1808" si="168">E1800/3.6</f>
        <v>3.416666666666667</v>
      </c>
    </row>
    <row r="1801" spans="2:29" x14ac:dyDescent="0.3">
      <c r="B1801" s="7" t="s">
        <v>30</v>
      </c>
      <c r="C1801" s="7">
        <v>1793</v>
      </c>
      <c r="D1801" s="7">
        <v>316</v>
      </c>
      <c r="E1801" s="13">
        <v>8.6999999999999993</v>
      </c>
      <c r="F1801" s="23">
        <f t="shared" ref="F1801:F1808" si="169">E1801*(1000/60^2)</f>
        <v>2.4166666666666665</v>
      </c>
      <c r="G1801" s="17">
        <f t="shared" si="165"/>
        <v>-0.98611111111111116</v>
      </c>
      <c r="H1801" s="17">
        <f t="shared" si="166"/>
        <v>-3.5500000000000003</v>
      </c>
      <c r="I1801" s="17" cm="1">
        <f t="array" ref="I1801">Table1[Mass KG]*G1801</f>
        <v>-280.54861111111114</v>
      </c>
      <c r="J1801" s="17" cm="1">
        <f t="array" ref="J1801" xml:space="preserve"> IF(E1801&gt;0,9.81*Table1[Mass KG]*Table1[Rolling ressistance coefficient],0)</f>
        <v>28.746733500000001</v>
      </c>
      <c r="K1801" s="17" cm="1">
        <f t="array" ref="K1801">0.5*Table1[Frontal area m^2]*Table1[Drag coefficient]*1.2*F1801^2</f>
        <v>2.2293724189999993</v>
      </c>
      <c r="L1801" s="17">
        <f t="shared" ref="L1801:L1808" si="170">K1801+J1801+I1801</f>
        <v>-249.57250519211115</v>
      </c>
      <c r="M1801" s="17">
        <f t="shared" ref="M1801:M1808" si="171">(L1801*AC1801)/1</f>
        <v>-603.13355421426854</v>
      </c>
      <c r="N1801" s="17">
        <f t="shared" si="167"/>
        <v>1163.7612885255314</v>
      </c>
      <c r="O1801" s="17" cm="1">
        <f t="array" ref="O1801">(0.5*Table1[Mass KG]*E1801^2)+O1800</f>
        <v>886446727.34000003</v>
      </c>
      <c r="P1801" s="17">
        <v>19568.236094332173</v>
      </c>
      <c r="AA1801">
        <f>IF(E1801&lt;1,1,0)</f>
        <v>0</v>
      </c>
      <c r="AB1801">
        <f>IF(AA1801=1,"",E1801)</f>
        <v>8.6999999999999993</v>
      </c>
      <c r="AC1801">
        <f t="shared" si="168"/>
        <v>2.4166666666666665</v>
      </c>
    </row>
    <row r="1802" spans="2:29" x14ac:dyDescent="0.3">
      <c r="B1802" s="7" t="s">
        <v>30</v>
      </c>
      <c r="C1802" s="7">
        <v>1794</v>
      </c>
      <c r="D1802" s="7">
        <v>317</v>
      </c>
      <c r="E1802" s="13">
        <v>5.2</v>
      </c>
      <c r="F1802" s="23">
        <f t="shared" si="169"/>
        <v>1.4444444444444446</v>
      </c>
      <c r="G1802" s="17">
        <f t="shared" ref="G1802:G1808" si="172">($E1803-$E1801)/2/3.6</f>
        <v>-1.2083333333333333</v>
      </c>
      <c r="H1802" s="17">
        <f t="shared" ref="H1802:H1808" si="173">($E1803-$E1801)/2</f>
        <v>-4.3499999999999996</v>
      </c>
      <c r="I1802" s="17" cm="1">
        <f t="array" ref="I1802">Table1[Mass KG]*G1802</f>
        <v>-343.77083333333331</v>
      </c>
      <c r="J1802" s="17" cm="1">
        <f t="array" ref="J1802" xml:space="preserve"> IF(E1802&gt;0,9.81*Table1[Mass KG]*Table1[Rolling ressistance coefficient],0)</f>
        <v>28.746733500000001</v>
      </c>
      <c r="K1802" s="17" cm="1">
        <f t="array" ref="K1802">0.5*Table1[Frontal area m^2]*Table1[Drag coefficient]*1.2*F1802^2</f>
        <v>0.79643585955555563</v>
      </c>
      <c r="L1802" s="17">
        <f t="shared" si="170"/>
        <v>-314.22766397377774</v>
      </c>
      <c r="M1802" s="17">
        <f t="shared" si="171"/>
        <v>-453.88440351767895</v>
      </c>
      <c r="N1802" s="17">
        <f t="shared" ref="N1802:N1808" si="174">((J1802*AC1802)/C1802)+N1801</f>
        <v>1163.7844340436475</v>
      </c>
      <c r="O1802" s="17" cm="1">
        <f t="array" ref="O1802">(0.5*Table1[Mass KG]*E1802^2)+O1801</f>
        <v>886450573.78000009</v>
      </c>
      <c r="P1802" s="17">
        <v>19655.533529632332</v>
      </c>
      <c r="AA1802">
        <f>IF(E1802&lt;1,1,0)</f>
        <v>0</v>
      </c>
      <c r="AB1802">
        <f>IF(AA1802=1,"",E1802)</f>
        <v>5.2</v>
      </c>
      <c r="AC1802">
        <f t="shared" si="168"/>
        <v>1.4444444444444444</v>
      </c>
    </row>
    <row r="1803" spans="2:29" x14ac:dyDescent="0.3">
      <c r="B1803" s="7" t="s">
        <v>30</v>
      </c>
      <c r="C1803" s="7">
        <v>1795</v>
      </c>
      <c r="D1803" s="7">
        <v>318</v>
      </c>
      <c r="E1803" s="13">
        <v>0</v>
      </c>
      <c r="F1803" s="23">
        <f t="shared" si="169"/>
        <v>0</v>
      </c>
      <c r="G1803" s="17">
        <f t="shared" si="172"/>
        <v>-0.72222222222222221</v>
      </c>
      <c r="H1803" s="17">
        <f t="shared" si="173"/>
        <v>-2.6</v>
      </c>
      <c r="I1803" s="17" cm="1">
        <f t="array" ref="I1803">Table1[Mass KG]*G1803</f>
        <v>-205.47222222222223</v>
      </c>
      <c r="J1803" s="17" cm="1">
        <f t="array" ref="J1803" xml:space="preserve"> IF(E1803&gt;0,9.81*Table1[Mass KG]*Table1[Rolling ressistance coefficient],0)</f>
        <v>0</v>
      </c>
      <c r="K1803" s="17" cm="1">
        <f t="array" ref="K1803">0.5*Table1[Frontal area m^2]*Table1[Drag coefficient]*1.2*F1803^2</f>
        <v>0</v>
      </c>
      <c r="L1803" s="17">
        <f t="shared" si="170"/>
        <v>-205.47222222222223</v>
      </c>
      <c r="M1803" s="17">
        <f t="shared" si="171"/>
        <v>0</v>
      </c>
      <c r="N1803" s="17">
        <f t="shared" si="174"/>
        <v>1163.7844340436475</v>
      </c>
      <c r="O1803" s="17" cm="1">
        <f t="array" ref="O1803">(0.5*Table1[Mass KG]*E1803^2)+O1802</f>
        <v>886450573.78000009</v>
      </c>
      <c r="P1803" s="17">
        <v>19957.173508724551</v>
      </c>
      <c r="AA1803">
        <f>IF(E1803&lt;1,1,0)</f>
        <v>1</v>
      </c>
      <c r="AB1803" t="str">
        <f>IF(AA1803=1,"",E1803)</f>
        <v/>
      </c>
      <c r="AC1803">
        <f t="shared" si="168"/>
        <v>0</v>
      </c>
    </row>
    <row r="1804" spans="2:29" x14ac:dyDescent="0.3">
      <c r="B1804" s="7" t="s">
        <v>30</v>
      </c>
      <c r="C1804" s="7">
        <v>1796</v>
      </c>
      <c r="D1804" s="7">
        <v>319</v>
      </c>
      <c r="E1804" s="13">
        <v>0</v>
      </c>
      <c r="F1804" s="23">
        <f t="shared" si="169"/>
        <v>0</v>
      </c>
      <c r="G1804" s="17">
        <f>($E1805-$E1803)/2/3.6</f>
        <v>0</v>
      </c>
      <c r="H1804" s="17">
        <f t="shared" si="173"/>
        <v>0</v>
      </c>
      <c r="I1804" s="17" cm="1">
        <f t="array" ref="I1804">Table1[Mass KG]*G1804</f>
        <v>0</v>
      </c>
      <c r="J1804" s="17" cm="1">
        <f t="array" ref="J1804" xml:space="preserve"> IF(E1804&gt;0,9.81*Table1[Mass KG]*Table1[Rolling ressistance coefficient],0)</f>
        <v>0</v>
      </c>
      <c r="K1804" s="17" cm="1">
        <f t="array" ref="K1804">0.5*Table1[Frontal area m^2]*Table1[Drag coefficient]*1.2*F1804^2</f>
        <v>0</v>
      </c>
      <c r="L1804" s="17">
        <f t="shared" si="170"/>
        <v>0</v>
      </c>
      <c r="M1804" s="17">
        <f t="shared" si="171"/>
        <v>0</v>
      </c>
      <c r="N1804" s="17">
        <f t="shared" si="174"/>
        <v>1163.7844340436475</v>
      </c>
      <c r="O1804" s="17" cm="1">
        <f t="array" ref="O1804">(0.5*Table1[Mass KG]*E1804^2)+O1803</f>
        <v>886450573.78000009</v>
      </c>
      <c r="P1804" s="17">
        <v>20009.492845018522</v>
      </c>
      <c r="AA1804">
        <f>IF(E1804&lt;1,1,0)</f>
        <v>1</v>
      </c>
      <c r="AB1804" t="str">
        <f>IF(AA1804=1,"",E1804)</f>
        <v/>
      </c>
      <c r="AC1804">
        <f t="shared" si="168"/>
        <v>0</v>
      </c>
    </row>
    <row r="1805" spans="2:29" x14ac:dyDescent="0.3">
      <c r="B1805" s="7" t="s">
        <v>30</v>
      </c>
      <c r="C1805" s="7">
        <v>1797</v>
      </c>
      <c r="D1805" s="7">
        <v>320</v>
      </c>
      <c r="E1805" s="13">
        <v>0</v>
      </c>
      <c r="F1805" s="23">
        <f t="shared" si="169"/>
        <v>0</v>
      </c>
      <c r="G1805" s="17">
        <f t="shared" si="172"/>
        <v>0</v>
      </c>
      <c r="H1805" s="17">
        <f t="shared" si="173"/>
        <v>0</v>
      </c>
      <c r="I1805" s="17" cm="1">
        <f t="array" ref="I1805">Table1[Mass KG]*G1805</f>
        <v>0</v>
      </c>
      <c r="J1805" s="17" cm="1">
        <f t="array" ref="J1805" xml:space="preserve"> IF(E1805&gt;0,9.81*Table1[Mass KG]*Table1[Rolling ressistance coefficient],0)</f>
        <v>0</v>
      </c>
      <c r="K1805" s="17" cm="1">
        <f t="array" ref="K1805">0.5*Table1[Frontal area m^2]*Table1[Drag coefficient]*1.2*F1805^2</f>
        <v>0</v>
      </c>
      <c r="L1805" s="17">
        <f t="shared" si="170"/>
        <v>0</v>
      </c>
      <c r="M1805" s="17">
        <f t="shared" si="171"/>
        <v>0</v>
      </c>
      <c r="N1805" s="17">
        <f t="shared" si="174"/>
        <v>1163.7844340436475</v>
      </c>
      <c r="O1805" s="17" cm="1">
        <f t="array" ref="O1805">(0.5*Table1[Mass KG]*E1805^2)+O1804</f>
        <v>886450573.78000009</v>
      </c>
      <c r="P1805" s="17">
        <v>20301.905858438266</v>
      </c>
      <c r="AA1805">
        <f>IF(E1805&lt;1,1,0)</f>
        <v>1</v>
      </c>
      <c r="AB1805" t="str">
        <f>IF(AA1805=1,"",E1805)</f>
        <v/>
      </c>
      <c r="AC1805">
        <f t="shared" si="168"/>
        <v>0</v>
      </c>
    </row>
    <row r="1806" spans="2:29" x14ac:dyDescent="0.3">
      <c r="B1806" s="7" t="s">
        <v>30</v>
      </c>
      <c r="C1806" s="7">
        <v>1798</v>
      </c>
      <c r="D1806" s="7">
        <v>321</v>
      </c>
      <c r="E1806" s="13">
        <v>0</v>
      </c>
      <c r="F1806" s="23">
        <f t="shared" si="169"/>
        <v>0</v>
      </c>
      <c r="G1806" s="17">
        <f t="shared" si="172"/>
        <v>0</v>
      </c>
      <c r="H1806" s="17">
        <f t="shared" si="173"/>
        <v>0</v>
      </c>
      <c r="I1806" s="17" cm="1">
        <f t="array" ref="I1806">Table1[Mass KG]*G1806</f>
        <v>0</v>
      </c>
      <c r="J1806" s="17" cm="1">
        <f t="array" ref="J1806" xml:space="preserve"> IF(E1806&gt;0,9.81*Table1[Mass KG]*Table1[Rolling ressistance coefficient],0)</f>
        <v>0</v>
      </c>
      <c r="K1806" s="17" cm="1">
        <f t="array" ref="K1806">0.5*Table1[Frontal area m^2]*Table1[Drag coefficient]*1.2*F1806^2</f>
        <v>0</v>
      </c>
      <c r="L1806" s="17">
        <f t="shared" si="170"/>
        <v>0</v>
      </c>
      <c r="M1806" s="17">
        <f t="shared" si="171"/>
        <v>0</v>
      </c>
      <c r="N1806" s="17">
        <f t="shared" si="174"/>
        <v>1163.7844340436475</v>
      </c>
      <c r="O1806" s="17" cm="1">
        <f t="array" ref="O1806">(0.5*Table1[Mass KG]*E1806^2)+O1805</f>
        <v>886450573.78000009</v>
      </c>
      <c r="P1806" s="17">
        <v>20366.132920332166</v>
      </c>
      <c r="AA1806">
        <f>IF(E1806&lt;1,1,0)</f>
        <v>1</v>
      </c>
      <c r="AB1806" t="str">
        <f>IF(AA1806=1,"",E1806)</f>
        <v/>
      </c>
      <c r="AC1806">
        <f t="shared" si="168"/>
        <v>0</v>
      </c>
    </row>
    <row r="1807" spans="2:29" x14ac:dyDescent="0.3">
      <c r="B1807" s="7" t="s">
        <v>30</v>
      </c>
      <c r="C1807" s="7">
        <v>1799</v>
      </c>
      <c r="D1807" s="7">
        <v>322</v>
      </c>
      <c r="E1807" s="13">
        <v>0</v>
      </c>
      <c r="F1807" s="23">
        <f t="shared" si="169"/>
        <v>0</v>
      </c>
      <c r="G1807" s="17">
        <f t="shared" si="172"/>
        <v>0</v>
      </c>
      <c r="H1807" s="17">
        <f t="shared" si="173"/>
        <v>0</v>
      </c>
      <c r="I1807" s="17" cm="1">
        <f t="array" ref="I1807">Table1[Mass KG]*G1807</f>
        <v>0</v>
      </c>
      <c r="J1807" s="17" cm="1">
        <f t="array" ref="J1807" xml:space="preserve"> IF(E1807&gt;0,9.81*Table1[Mass KG]*Table1[Rolling ressistance coefficient],0)</f>
        <v>0</v>
      </c>
      <c r="K1807" s="17" cm="1">
        <f t="array" ref="K1807">0.5*Table1[Frontal area m^2]*Table1[Drag coefficient]*1.2*F1807^2</f>
        <v>0</v>
      </c>
      <c r="L1807" s="17">
        <f t="shared" si="170"/>
        <v>0</v>
      </c>
      <c r="M1807" s="17">
        <f t="shared" si="171"/>
        <v>0</v>
      </c>
      <c r="N1807" s="17">
        <f t="shared" si="174"/>
        <v>1163.7844340436475</v>
      </c>
      <c r="O1807" s="17" cm="1">
        <f t="array" ref="O1807">(0.5*Table1[Mass KG]*E1807^2)+O1806</f>
        <v>886450573.78000009</v>
      </c>
      <c r="P1807" s="17">
        <v>20558.14764669181</v>
      </c>
      <c r="AA1807">
        <f>IF(E1807&lt;1,1,0)</f>
        <v>1</v>
      </c>
      <c r="AB1807" t="str">
        <f>IF(AA1807=1,"",E1807)</f>
        <v/>
      </c>
      <c r="AC1807">
        <f t="shared" si="168"/>
        <v>0</v>
      </c>
    </row>
    <row r="1808" spans="2:29" x14ac:dyDescent="0.3">
      <c r="B1808" s="7" t="s">
        <v>30</v>
      </c>
      <c r="C1808" s="7">
        <v>1800</v>
      </c>
      <c r="D1808" s="7">
        <v>323</v>
      </c>
      <c r="E1808" s="13">
        <v>0</v>
      </c>
      <c r="F1808" s="23">
        <f t="shared" si="169"/>
        <v>0</v>
      </c>
      <c r="G1808" s="17">
        <f t="shared" si="172"/>
        <v>0</v>
      </c>
      <c r="H1808" s="17">
        <f t="shared" si="173"/>
        <v>0</v>
      </c>
      <c r="I1808" s="17" cm="1">
        <f t="array" ref="I1808">Table1[Mass KG]*G1808</f>
        <v>0</v>
      </c>
      <c r="J1808" s="17" cm="1">
        <f t="array" ref="J1808" xml:space="preserve"> IF(E1808&gt;0,9.81*Table1[Mass KG]*Table1[Rolling ressistance coefficient],0)</f>
        <v>0</v>
      </c>
      <c r="K1808" s="17" cm="1">
        <f t="array" ref="K1808">0.5*Table1[Frontal area m^2]*Table1[Drag coefficient]*1.2*F1808^2</f>
        <v>0</v>
      </c>
      <c r="L1808" s="17">
        <f t="shared" si="170"/>
        <v>0</v>
      </c>
      <c r="M1808" s="17">
        <f t="shared" si="171"/>
        <v>0</v>
      </c>
      <c r="N1808" s="17">
        <f t="shared" si="174"/>
        <v>1163.7844340436475</v>
      </c>
      <c r="O1808" s="17" cm="1">
        <f t="array" ref="O1808">(0.5*Table1[Mass KG]*E1808^2)+O1807</f>
        <v>886450573.78000009</v>
      </c>
      <c r="P1808" s="17">
        <v>20626.289688834735</v>
      </c>
      <c r="AA1808">
        <f>IF(E1808&lt;1,1,0)</f>
        <v>1</v>
      </c>
      <c r="AB1808" t="str">
        <f>IF(AA1808=1,"",E1808)</f>
        <v/>
      </c>
      <c r="AC1808">
        <f t="shared" si="168"/>
        <v>0</v>
      </c>
    </row>
  </sheetData>
  <sortState xmlns:xlrd2="http://schemas.microsoft.com/office/spreadsheetml/2017/richdata2" ref="P8:P1808">
    <sortCondition ref="P8:P1808"/>
  </sortState>
  <phoneticPr fontId="5" type="noConversion"/>
  <pageMargins left="0.7" right="0.7" top="0.78740157499999996" bottom="0.78740157499999996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4" ma:contentTypeDescription="Create a new document." ma:contentTypeScope="" ma:versionID="056a29733d9c78504bd9c01f6fda3124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2a7b66490e494813481b8f44591242c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B1022F-AF79-4A3F-82DD-43953D9D6A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3</vt:i4>
      </vt:variant>
    </vt:vector>
  </HeadingPairs>
  <TitlesOfParts>
    <vt:vector size="4" baseType="lpstr">
      <vt:lpstr>WLTC_class_3</vt:lpstr>
      <vt:lpstr>dia_class3_600</vt:lpstr>
      <vt:lpstr>dia_class3_600_1200</vt:lpstr>
      <vt:lpstr>dia_class3_1200_1800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Koa Brook (2203480)</cp:lastModifiedBy>
  <cp:revision/>
  <dcterms:created xsi:type="dcterms:W3CDTF">2012-04-02T09:52:13Z</dcterms:created>
  <dcterms:modified xsi:type="dcterms:W3CDTF">2024-01-10T22:49:45Z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