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gt\Downloads\"/>
    </mc:Choice>
  </mc:AlternateContent>
  <xr:revisionPtr revIDLastSave="0" documentId="8_{4FB3C4FB-5D0F-49DA-B7AA-49689FB9F302}" xr6:coauthVersionLast="47" xr6:coauthVersionMax="47" xr10:uidLastSave="{00000000-0000-0000-0000-000000000000}"/>
  <bookViews>
    <workbookView xWindow="-110" yWindow="-110" windowWidth="25180" windowHeight="16260" xr2:uid="{060655C9-2817-48CD-A938-13A8BDA986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1" l="1"/>
  <c r="M17" i="1"/>
  <c r="K17" i="1"/>
  <c r="N17" i="1" s="1"/>
  <c r="I17" i="1"/>
  <c r="G17" i="1"/>
  <c r="E17" i="1"/>
  <c r="M16" i="1"/>
  <c r="K16" i="1"/>
  <c r="I16" i="1"/>
  <c r="G16" i="1"/>
  <c r="N16" i="1" s="1"/>
  <c r="E16" i="1"/>
  <c r="M15" i="1"/>
  <c r="K15" i="1"/>
  <c r="I15" i="1"/>
  <c r="G15" i="1"/>
  <c r="E15" i="1"/>
  <c r="N15" i="1" s="1"/>
  <c r="M14" i="1"/>
  <c r="K14" i="1"/>
  <c r="I14" i="1"/>
  <c r="G14" i="1"/>
  <c r="E14" i="1"/>
  <c r="N14" i="1" s="1"/>
  <c r="N13" i="1"/>
  <c r="M13" i="1"/>
  <c r="K13" i="1"/>
  <c r="I13" i="1"/>
  <c r="G13" i="1"/>
  <c r="E13" i="1"/>
  <c r="M12" i="1"/>
  <c r="K12" i="1"/>
  <c r="I12" i="1"/>
  <c r="G12" i="1"/>
  <c r="N12" i="1" s="1"/>
  <c r="E12" i="1"/>
  <c r="M11" i="1"/>
  <c r="K11" i="1"/>
  <c r="I11" i="1"/>
  <c r="G11" i="1"/>
  <c r="N11" i="1" s="1"/>
  <c r="E11" i="1"/>
  <c r="M10" i="1"/>
  <c r="K10" i="1"/>
  <c r="I10" i="1"/>
  <c r="G10" i="1"/>
  <c r="E10" i="1"/>
  <c r="N10" i="1" s="1"/>
  <c r="M9" i="1"/>
  <c r="K9" i="1"/>
  <c r="I9" i="1"/>
  <c r="G9" i="1"/>
  <c r="N9" i="1" s="1"/>
  <c r="E9" i="1"/>
  <c r="M8" i="1"/>
  <c r="K8" i="1"/>
  <c r="I8" i="1"/>
  <c r="G8" i="1"/>
  <c r="N8" i="1" s="1"/>
  <c r="E8" i="1"/>
  <c r="N7" i="1"/>
  <c r="M7" i="1"/>
  <c r="K7" i="1"/>
  <c r="I7" i="1"/>
  <c r="G7" i="1"/>
  <c r="E7" i="1"/>
  <c r="M6" i="1"/>
  <c r="K6" i="1"/>
  <c r="N6" i="1" s="1"/>
  <c r="I6" i="1"/>
  <c r="G6" i="1"/>
  <c r="E6" i="1"/>
  <c r="M5" i="1"/>
  <c r="K5" i="1"/>
  <c r="I5" i="1"/>
  <c r="G5" i="1"/>
  <c r="N5" i="1" s="1"/>
  <c r="E5" i="1"/>
  <c r="M4" i="1"/>
  <c r="K4" i="1"/>
  <c r="I4" i="1"/>
  <c r="G4" i="1"/>
  <c r="N4" i="1" s="1"/>
  <c r="E4" i="1"/>
</calcChain>
</file>

<file path=xl/sharedStrings.xml><?xml version="1.0" encoding="utf-8"?>
<sst xmlns="http://schemas.openxmlformats.org/spreadsheetml/2006/main" count="59" uniqueCount="59">
  <si>
    <t>Spreadsheet of marks - Independent Project EES 2024-5 ACCA6020</t>
  </si>
  <si>
    <t>Student Code</t>
  </si>
  <si>
    <t>Student Surname</t>
  </si>
  <si>
    <t>Student Firstnames</t>
  </si>
  <si>
    <t>Interim Report Marks
100%</t>
  </si>
  <si>
    <t>Interim Report Marks
5%</t>
  </si>
  <si>
    <t>Interim Viva Marks
100%</t>
  </si>
  <si>
    <t>Interim Viva Marks
10%</t>
  </si>
  <si>
    <t>Final Report 
100%</t>
  </si>
  <si>
    <t>Final Report
55%</t>
  </si>
  <si>
    <t>Final Viva
100%</t>
  </si>
  <si>
    <t>Final Viva
20%</t>
  </si>
  <si>
    <t>Poster
100%</t>
  </si>
  <si>
    <t>Poster
10%</t>
  </si>
  <si>
    <t>Total Marks</t>
  </si>
  <si>
    <t>2111739/1</t>
  </si>
  <si>
    <t>ASARE</t>
  </si>
  <si>
    <t xml:space="preserve">JOSHUA OFOSU  </t>
  </si>
  <si>
    <t>NS</t>
  </si>
  <si>
    <t>2112087/1</t>
  </si>
  <si>
    <t>BROWN</t>
  </si>
  <si>
    <t>JACOB DANIEL GEORGE</t>
  </si>
  <si>
    <t>2110765/1</t>
  </si>
  <si>
    <t>CAYGILL</t>
  </si>
  <si>
    <t xml:space="preserve">LOUISE TRYPHENA  </t>
  </si>
  <si>
    <t>2111737/1</t>
  </si>
  <si>
    <t>FITZE</t>
  </si>
  <si>
    <t xml:space="preserve">CAMERON PAUL  </t>
  </si>
  <si>
    <t>2111738/1</t>
  </si>
  <si>
    <t>HEEKS</t>
  </si>
  <si>
    <t xml:space="preserve">JACK    </t>
  </si>
  <si>
    <t>2110763/1</t>
  </si>
  <si>
    <t>HIGGINS</t>
  </si>
  <si>
    <t xml:space="preserve">RHYS PAUL  </t>
  </si>
  <si>
    <t>2110666/1</t>
  </si>
  <si>
    <t>LLOYD</t>
  </si>
  <si>
    <t xml:space="preserve">SAMUEL JAY  </t>
  </si>
  <si>
    <t>2114210/1</t>
  </si>
  <si>
    <t>LONSDALE</t>
  </si>
  <si>
    <t>JACK CHRISTOPHER EDMUND</t>
  </si>
  <si>
    <t>2114468/1</t>
  </si>
  <si>
    <t>PORT</t>
  </si>
  <si>
    <t xml:space="preserve">JOSHUA JAMES  </t>
  </si>
  <si>
    <t>2116359/1</t>
  </si>
  <si>
    <t>PRENTICE</t>
  </si>
  <si>
    <t xml:space="preserve">MATTHEW DAVID  </t>
  </si>
  <si>
    <t>2114615/1</t>
  </si>
  <si>
    <t>ROSE</t>
  </si>
  <si>
    <t>THEO BENJAMIN DAVID</t>
  </si>
  <si>
    <t>2114762/1</t>
  </si>
  <si>
    <t>RUSSELL</t>
  </si>
  <si>
    <t xml:space="preserve">MATTHEW CLARK  </t>
  </si>
  <si>
    <t>2112275/1</t>
  </si>
  <si>
    <t>VAFADARI</t>
  </si>
  <si>
    <t xml:space="preserve">FREYA JALEH  </t>
  </si>
  <si>
    <t>2111907/1</t>
  </si>
  <si>
    <t>YOUNG</t>
  </si>
  <si>
    <t xml:space="preserve">ROBBIE CHRISTOPHER  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</si>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</sst>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/>
    <xf numFmtId="0" fontId="4" fillId="0" borderId="0" xfId="0" applyFont="1"/>
    <xf numFmtId="0" fontId="2" fillId="0" borderId="3" xfId="0" applyFont="1" applyFill="1" applyBorder="1" applyAlignment="1">
      <alignment horizontal="center" vertical="center" wrapText="1" readingOrder="1"/>
    </xf>
    <xf numFmtId="0" fontId="2" fillId="0" borderId="4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" fillId="0" borderId="10" xfId="0" applyFont="1" applyFill="1" applyBorder="1"/>
    <xf numFmtId="0" fontId="0" fillId="0" borderId="11" xfId="0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 readingOrder="1"/>
    </xf>
    <xf numFmtId="0" fontId="2" fillId="0" borderId="13" xfId="0" applyFont="1" applyFill="1" applyBorder="1" applyAlignment="1">
      <alignment horizontal="center" vertical="center" wrapText="1" readingOrder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6" xfId="0" applyFill="1" applyBorder="1"/>
    <xf numFmtId="0" fontId="0" fillId="0" borderId="16" xfId="0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2CEEE-5FCA-44AC-9E45-77512549CB7D}">
  <dimension ref="A1:O19"/>
  <sheetViews>
    <sheetView tabSelected="1" workbookViewId="0">
      <selection activeCell="D13" sqref="D13"/>
    </sheetView>
  </sheetViews>
  <sheetFormatPr defaultRowHeight="14.5" x14ac:dyDescent="0.35"/>
  <cols>
    <col min="1" max="1" width="13.54296875" customWidth="1"/>
    <col min="2" max="2" width="13.6328125" customWidth="1"/>
    <col min="3" max="3" width="16" customWidth="1"/>
  </cols>
  <sheetData>
    <row r="1" spans="1:15" ht="16" x14ac:dyDescent="0.4">
      <c r="A1" s="2" t="s">
        <v>0</v>
      </c>
    </row>
    <row r="2" spans="1:15" ht="15" thickBot="1" x14ac:dyDescent="0.4"/>
    <row r="3" spans="1:15" ht="46" x14ac:dyDescent="0.35">
      <c r="A3" s="3" t="s">
        <v>1</v>
      </c>
      <c r="B3" s="14" t="s">
        <v>2</v>
      </c>
      <c r="C3" s="15" t="s">
        <v>3</v>
      </c>
      <c r="D3" s="3" t="s">
        <v>4</v>
      </c>
      <c r="E3" s="4" t="s">
        <v>5</v>
      </c>
      <c r="F3" s="3" t="s">
        <v>6</v>
      </c>
      <c r="G3" s="4" t="s">
        <v>7</v>
      </c>
      <c r="H3" s="3" t="s">
        <v>8</v>
      </c>
      <c r="I3" s="4" t="s">
        <v>9</v>
      </c>
      <c r="J3" s="3" t="s">
        <v>10</v>
      </c>
      <c r="K3" s="4" t="s">
        <v>11</v>
      </c>
      <c r="L3" s="3" t="s">
        <v>12</v>
      </c>
      <c r="M3" s="4" t="s">
        <v>13</v>
      </c>
      <c r="N3" s="5" t="s">
        <v>14</v>
      </c>
      <c r="O3" s="1"/>
    </row>
    <row r="4" spans="1:15" x14ac:dyDescent="0.35">
      <c r="A4" s="20" t="s">
        <v>15</v>
      </c>
      <c r="B4" s="6" t="s">
        <v>16</v>
      </c>
      <c r="C4" s="7" t="s">
        <v>17</v>
      </c>
      <c r="D4" s="8">
        <v>74</v>
      </c>
      <c r="E4" s="9">
        <f>D4*5/100</f>
        <v>3.7</v>
      </c>
      <c r="F4" s="8">
        <v>79.5</v>
      </c>
      <c r="G4" s="9">
        <f>F4*10/100</f>
        <v>7.95</v>
      </c>
      <c r="H4" s="8"/>
      <c r="I4" s="9">
        <f>H4*55/100</f>
        <v>0</v>
      </c>
      <c r="J4" s="8">
        <v>64</v>
      </c>
      <c r="K4" s="9">
        <f>J4*20/100</f>
        <v>12.8</v>
      </c>
      <c r="L4" s="8" t="s">
        <v>18</v>
      </c>
      <c r="M4" s="9" t="e">
        <f>L4*10/100</f>
        <v>#VALUE!</v>
      </c>
      <c r="N4" s="10" t="e">
        <f>SUM(E4,G4,I4,K4,M4)</f>
        <v>#VALUE!</v>
      </c>
      <c r="O4" s="1"/>
    </row>
    <row r="5" spans="1:15" ht="23" x14ac:dyDescent="0.35">
      <c r="A5" s="20" t="s">
        <v>19</v>
      </c>
      <c r="B5" s="6" t="s">
        <v>20</v>
      </c>
      <c r="C5" s="7" t="s">
        <v>21</v>
      </c>
      <c r="D5" s="8">
        <v>73</v>
      </c>
      <c r="E5" s="9">
        <f>D5*5/100</f>
        <v>3.65</v>
      </c>
      <c r="F5" s="8">
        <v>82</v>
      </c>
      <c r="G5" s="9">
        <f>F5*10/100</f>
        <v>8.1999999999999993</v>
      </c>
      <c r="H5" s="8">
        <v>80</v>
      </c>
      <c r="I5" s="9">
        <f>H5*55/100</f>
        <v>44</v>
      </c>
      <c r="J5" s="8">
        <v>75.599999999999994</v>
      </c>
      <c r="K5" s="9">
        <f>J5*20/100</f>
        <v>15.12</v>
      </c>
      <c r="L5" s="8">
        <v>58</v>
      </c>
      <c r="M5" s="9">
        <f>L5*10/100</f>
        <v>5.8</v>
      </c>
      <c r="N5" s="10">
        <f>SUM(E5,G5,I5,K5,M5)</f>
        <v>76.77</v>
      </c>
      <c r="O5" s="1"/>
    </row>
    <row r="6" spans="1:15" x14ac:dyDescent="0.35">
      <c r="A6" s="20" t="s">
        <v>22</v>
      </c>
      <c r="B6" s="6" t="s">
        <v>23</v>
      </c>
      <c r="C6" s="7" t="s">
        <v>24</v>
      </c>
      <c r="D6" s="8">
        <v>71</v>
      </c>
      <c r="E6" s="9">
        <f>D6*5/100</f>
        <v>3.55</v>
      </c>
      <c r="F6" s="8">
        <v>75.5</v>
      </c>
      <c r="G6" s="9">
        <f>F6*10/100</f>
        <v>7.55</v>
      </c>
      <c r="H6" s="8">
        <v>75</v>
      </c>
      <c r="I6" s="9">
        <f>H6*55/100</f>
        <v>41.25</v>
      </c>
      <c r="J6" s="8">
        <v>75.7</v>
      </c>
      <c r="K6" s="9">
        <f>J6*20/100</f>
        <v>15.14</v>
      </c>
      <c r="L6" s="8">
        <v>54</v>
      </c>
      <c r="M6" s="9">
        <f>L6*10/100</f>
        <v>5.4</v>
      </c>
      <c r="N6" s="10">
        <f>SUM(E6,G6,I6,K6,M6)</f>
        <v>72.890000000000015</v>
      </c>
      <c r="O6" s="1"/>
    </row>
    <row r="7" spans="1:15" x14ac:dyDescent="0.35">
      <c r="A7" s="20" t="s">
        <v>25</v>
      </c>
      <c r="B7" s="6" t="s">
        <v>26</v>
      </c>
      <c r="C7" s="7" t="s">
        <v>27</v>
      </c>
      <c r="D7" s="8">
        <v>70.5</v>
      </c>
      <c r="E7" s="9">
        <f>D7*5/100</f>
        <v>3.5249999999999999</v>
      </c>
      <c r="F7" s="8">
        <v>70</v>
      </c>
      <c r="G7" s="9">
        <f>F7*10/100</f>
        <v>7</v>
      </c>
      <c r="H7" s="8">
        <v>66</v>
      </c>
      <c r="I7" s="9">
        <f>H7*55/100</f>
        <v>36.299999999999997</v>
      </c>
      <c r="J7" s="8">
        <v>70.8</v>
      </c>
      <c r="K7" s="9">
        <f>J7*20/100</f>
        <v>14.16</v>
      </c>
      <c r="L7" s="8">
        <v>50</v>
      </c>
      <c r="M7" s="9">
        <f>L7*10/100</f>
        <v>5</v>
      </c>
      <c r="N7" s="10">
        <f>SUM(E7,G7,I7,K7,M7)</f>
        <v>65.984999999999999</v>
      </c>
      <c r="O7" s="1"/>
    </row>
    <row r="8" spans="1:15" x14ac:dyDescent="0.35">
      <c r="A8" s="20" t="s">
        <v>28</v>
      </c>
      <c r="B8" s="6" t="s">
        <v>29</v>
      </c>
      <c r="C8" s="7" t="s">
        <v>30</v>
      </c>
      <c r="D8" s="8">
        <v>76</v>
      </c>
      <c r="E8" s="9">
        <f>D8*5/100</f>
        <v>3.8</v>
      </c>
      <c r="F8" s="8">
        <v>81.5</v>
      </c>
      <c r="G8" s="9">
        <f>F8*10/100</f>
        <v>8.15</v>
      </c>
      <c r="H8" s="8">
        <v>80</v>
      </c>
      <c r="I8" s="9">
        <f>H8*55/100</f>
        <v>44</v>
      </c>
      <c r="J8" s="8">
        <v>70</v>
      </c>
      <c r="K8" s="9">
        <f>J8*20/100</f>
        <v>14</v>
      </c>
      <c r="L8" s="8">
        <v>63</v>
      </c>
      <c r="M8" s="9">
        <f>L8*10/100</f>
        <v>6.3</v>
      </c>
      <c r="N8" s="10">
        <f>SUM(E8,G8,I8,K8,M8)</f>
        <v>76.25</v>
      </c>
      <c r="O8" s="1"/>
    </row>
    <row r="9" spans="1:15" x14ac:dyDescent="0.35">
      <c r="A9" s="20" t="s">
        <v>31</v>
      </c>
      <c r="B9" s="6" t="s">
        <v>32</v>
      </c>
      <c r="C9" s="7" t="s">
        <v>33</v>
      </c>
      <c r="D9" s="8">
        <v>74</v>
      </c>
      <c r="E9" s="9">
        <f>D9*5/100</f>
        <v>3.7</v>
      </c>
      <c r="F9" s="8">
        <v>85</v>
      </c>
      <c r="G9" s="9">
        <f>F9*10/100</f>
        <v>8.5</v>
      </c>
      <c r="H9" s="8">
        <v>85</v>
      </c>
      <c r="I9" s="9">
        <f>H9*55/100</f>
        <v>46.75</v>
      </c>
      <c r="J9" s="8">
        <v>76.099999999999994</v>
      </c>
      <c r="K9" s="9">
        <f>J9*20/100</f>
        <v>15.22</v>
      </c>
      <c r="L9" s="8">
        <v>55</v>
      </c>
      <c r="M9" s="9">
        <f>L9*10/100</f>
        <v>5.5</v>
      </c>
      <c r="N9" s="10">
        <f>SUM(E9,G9,I9,K9,M9)</f>
        <v>79.67</v>
      </c>
      <c r="O9" s="1"/>
    </row>
    <row r="10" spans="1:15" x14ac:dyDescent="0.35">
      <c r="A10" s="20" t="s">
        <v>34</v>
      </c>
      <c r="B10" s="6" t="s">
        <v>35</v>
      </c>
      <c r="C10" s="7" t="s">
        <v>36</v>
      </c>
      <c r="D10" s="8">
        <v>64</v>
      </c>
      <c r="E10" s="9">
        <f>D10*5/100</f>
        <v>3.2</v>
      </c>
      <c r="F10" s="8">
        <v>69.5</v>
      </c>
      <c r="G10" s="9">
        <f>F10*10/100</f>
        <v>6.95</v>
      </c>
      <c r="H10" s="8">
        <v>77</v>
      </c>
      <c r="I10" s="9">
        <f>H10*55/100</f>
        <v>42.35</v>
      </c>
      <c r="J10" s="8">
        <v>74.8</v>
      </c>
      <c r="K10" s="9">
        <f>J10*20/100</f>
        <v>14.96</v>
      </c>
      <c r="L10" s="8">
        <v>53</v>
      </c>
      <c r="M10" s="9">
        <f>L10*10/100</f>
        <v>5.3</v>
      </c>
      <c r="N10" s="10">
        <f>SUM(E10,G10,I10,K10,M10)</f>
        <v>72.760000000000005</v>
      </c>
      <c r="O10" s="1"/>
    </row>
    <row r="11" spans="1:15" ht="23" x14ac:dyDescent="0.35">
      <c r="A11" s="20" t="s">
        <v>37</v>
      </c>
      <c r="B11" s="6" t="s">
        <v>38</v>
      </c>
      <c r="C11" s="7" t="s">
        <v>39</v>
      </c>
      <c r="D11" s="8">
        <v>74</v>
      </c>
      <c r="E11" s="9">
        <f>D11*5/100</f>
        <v>3.7</v>
      </c>
      <c r="F11" s="8">
        <v>81</v>
      </c>
      <c r="G11" s="9">
        <f>F11*10/100</f>
        <v>8.1</v>
      </c>
      <c r="H11" s="8">
        <v>75</v>
      </c>
      <c r="I11" s="9">
        <f>H11*55/100</f>
        <v>41.25</v>
      </c>
      <c r="J11" s="8">
        <v>77.400000000000006</v>
      </c>
      <c r="K11" s="9">
        <f>J11*20/100</f>
        <v>15.48</v>
      </c>
      <c r="L11" s="8">
        <v>50</v>
      </c>
      <c r="M11" s="9">
        <f>L11*10/100</f>
        <v>5</v>
      </c>
      <c r="N11" s="10">
        <f>SUM(E11,G11,I11,K11,M11)</f>
        <v>73.53</v>
      </c>
      <c r="O11" s="1"/>
    </row>
    <row r="12" spans="1:15" x14ac:dyDescent="0.35">
      <c r="A12" s="20" t="s">
        <v>40</v>
      </c>
      <c r="B12" s="6" t="s">
        <v>41</v>
      </c>
      <c r="C12" s="7" t="s">
        <v>42</v>
      </c>
      <c r="D12" s="8">
        <v>73</v>
      </c>
      <c r="E12" s="9">
        <f>D12*5/100</f>
        <v>3.65</v>
      </c>
      <c r="F12" s="8">
        <v>79</v>
      </c>
      <c r="G12" s="9">
        <f>F12*10/100</f>
        <v>7.9</v>
      </c>
      <c r="H12" s="8">
        <v>74</v>
      </c>
      <c r="I12" s="9">
        <f>H12*55/100</f>
        <v>40.700000000000003</v>
      </c>
      <c r="J12" s="8">
        <v>78.25</v>
      </c>
      <c r="K12" s="9">
        <f>J12*20/100</f>
        <v>15.65</v>
      </c>
      <c r="L12" s="8">
        <v>60</v>
      </c>
      <c r="M12" s="9">
        <f>L12*10/100</f>
        <v>6</v>
      </c>
      <c r="N12" s="10">
        <f>SUM(E12,G12,I12,K12,M12)</f>
        <v>73.900000000000006</v>
      </c>
      <c r="O12" s="1"/>
    </row>
    <row r="13" spans="1:15" x14ac:dyDescent="0.35">
      <c r="A13" s="20" t="s">
        <v>43</v>
      </c>
      <c r="B13" s="6" t="s">
        <v>44</v>
      </c>
      <c r="C13" s="7" t="s">
        <v>45</v>
      </c>
      <c r="D13" s="8">
        <v>65</v>
      </c>
      <c r="E13" s="9">
        <f>D13*5/100</f>
        <v>3.25</v>
      </c>
      <c r="F13" s="8">
        <v>60</v>
      </c>
      <c r="G13" s="9">
        <f>F13*10/100</f>
        <v>6</v>
      </c>
      <c r="H13" s="8">
        <v>2</v>
      </c>
      <c r="I13" s="9">
        <f>H13*55/100</f>
        <v>1.1000000000000001</v>
      </c>
      <c r="J13" s="8">
        <v>0</v>
      </c>
      <c r="K13" s="9">
        <f>J13*20/100</f>
        <v>0</v>
      </c>
      <c r="L13" s="8">
        <v>0</v>
      </c>
      <c r="M13" s="9">
        <f>L13*10/100</f>
        <v>0</v>
      </c>
      <c r="N13" s="10">
        <f>SUM(E13,G13,I13,K13,M13)</f>
        <v>10.35</v>
      </c>
      <c r="O13" s="1"/>
    </row>
    <row r="14" spans="1:15" ht="23" x14ac:dyDescent="0.35">
      <c r="A14" s="20" t="s">
        <v>46</v>
      </c>
      <c r="B14" s="6" t="s">
        <v>47</v>
      </c>
      <c r="C14" s="7" t="s">
        <v>48</v>
      </c>
      <c r="D14" s="8">
        <v>78</v>
      </c>
      <c r="E14" s="9">
        <f>D14*5/100</f>
        <v>3.9</v>
      </c>
      <c r="F14" s="8">
        <v>79</v>
      </c>
      <c r="G14" s="9">
        <f>F14*10/100</f>
        <v>7.9</v>
      </c>
      <c r="H14" s="8">
        <v>82</v>
      </c>
      <c r="I14" s="9">
        <f>H14*55/100</f>
        <v>45.1</v>
      </c>
      <c r="J14" s="8">
        <v>81.25</v>
      </c>
      <c r="K14" s="9">
        <f>J14*20/100</f>
        <v>16.25</v>
      </c>
      <c r="L14" s="8">
        <v>70</v>
      </c>
      <c r="M14" s="9">
        <f>L14*10/100</f>
        <v>7</v>
      </c>
      <c r="N14" s="10">
        <f>SUM(E14,G14,I14,K14,M14)</f>
        <v>80.150000000000006</v>
      </c>
      <c r="O14" s="1"/>
    </row>
    <row r="15" spans="1:15" x14ac:dyDescent="0.35">
      <c r="A15" s="20" t="s">
        <v>49</v>
      </c>
      <c r="B15" s="6" t="s">
        <v>50</v>
      </c>
      <c r="C15" s="7" t="s">
        <v>51</v>
      </c>
      <c r="D15" s="8">
        <v>73</v>
      </c>
      <c r="E15" s="9">
        <f>D15*5/100</f>
        <v>3.65</v>
      </c>
      <c r="F15" s="8">
        <v>79</v>
      </c>
      <c r="G15" s="9">
        <f>F15*10/100</f>
        <v>7.9</v>
      </c>
      <c r="H15" s="8">
        <v>73.75</v>
      </c>
      <c r="I15" s="9">
        <f>H15*55/100</f>
        <v>40.5625</v>
      </c>
      <c r="J15" s="8">
        <v>71</v>
      </c>
      <c r="K15" s="9">
        <f>J15*20/100</f>
        <v>14.2</v>
      </c>
      <c r="L15" s="8">
        <v>69</v>
      </c>
      <c r="M15" s="9">
        <f>L15*10/100</f>
        <v>6.9</v>
      </c>
      <c r="N15" s="10">
        <f>SUM(E15,G15,I15,K15,M15)</f>
        <v>73.212500000000006</v>
      </c>
      <c r="O15" s="1"/>
    </row>
    <row r="16" spans="1:15" x14ac:dyDescent="0.35">
      <c r="A16" s="20" t="s">
        <v>52</v>
      </c>
      <c r="B16" s="6" t="s">
        <v>53</v>
      </c>
      <c r="C16" s="7" t="s">
        <v>54</v>
      </c>
      <c r="D16" s="8">
        <v>74</v>
      </c>
      <c r="E16" s="9">
        <f>D16*5/100</f>
        <v>3.7</v>
      </c>
      <c r="F16" s="8">
        <v>70</v>
      </c>
      <c r="G16" s="9">
        <f>F16*10/100</f>
        <v>7</v>
      </c>
      <c r="H16" s="8">
        <v>72</v>
      </c>
      <c r="I16" s="9">
        <f>H16*55/100</f>
        <v>39.6</v>
      </c>
      <c r="J16" s="8">
        <v>64.25</v>
      </c>
      <c r="K16" s="9">
        <f>J16*20/100</f>
        <v>12.85</v>
      </c>
      <c r="L16" s="8">
        <v>53</v>
      </c>
      <c r="M16" s="9">
        <f>L16*10/100</f>
        <v>5.3</v>
      </c>
      <c r="N16" s="10">
        <f>SUM(E16,G16,I16,K16,M16)</f>
        <v>68.45</v>
      </c>
      <c r="O16" s="1"/>
    </row>
    <row r="17" spans="1:15" ht="15" thickBot="1" x14ac:dyDescent="0.4">
      <c r="A17" s="21" t="s">
        <v>55</v>
      </c>
      <c r="B17" s="16" t="s">
        <v>56</v>
      </c>
      <c r="C17" s="17" t="s">
        <v>57</v>
      </c>
      <c r="D17" s="18">
        <v>46</v>
      </c>
      <c r="E17" s="19">
        <f>D17*5/100</f>
        <v>2.2999999999999998</v>
      </c>
      <c r="F17" s="18">
        <v>71.5</v>
      </c>
      <c r="G17" s="19">
        <f>F17*10/100</f>
        <v>7.15</v>
      </c>
      <c r="H17" s="18">
        <v>51</v>
      </c>
      <c r="I17" s="19">
        <f>H17*55/100</f>
        <v>28.05</v>
      </c>
      <c r="J17" s="18">
        <v>60</v>
      </c>
      <c r="K17" s="19">
        <f>J17*20/100</f>
        <v>12</v>
      </c>
      <c r="L17" s="18">
        <v>49</v>
      </c>
      <c r="M17" s="19">
        <f>L17*10/100</f>
        <v>4.9000000000000004</v>
      </c>
      <c r="N17" s="11">
        <f>SUM(E17,G17,I17,K17,M17)</f>
        <v>54.4</v>
      </c>
      <c r="O17" s="1"/>
    </row>
    <row r="18" spans="1:15" ht="15" thickBot="1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2" t="s">
        <v>58</v>
      </c>
      <c r="N18" s="13">
        <f>AVERAGE(N5:N17)</f>
        <v>67.562884615384618</v>
      </c>
      <c r="O18" s="1"/>
    </row>
    <row r="19" spans="1:15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</sheetData>
  <conditionalFormatting sqref="F6:F7 D10 F13:F14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2025-06-01T21:14:51Z</dcterms:created>
  <dcterms:modified xsi:type="dcterms:W3CDTF">2025-06-01T21:17:12Z</dcterms:modified>
</cp:coreProperties>
</file>