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drawings/drawing4.xml" ContentType="application/vnd.openxmlformats-officedocument.drawing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.docs.live.net/bb1a3cee6079f2d0/Desktop/uni year !/skills for professinol prac/"/>
    </mc:Choice>
  </mc:AlternateContent>
  <xr:revisionPtr revIDLastSave="0" documentId="8_{C127AFAE-57B3-4D1D-8EF0-C0D3479E6BAB}" xr6:coauthVersionLast="47" xr6:coauthVersionMax="47" xr10:uidLastSave="{00000000-0000-0000-0000-000000000000}"/>
  <bookViews>
    <workbookView xWindow="-108" yWindow="-108" windowWidth="23256" windowHeight="12456" activeTab="3" xr2:uid="{57363410-EDD2-4A68-B6DF-98D6D7B370F4}"/>
  </bookViews>
  <sheets>
    <sheet name="Table 1" sheetId="1" r:id="rId1"/>
    <sheet name="Table 2" sheetId="2" r:id="rId2"/>
    <sheet name="Table 3" sheetId="3" r:id="rId3"/>
    <sheet name="Table 4" sheetId="4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O5" i="4" l="1"/>
  <c r="O6" i="4"/>
  <c r="O7" i="4"/>
  <c r="O8" i="4"/>
  <c r="O9" i="4"/>
  <c r="O10" i="4"/>
  <c r="O11" i="4"/>
  <c r="O12" i="4"/>
  <c r="O13" i="4"/>
  <c r="O14" i="4"/>
  <c r="O15" i="4"/>
  <c r="O16" i="4"/>
  <c r="O4" i="4"/>
  <c r="N5" i="4"/>
  <c r="N6" i="4"/>
  <c r="N7" i="4"/>
  <c r="N8" i="4"/>
  <c r="N9" i="4"/>
  <c r="N10" i="4"/>
  <c r="N11" i="4"/>
  <c r="N12" i="4"/>
  <c r="N13" i="4"/>
  <c r="N14" i="4"/>
  <c r="N15" i="4"/>
  <c r="N16" i="4"/>
  <c r="N4" i="4"/>
  <c r="AF4" i="3"/>
  <c r="M5" i="4"/>
  <c r="M6" i="4"/>
  <c r="M7" i="4"/>
  <c r="M8" i="4"/>
  <c r="M9" i="4"/>
  <c r="M10" i="4"/>
  <c r="M11" i="4"/>
  <c r="M12" i="4"/>
  <c r="M13" i="4"/>
  <c r="M14" i="4"/>
  <c r="M15" i="4"/>
  <c r="M16" i="4"/>
  <c r="M4" i="4"/>
  <c r="L5" i="4"/>
  <c r="L6" i="4"/>
  <c r="L7" i="4"/>
  <c r="L8" i="4"/>
  <c r="L9" i="4"/>
  <c r="L10" i="4"/>
  <c r="L11" i="4"/>
  <c r="L12" i="4"/>
  <c r="L13" i="4"/>
  <c r="L14" i="4"/>
  <c r="L15" i="4"/>
  <c r="L16" i="4"/>
  <c r="L4" i="4"/>
  <c r="K5" i="4"/>
  <c r="K6" i="4"/>
  <c r="K7" i="4"/>
  <c r="K8" i="4"/>
  <c r="K9" i="4"/>
  <c r="K10" i="4"/>
  <c r="K11" i="4"/>
  <c r="K12" i="4"/>
  <c r="K13" i="4"/>
  <c r="K14" i="4"/>
  <c r="K15" i="4"/>
  <c r="K16" i="4"/>
  <c r="K4" i="4"/>
  <c r="AC4" i="3"/>
  <c r="AG5" i="3"/>
  <c r="AG6" i="3"/>
  <c r="AG7" i="3"/>
  <c r="AG8" i="3"/>
  <c r="AG9" i="3"/>
  <c r="AG10" i="3"/>
  <c r="AG11" i="3"/>
  <c r="AG12" i="3"/>
  <c r="AG13" i="3"/>
  <c r="AG14" i="3"/>
  <c r="AG15" i="3"/>
  <c r="AG16" i="3"/>
  <c r="AG4" i="3"/>
  <c r="AF16" i="3"/>
  <c r="AF5" i="3"/>
  <c r="AF6" i="3"/>
  <c r="AF7" i="3"/>
  <c r="AF8" i="3"/>
  <c r="AF9" i="3"/>
  <c r="AF10" i="3"/>
  <c r="AF11" i="3"/>
  <c r="AF12" i="3"/>
  <c r="AF13" i="3"/>
  <c r="AF14" i="3"/>
  <c r="AF15" i="3"/>
  <c r="AE5" i="3"/>
  <c r="AE6" i="3"/>
  <c r="AE7" i="3"/>
  <c r="AE8" i="3"/>
  <c r="AE9" i="3"/>
  <c r="AE10" i="3"/>
  <c r="AE11" i="3"/>
  <c r="AE12" i="3"/>
  <c r="AE13" i="3"/>
  <c r="AE14" i="3"/>
  <c r="AE15" i="3"/>
  <c r="AE16" i="3"/>
  <c r="AE4" i="3"/>
  <c r="AD5" i="3"/>
  <c r="AD6" i="3"/>
  <c r="AD7" i="3"/>
  <c r="AD8" i="3"/>
  <c r="AD9" i="3"/>
  <c r="AD10" i="3"/>
  <c r="AD11" i="3"/>
  <c r="AD12" i="3"/>
  <c r="AD13" i="3"/>
  <c r="AD14" i="3"/>
  <c r="AD15" i="3"/>
  <c r="AD16" i="3"/>
  <c r="AD4" i="3"/>
  <c r="AC5" i="3"/>
  <c r="AC6" i="3"/>
  <c r="AC7" i="3"/>
  <c r="AC8" i="3"/>
  <c r="AC9" i="3"/>
  <c r="AC10" i="3"/>
  <c r="AC11" i="3"/>
  <c r="AC12" i="3"/>
  <c r="AC13" i="3"/>
  <c r="AC14" i="3"/>
  <c r="AC15" i="3"/>
  <c r="AC16" i="3"/>
  <c r="AG5" i="2"/>
  <c r="AG6" i="2"/>
  <c r="AG7" i="2"/>
  <c r="AG8" i="2"/>
  <c r="AG9" i="2"/>
  <c r="AG10" i="2"/>
  <c r="AG11" i="2"/>
  <c r="AG12" i="2"/>
  <c r="AG13" i="2"/>
  <c r="AG14" i="2"/>
  <c r="AG15" i="2"/>
  <c r="AG16" i="2"/>
  <c r="AG4" i="2"/>
  <c r="AF5" i="2"/>
  <c r="AF6" i="2"/>
  <c r="AF7" i="2"/>
  <c r="AF8" i="2"/>
  <c r="AF9" i="2"/>
  <c r="AF10" i="2"/>
  <c r="AF11" i="2"/>
  <c r="AF12" i="2"/>
  <c r="AF13" i="2"/>
  <c r="AF14" i="2"/>
  <c r="AF15" i="2"/>
  <c r="AF16" i="2"/>
  <c r="AF4" i="2"/>
  <c r="AE5" i="2"/>
  <c r="AE6" i="2"/>
  <c r="AE7" i="2"/>
  <c r="AE8" i="2"/>
  <c r="AE9" i="2"/>
  <c r="AE10" i="2"/>
  <c r="AE11" i="2"/>
  <c r="AE12" i="2"/>
  <c r="AE13" i="2"/>
  <c r="AE14" i="2"/>
  <c r="AE15" i="2"/>
  <c r="AE16" i="2"/>
  <c r="AE4" i="2"/>
  <c r="AD5" i="2"/>
  <c r="AD6" i="2"/>
  <c r="AD7" i="2"/>
  <c r="AD8" i="2"/>
  <c r="AD9" i="2"/>
  <c r="AD10" i="2"/>
  <c r="AD11" i="2"/>
  <c r="AD12" i="2"/>
  <c r="AD13" i="2"/>
  <c r="AD14" i="2"/>
  <c r="AD15" i="2"/>
  <c r="AD16" i="2"/>
  <c r="AD4" i="2"/>
  <c r="AC5" i="2"/>
  <c r="AC6" i="2"/>
  <c r="AC7" i="2"/>
  <c r="AC8" i="2"/>
  <c r="AC9" i="2"/>
  <c r="AC10" i="2"/>
  <c r="AC11" i="2"/>
  <c r="AC12" i="2"/>
  <c r="AC13" i="2"/>
  <c r="AC14" i="2"/>
  <c r="AC15" i="2"/>
  <c r="AC16" i="2"/>
  <c r="AC4" i="2"/>
  <c r="AC5" i="1"/>
  <c r="AC4" i="1"/>
  <c r="AG5" i="1"/>
  <c r="AG6" i="1"/>
  <c r="AG7" i="1"/>
  <c r="AG8" i="1"/>
  <c r="AG9" i="1"/>
  <c r="AG10" i="1"/>
  <c r="AG11" i="1"/>
  <c r="AG12" i="1"/>
  <c r="AG13" i="1"/>
  <c r="AG14" i="1"/>
  <c r="AG15" i="1"/>
  <c r="AG16" i="1"/>
  <c r="AG17" i="1"/>
  <c r="AG4" i="1"/>
  <c r="AF5" i="1"/>
  <c r="AF6" i="1"/>
  <c r="AF7" i="1"/>
  <c r="AF8" i="1"/>
  <c r="AF9" i="1"/>
  <c r="AF10" i="1"/>
  <c r="AF11" i="1"/>
  <c r="AF12" i="1"/>
  <c r="AF13" i="1"/>
  <c r="AF14" i="1"/>
  <c r="AF15" i="1"/>
  <c r="AF16" i="1"/>
  <c r="AF17" i="1"/>
  <c r="AF4" i="1"/>
  <c r="AE4" i="1"/>
  <c r="AE5" i="1"/>
  <c r="AE6" i="1"/>
  <c r="AE7" i="1"/>
  <c r="AE8" i="1"/>
  <c r="AE9" i="1"/>
  <c r="AE10" i="1"/>
  <c r="AE11" i="1"/>
  <c r="AE12" i="1"/>
  <c r="AE13" i="1"/>
  <c r="AE14" i="1"/>
  <c r="AE15" i="1"/>
  <c r="AE16" i="1"/>
  <c r="AE17" i="1"/>
  <c r="AD5" i="1"/>
  <c r="AD6" i="1"/>
  <c r="AD7" i="1"/>
  <c r="AD8" i="1"/>
  <c r="AD9" i="1"/>
  <c r="AD10" i="1"/>
  <c r="AD11" i="1"/>
  <c r="AD12" i="1"/>
  <c r="AD13" i="1"/>
  <c r="AD14" i="1"/>
  <c r="AD15" i="1"/>
  <c r="AD16" i="1"/>
  <c r="AD17" i="1"/>
  <c r="AD4" i="1"/>
  <c r="AC17" i="1"/>
  <c r="AC6" i="1"/>
  <c r="AC7" i="1"/>
  <c r="AC8" i="1"/>
  <c r="AC9" i="1"/>
  <c r="AC10" i="1"/>
  <c r="AC11" i="1"/>
  <c r="AC12" i="1"/>
  <c r="AC13" i="1"/>
  <c r="AC14" i="1"/>
  <c r="AC15" i="1"/>
  <c r="AC16" i="1"/>
</calcChain>
</file>

<file path=xl/sharedStrings.xml><?xml version="1.0" encoding="utf-8"?>
<sst xmlns="http://schemas.openxmlformats.org/spreadsheetml/2006/main" count="90" uniqueCount="60">
  <si>
    <t xml:space="preserve">Table 1: Construction firms:  Number of Firms, by size of Firm, Great Britain    </t>
  </si>
  <si>
    <t xml:space="preserve">Size of Firm </t>
  </si>
  <si>
    <t>1</t>
  </si>
  <si>
    <t>2-3</t>
  </si>
  <si>
    <t>4-7</t>
  </si>
  <si>
    <t>8-13</t>
  </si>
  <si>
    <t>14-24</t>
  </si>
  <si>
    <t>25-34</t>
  </si>
  <si>
    <t>35-59</t>
  </si>
  <si>
    <t>60-79</t>
  </si>
  <si>
    <t>80-114</t>
  </si>
  <si>
    <t>115-299</t>
  </si>
  <si>
    <t>300-599</t>
  </si>
  <si>
    <t>600-1,199</t>
  </si>
  <si>
    <t>1,200 and over</t>
  </si>
  <si>
    <t>All firms</t>
  </si>
  <si>
    <t>Table 2: Construction firms: Number of firms, By region of registration, Great Britain</t>
  </si>
  <si>
    <t>Region</t>
  </si>
  <si>
    <t>North East</t>
  </si>
  <si>
    <t>North West</t>
  </si>
  <si>
    <t>Yorkshire and the Humber</t>
  </si>
  <si>
    <t>East Midlands</t>
  </si>
  <si>
    <t>West Midlands</t>
  </si>
  <si>
    <t xml:space="preserve">East </t>
  </si>
  <si>
    <t>Greater London</t>
  </si>
  <si>
    <t>South East:</t>
  </si>
  <si>
    <t>South West</t>
  </si>
  <si>
    <t>England</t>
  </si>
  <si>
    <t>Wales</t>
  </si>
  <si>
    <t>Scotland</t>
  </si>
  <si>
    <t>Great Britain</t>
  </si>
  <si>
    <t>Table 3: Construction Firms:  Total Employees, by region of registration, Great Britain</t>
  </si>
  <si>
    <t>East</t>
  </si>
  <si>
    <t>London</t>
  </si>
  <si>
    <t>Size of firm (by turnover size band)</t>
  </si>
  <si>
    <t>£0 - &lt;£500k</t>
  </si>
  <si>
    <t>£500k - &lt;£1m</t>
  </si>
  <si>
    <t>£1m - &lt;£5m</t>
  </si>
  <si>
    <t>£5m - &lt;£10m</t>
  </si>
  <si>
    <t>£10m - &lt;£20m</t>
  </si>
  <si>
    <t>£20m - &lt;£30m</t>
  </si>
  <si>
    <t>£30m - &lt;£40m</t>
  </si>
  <si>
    <t>£40m - &lt;£50m</t>
  </si>
  <si>
    <t>£50m - &lt;£100m</t>
  </si>
  <si>
    <t>£100m - &lt;£500m</t>
  </si>
  <si>
    <t>£500m - &lt;£1000m</t>
  </si>
  <si>
    <t>£1000m +</t>
  </si>
  <si>
    <t xml:space="preserve">Table 4: Construction firms:  Number of Firms, By turnover size band, Great Britain       </t>
  </si>
  <si>
    <t>Average</t>
  </si>
  <si>
    <t>Median</t>
  </si>
  <si>
    <t>Mode</t>
  </si>
  <si>
    <t>Std Dev</t>
  </si>
  <si>
    <t>Range</t>
  </si>
  <si>
    <t>Summary of Graph</t>
  </si>
  <si>
    <t>Summary of Graph (Smallest Turnover size band selected)</t>
  </si>
  <si>
    <t xml:space="preserve">The graph indicates that the number of construction firms has almost doubled over the 26 years. Firms with one employee are the fastest-growing of the selected firms. </t>
  </si>
  <si>
    <t>The graph indicates that the South-East region has the largest number of construction firms from 1998 to 2022. Whereas the North East has the lowest average number of construction firms from 1997 to 2022.</t>
  </si>
  <si>
    <t>The graph indicates that on average South East region employs the most employees whereas the North East employes the least.</t>
  </si>
  <si>
    <t xml:space="preserve">This is in correlation to Table 2 as the South East has the largest number of construction firms </t>
  </si>
  <si>
    <t>The graph indicates the number of firms turning over £0-500k  has been on a steady incline from 2015 to 2021. However, the biggest yearly increase was from 2021 to 2022.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</si>
</sst>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5"/>
      <color theme="3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4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 style="dotted">
        <color theme="0" tint="-0.34998626667073579"/>
      </left>
      <right style="dotted">
        <color theme="0" tint="-0.34998626667073579"/>
      </right>
      <top style="hair">
        <color theme="0" tint="-0.34998626667073579"/>
      </top>
      <bottom style="hair">
        <color theme="0" tint="-0.34998626667073579"/>
      </bottom>
      <diagonal/>
    </border>
  </borders>
  <cellStyleXfs count="2">
    <xf numFmtId="0" fontId="0" fillId="0" borderId="0"/>
    <xf numFmtId="0" fontId="1" fillId="0" borderId="1" applyNumberFormat="0" applyFill="0" applyAlignment="0" applyProtection="0"/>
  </cellStyleXfs>
  <cellXfs count="12">
    <xf numFmtId="0" fontId="0" fillId="0" borderId="0" xfId="0"/>
    <xf numFmtId="0" fontId="2" fillId="0" borderId="0" xfId="0" applyFont="1"/>
    <xf numFmtId="1" fontId="2" fillId="0" borderId="0" xfId="0" applyNumberFormat="1" applyFont="1"/>
    <xf numFmtId="0" fontId="2" fillId="0" borderId="0" xfId="0" applyFont="1" applyAlignment="1">
      <alignment horizontal="center" vertical="center"/>
    </xf>
    <xf numFmtId="3" fontId="2" fillId="0" borderId="0" xfId="0" applyNumberFormat="1" applyFont="1" applyAlignment="1">
      <alignment horizontal="center" vertical="center"/>
    </xf>
    <xf numFmtId="0" fontId="2" fillId="0" borderId="2" xfId="0" applyFont="1" applyBorder="1"/>
    <xf numFmtId="0" fontId="2" fillId="0" borderId="2" xfId="0" applyNumberFormat="1" applyFont="1" applyBorder="1" applyAlignment="1">
      <alignment horizontal="center"/>
    </xf>
    <xf numFmtId="0" fontId="2" fillId="0" borderId="2" xfId="0" applyFont="1" applyBorder="1" applyAlignment="1">
      <alignment horizontal="center" vertical="center"/>
    </xf>
    <xf numFmtId="3" fontId="2" fillId="0" borderId="2" xfId="0" applyNumberFormat="1" applyFont="1" applyBorder="1" applyAlignment="1">
      <alignment horizontal="center" vertical="center"/>
    </xf>
    <xf numFmtId="3" fontId="0" fillId="0" borderId="2" xfId="0" applyNumberFormat="1" applyBorder="1" applyAlignment="1">
      <alignment horizontal="center"/>
    </xf>
    <xf numFmtId="0" fontId="0" fillId="0" borderId="2" xfId="0" applyBorder="1"/>
    <xf numFmtId="0" fontId="3" fillId="0" borderId="0" xfId="0" applyFont="1"/>
  </cellXfs>
  <cellStyles count="2">
    <cellStyle name="Heading 1 2" xfId="1" xr:uid="{18D023CE-241C-4325-9960-B6A78C1F79C8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Number</a:t>
            </a:r>
            <a:r>
              <a:rPr lang="en-US" baseline="0"/>
              <a:t> of Firms by Size of Firm (Employees) </a:t>
            </a:r>
          </a:p>
          <a:p>
            <a:pPr>
              <a:defRPr/>
            </a:pPr>
            <a:r>
              <a:rPr lang="en-US" baseline="0"/>
              <a:t>From 1997 to 2022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5.4828871058114535E-2"/>
          <c:y val="0.13785262471248397"/>
          <c:w val="0.93632246042896972"/>
          <c:h val="0.59938863591241121"/>
        </c:manualLayout>
      </c:layout>
      <c:barChart>
        <c:barDir val="col"/>
        <c:grouping val="stacked"/>
        <c:varyColors val="0"/>
        <c:ser>
          <c:idx val="0"/>
          <c:order val="0"/>
          <c:tx>
            <c:strRef>
              <c:f>'Table 1'!$A$4</c:f>
              <c:strCache>
                <c:ptCount val="1"/>
                <c:pt idx="0">
                  <c:v>1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'Table 1'!$B$3:$AA$3</c:f>
              <c:numCache>
                <c:formatCode>General</c:formatCode>
                <c:ptCount val="26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  <c:pt idx="14">
                  <c:v>2011</c:v>
                </c:pt>
                <c:pt idx="15">
                  <c:v>2012</c:v>
                </c:pt>
                <c:pt idx="16">
                  <c:v>2013</c:v>
                </c:pt>
                <c:pt idx="17">
                  <c:v>2014</c:v>
                </c:pt>
                <c:pt idx="18">
                  <c:v>2015</c:v>
                </c:pt>
                <c:pt idx="19">
                  <c:v>2016</c:v>
                </c:pt>
                <c:pt idx="20">
                  <c:v>2017</c:v>
                </c:pt>
                <c:pt idx="21">
                  <c:v>2018</c:v>
                </c:pt>
                <c:pt idx="22">
                  <c:v>2019</c:v>
                </c:pt>
                <c:pt idx="23">
                  <c:v>2020</c:v>
                </c:pt>
                <c:pt idx="24">
                  <c:v>2021</c:v>
                </c:pt>
                <c:pt idx="25">
                  <c:v>2022</c:v>
                </c:pt>
              </c:numCache>
            </c:numRef>
          </c:cat>
          <c:val>
            <c:numRef>
              <c:f>'Table 1'!$B$4:$AA$4</c:f>
              <c:numCache>
                <c:formatCode>#,##0</c:formatCode>
                <c:ptCount val="26"/>
                <c:pt idx="0">
                  <c:v>86269</c:v>
                </c:pt>
                <c:pt idx="1">
                  <c:v>87837</c:v>
                </c:pt>
                <c:pt idx="2">
                  <c:v>88018</c:v>
                </c:pt>
                <c:pt idx="3">
                  <c:v>87712</c:v>
                </c:pt>
                <c:pt idx="4">
                  <c:v>77926</c:v>
                </c:pt>
                <c:pt idx="5">
                  <c:v>71431</c:v>
                </c:pt>
                <c:pt idx="6">
                  <c:v>70370</c:v>
                </c:pt>
                <c:pt idx="7">
                  <c:v>71620</c:v>
                </c:pt>
                <c:pt idx="8">
                  <c:v>73117</c:v>
                </c:pt>
                <c:pt idx="9">
                  <c:v>71960</c:v>
                </c:pt>
                <c:pt idx="10">
                  <c:v>74325</c:v>
                </c:pt>
                <c:pt idx="11">
                  <c:v>78826</c:v>
                </c:pt>
                <c:pt idx="12">
                  <c:v>75382</c:v>
                </c:pt>
                <c:pt idx="13">
                  <c:v>86274</c:v>
                </c:pt>
                <c:pt idx="14">
                  <c:v>89132</c:v>
                </c:pt>
                <c:pt idx="15">
                  <c:v>90647</c:v>
                </c:pt>
                <c:pt idx="16">
                  <c:v>92635</c:v>
                </c:pt>
                <c:pt idx="17">
                  <c:v>92926</c:v>
                </c:pt>
                <c:pt idx="18">
                  <c:v>108691</c:v>
                </c:pt>
                <c:pt idx="19">
                  <c:v>123489</c:v>
                </c:pt>
                <c:pt idx="20">
                  <c:v>133472</c:v>
                </c:pt>
                <c:pt idx="21">
                  <c:v>138069</c:v>
                </c:pt>
                <c:pt idx="22">
                  <c:v>144229</c:v>
                </c:pt>
                <c:pt idx="23">
                  <c:v>148584</c:v>
                </c:pt>
                <c:pt idx="24">
                  <c:v>153622</c:v>
                </c:pt>
                <c:pt idx="25">
                  <c:v>157012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38A-477C-A009-05C8EAFFAA62}"/>
            </c:ext>
          </c:extLst>
        </c:ser>
        <c:ser>
          <c:idx val="1"/>
          <c:order val="1"/>
          <c:tx>
            <c:strRef>
              <c:f>'Table 1'!$A$5</c:f>
              <c:strCache>
                <c:ptCount val="1"/>
                <c:pt idx="0">
                  <c:v>2-3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numRef>
              <c:f>'Table 1'!$B$3:$AA$3</c:f>
              <c:numCache>
                <c:formatCode>General</c:formatCode>
                <c:ptCount val="26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  <c:pt idx="14">
                  <c:v>2011</c:v>
                </c:pt>
                <c:pt idx="15">
                  <c:v>2012</c:v>
                </c:pt>
                <c:pt idx="16">
                  <c:v>2013</c:v>
                </c:pt>
                <c:pt idx="17">
                  <c:v>2014</c:v>
                </c:pt>
                <c:pt idx="18">
                  <c:v>2015</c:v>
                </c:pt>
                <c:pt idx="19">
                  <c:v>2016</c:v>
                </c:pt>
                <c:pt idx="20">
                  <c:v>2017</c:v>
                </c:pt>
                <c:pt idx="21">
                  <c:v>2018</c:v>
                </c:pt>
                <c:pt idx="22">
                  <c:v>2019</c:v>
                </c:pt>
                <c:pt idx="23">
                  <c:v>2020</c:v>
                </c:pt>
                <c:pt idx="24">
                  <c:v>2021</c:v>
                </c:pt>
                <c:pt idx="25">
                  <c:v>2022</c:v>
                </c:pt>
              </c:numCache>
            </c:numRef>
          </c:cat>
          <c:val>
            <c:numRef>
              <c:f>'Table 1'!$B$5:$AA$5</c:f>
              <c:numCache>
                <c:formatCode>#,##0</c:formatCode>
                <c:ptCount val="26"/>
                <c:pt idx="0">
                  <c:v>47644</c:v>
                </c:pt>
                <c:pt idx="1">
                  <c:v>47918</c:v>
                </c:pt>
                <c:pt idx="2">
                  <c:v>49350</c:v>
                </c:pt>
                <c:pt idx="3">
                  <c:v>48773</c:v>
                </c:pt>
                <c:pt idx="4">
                  <c:v>50653</c:v>
                </c:pt>
                <c:pt idx="5">
                  <c:v>50306</c:v>
                </c:pt>
                <c:pt idx="6">
                  <c:v>53022</c:v>
                </c:pt>
                <c:pt idx="7">
                  <c:v>55027</c:v>
                </c:pt>
                <c:pt idx="8">
                  <c:v>57320</c:v>
                </c:pt>
                <c:pt idx="9">
                  <c:v>58910</c:v>
                </c:pt>
                <c:pt idx="10">
                  <c:v>60313</c:v>
                </c:pt>
                <c:pt idx="11">
                  <c:v>62910</c:v>
                </c:pt>
                <c:pt idx="12">
                  <c:v>60625</c:v>
                </c:pt>
                <c:pt idx="13">
                  <c:v>65432</c:v>
                </c:pt>
                <c:pt idx="14">
                  <c:v>65689</c:v>
                </c:pt>
                <c:pt idx="15">
                  <c:v>62008</c:v>
                </c:pt>
                <c:pt idx="16">
                  <c:v>66054</c:v>
                </c:pt>
                <c:pt idx="17">
                  <c:v>66135</c:v>
                </c:pt>
                <c:pt idx="18">
                  <c:v>72128</c:v>
                </c:pt>
                <c:pt idx="19">
                  <c:v>76845</c:v>
                </c:pt>
                <c:pt idx="20">
                  <c:v>82783</c:v>
                </c:pt>
                <c:pt idx="21">
                  <c:v>88297</c:v>
                </c:pt>
                <c:pt idx="22">
                  <c:v>91843</c:v>
                </c:pt>
                <c:pt idx="23">
                  <c:v>94651</c:v>
                </c:pt>
                <c:pt idx="24">
                  <c:v>100218</c:v>
                </c:pt>
                <c:pt idx="25">
                  <c:v>103938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038A-477C-A009-05C8EAFFAA62}"/>
            </c:ext>
          </c:extLst>
        </c:ser>
        <c:ser>
          <c:idx val="2"/>
          <c:order val="2"/>
          <c:tx>
            <c:strRef>
              <c:f>'Table 1'!$A$6</c:f>
              <c:strCache>
                <c:ptCount val="1"/>
                <c:pt idx="0">
                  <c:v>4-7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numRef>
              <c:f>'Table 1'!$B$3:$AA$3</c:f>
              <c:numCache>
                <c:formatCode>General</c:formatCode>
                <c:ptCount val="26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  <c:pt idx="14">
                  <c:v>2011</c:v>
                </c:pt>
                <c:pt idx="15">
                  <c:v>2012</c:v>
                </c:pt>
                <c:pt idx="16">
                  <c:v>2013</c:v>
                </c:pt>
                <c:pt idx="17">
                  <c:v>2014</c:v>
                </c:pt>
                <c:pt idx="18">
                  <c:v>2015</c:v>
                </c:pt>
                <c:pt idx="19">
                  <c:v>2016</c:v>
                </c:pt>
                <c:pt idx="20">
                  <c:v>2017</c:v>
                </c:pt>
                <c:pt idx="21">
                  <c:v>2018</c:v>
                </c:pt>
                <c:pt idx="22">
                  <c:v>2019</c:v>
                </c:pt>
                <c:pt idx="23">
                  <c:v>2020</c:v>
                </c:pt>
                <c:pt idx="24">
                  <c:v>2021</c:v>
                </c:pt>
                <c:pt idx="25">
                  <c:v>2022</c:v>
                </c:pt>
              </c:numCache>
            </c:numRef>
          </c:cat>
          <c:val>
            <c:numRef>
              <c:f>'Table 1'!$B$6:$AA$6</c:f>
              <c:numCache>
                <c:formatCode>#,##0</c:formatCode>
                <c:ptCount val="26"/>
                <c:pt idx="0">
                  <c:v>15737</c:v>
                </c:pt>
                <c:pt idx="1">
                  <c:v>16391</c:v>
                </c:pt>
                <c:pt idx="2">
                  <c:v>16969</c:v>
                </c:pt>
                <c:pt idx="3">
                  <c:v>16584</c:v>
                </c:pt>
                <c:pt idx="4">
                  <c:v>22455</c:v>
                </c:pt>
                <c:pt idx="5">
                  <c:v>23963</c:v>
                </c:pt>
                <c:pt idx="6">
                  <c:v>25704</c:v>
                </c:pt>
                <c:pt idx="7">
                  <c:v>26865</c:v>
                </c:pt>
                <c:pt idx="8">
                  <c:v>28435</c:v>
                </c:pt>
                <c:pt idx="9">
                  <c:v>30375</c:v>
                </c:pt>
                <c:pt idx="10">
                  <c:v>31814</c:v>
                </c:pt>
                <c:pt idx="11">
                  <c:v>33594</c:v>
                </c:pt>
                <c:pt idx="12">
                  <c:v>33069</c:v>
                </c:pt>
                <c:pt idx="13">
                  <c:v>32119</c:v>
                </c:pt>
                <c:pt idx="14">
                  <c:v>30142</c:v>
                </c:pt>
                <c:pt idx="15">
                  <c:v>28875</c:v>
                </c:pt>
                <c:pt idx="16">
                  <c:v>29014</c:v>
                </c:pt>
                <c:pt idx="17">
                  <c:v>29142</c:v>
                </c:pt>
                <c:pt idx="18">
                  <c:v>30855</c:v>
                </c:pt>
                <c:pt idx="19">
                  <c:v>32339</c:v>
                </c:pt>
                <c:pt idx="20">
                  <c:v>33933</c:v>
                </c:pt>
                <c:pt idx="21">
                  <c:v>35434</c:v>
                </c:pt>
                <c:pt idx="22">
                  <c:v>36071</c:v>
                </c:pt>
                <c:pt idx="23">
                  <c:v>36725</c:v>
                </c:pt>
                <c:pt idx="24">
                  <c:v>38353</c:v>
                </c:pt>
                <c:pt idx="25">
                  <c:v>41044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038A-477C-A009-05C8EAFFAA62}"/>
            </c:ext>
          </c:extLst>
        </c:ser>
        <c:ser>
          <c:idx val="3"/>
          <c:order val="3"/>
          <c:tx>
            <c:strRef>
              <c:f>'Table 1'!$A$7</c:f>
              <c:strCache>
                <c:ptCount val="1"/>
                <c:pt idx="0">
                  <c:v>8-13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numRef>
              <c:f>'Table 1'!$B$3:$AA$3</c:f>
              <c:numCache>
                <c:formatCode>General</c:formatCode>
                <c:ptCount val="26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  <c:pt idx="14">
                  <c:v>2011</c:v>
                </c:pt>
                <c:pt idx="15">
                  <c:v>2012</c:v>
                </c:pt>
                <c:pt idx="16">
                  <c:v>2013</c:v>
                </c:pt>
                <c:pt idx="17">
                  <c:v>2014</c:v>
                </c:pt>
                <c:pt idx="18">
                  <c:v>2015</c:v>
                </c:pt>
                <c:pt idx="19">
                  <c:v>2016</c:v>
                </c:pt>
                <c:pt idx="20">
                  <c:v>2017</c:v>
                </c:pt>
                <c:pt idx="21">
                  <c:v>2018</c:v>
                </c:pt>
                <c:pt idx="22">
                  <c:v>2019</c:v>
                </c:pt>
                <c:pt idx="23">
                  <c:v>2020</c:v>
                </c:pt>
                <c:pt idx="24">
                  <c:v>2021</c:v>
                </c:pt>
                <c:pt idx="25">
                  <c:v>2022</c:v>
                </c:pt>
              </c:numCache>
            </c:numRef>
          </c:cat>
          <c:val>
            <c:numRef>
              <c:f>'Table 1'!$B$7:$AA$7</c:f>
              <c:numCache>
                <c:formatCode>#,##0</c:formatCode>
                <c:ptCount val="26"/>
                <c:pt idx="0">
                  <c:v>3787</c:v>
                </c:pt>
                <c:pt idx="1">
                  <c:v>3988</c:v>
                </c:pt>
                <c:pt idx="2">
                  <c:v>4148</c:v>
                </c:pt>
                <c:pt idx="3">
                  <c:v>3790</c:v>
                </c:pt>
                <c:pt idx="4">
                  <c:v>8044</c:v>
                </c:pt>
                <c:pt idx="5">
                  <c:v>9819</c:v>
                </c:pt>
                <c:pt idx="6">
                  <c:v>10508</c:v>
                </c:pt>
                <c:pt idx="7">
                  <c:v>10982</c:v>
                </c:pt>
                <c:pt idx="8">
                  <c:v>11599</c:v>
                </c:pt>
                <c:pt idx="9">
                  <c:v>12230</c:v>
                </c:pt>
                <c:pt idx="10">
                  <c:v>12669</c:v>
                </c:pt>
                <c:pt idx="11">
                  <c:v>13459</c:v>
                </c:pt>
                <c:pt idx="12">
                  <c:v>12390</c:v>
                </c:pt>
                <c:pt idx="13">
                  <c:v>11774</c:v>
                </c:pt>
                <c:pt idx="14">
                  <c:v>11234</c:v>
                </c:pt>
                <c:pt idx="15">
                  <c:v>11455</c:v>
                </c:pt>
                <c:pt idx="16">
                  <c:v>11425</c:v>
                </c:pt>
                <c:pt idx="17">
                  <c:v>11455</c:v>
                </c:pt>
                <c:pt idx="18">
                  <c:v>11923</c:v>
                </c:pt>
                <c:pt idx="19">
                  <c:v>12255</c:v>
                </c:pt>
                <c:pt idx="20">
                  <c:v>12665</c:v>
                </c:pt>
                <c:pt idx="21">
                  <c:v>12890</c:v>
                </c:pt>
                <c:pt idx="22">
                  <c:v>12908</c:v>
                </c:pt>
                <c:pt idx="23">
                  <c:v>13269</c:v>
                </c:pt>
                <c:pt idx="24">
                  <c:v>13509</c:v>
                </c:pt>
                <c:pt idx="25">
                  <c:v>14378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038A-477C-A009-05C8EAFFAA62}"/>
            </c:ext>
          </c:extLst>
        </c:ser>
        <c:ser>
          <c:idx val="4"/>
          <c:order val="4"/>
          <c:tx>
            <c:strRef>
              <c:f>'Table 1'!$A$8</c:f>
              <c:strCache>
                <c:ptCount val="1"/>
                <c:pt idx="0">
                  <c:v>14-24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cat>
            <c:numRef>
              <c:f>'Table 1'!$B$3:$AA$3</c:f>
              <c:numCache>
                <c:formatCode>General</c:formatCode>
                <c:ptCount val="26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  <c:pt idx="14">
                  <c:v>2011</c:v>
                </c:pt>
                <c:pt idx="15">
                  <c:v>2012</c:v>
                </c:pt>
                <c:pt idx="16">
                  <c:v>2013</c:v>
                </c:pt>
                <c:pt idx="17">
                  <c:v>2014</c:v>
                </c:pt>
                <c:pt idx="18">
                  <c:v>2015</c:v>
                </c:pt>
                <c:pt idx="19">
                  <c:v>2016</c:v>
                </c:pt>
                <c:pt idx="20">
                  <c:v>2017</c:v>
                </c:pt>
                <c:pt idx="21">
                  <c:v>2018</c:v>
                </c:pt>
                <c:pt idx="22">
                  <c:v>2019</c:v>
                </c:pt>
                <c:pt idx="23">
                  <c:v>2020</c:v>
                </c:pt>
                <c:pt idx="24">
                  <c:v>2021</c:v>
                </c:pt>
                <c:pt idx="25">
                  <c:v>2022</c:v>
                </c:pt>
              </c:numCache>
            </c:numRef>
          </c:cat>
          <c:val>
            <c:numRef>
              <c:f>'Table 1'!$B$8:$AA$8</c:f>
              <c:numCache>
                <c:formatCode>#,##0</c:formatCode>
                <c:ptCount val="26"/>
                <c:pt idx="0">
                  <c:v>3101</c:v>
                </c:pt>
                <c:pt idx="1">
                  <c:v>3274</c:v>
                </c:pt>
                <c:pt idx="2">
                  <c:v>3271</c:v>
                </c:pt>
                <c:pt idx="3">
                  <c:v>3104</c:v>
                </c:pt>
                <c:pt idx="4">
                  <c:v>4920</c:v>
                </c:pt>
                <c:pt idx="5">
                  <c:v>5427</c:v>
                </c:pt>
                <c:pt idx="6">
                  <c:v>5892</c:v>
                </c:pt>
                <c:pt idx="7">
                  <c:v>6161</c:v>
                </c:pt>
                <c:pt idx="8">
                  <c:v>6341</c:v>
                </c:pt>
                <c:pt idx="9">
                  <c:v>6656</c:v>
                </c:pt>
                <c:pt idx="10">
                  <c:v>6860</c:v>
                </c:pt>
                <c:pt idx="11">
                  <c:v>7102</c:v>
                </c:pt>
                <c:pt idx="12">
                  <c:v>6502</c:v>
                </c:pt>
                <c:pt idx="13">
                  <c:v>6029</c:v>
                </c:pt>
                <c:pt idx="14">
                  <c:v>5778</c:v>
                </c:pt>
                <c:pt idx="15">
                  <c:v>6078</c:v>
                </c:pt>
                <c:pt idx="16">
                  <c:v>5985</c:v>
                </c:pt>
                <c:pt idx="17">
                  <c:v>6016</c:v>
                </c:pt>
                <c:pt idx="18">
                  <c:v>6203</c:v>
                </c:pt>
                <c:pt idx="19">
                  <c:v>6230</c:v>
                </c:pt>
                <c:pt idx="20">
                  <c:v>6328</c:v>
                </c:pt>
                <c:pt idx="21">
                  <c:v>6444</c:v>
                </c:pt>
                <c:pt idx="22">
                  <c:v>6508</c:v>
                </c:pt>
                <c:pt idx="23">
                  <c:v>6633</c:v>
                </c:pt>
                <c:pt idx="24">
                  <c:v>6648</c:v>
                </c:pt>
                <c:pt idx="25">
                  <c:v>7089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038A-477C-A009-05C8EAFFAA62}"/>
            </c:ext>
          </c:extLst>
        </c:ser>
        <c:ser>
          <c:idx val="5"/>
          <c:order val="5"/>
          <c:tx>
            <c:strRef>
              <c:f>'Table 1'!$A$9</c:f>
              <c:strCache>
                <c:ptCount val="1"/>
                <c:pt idx="0">
                  <c:v>25-34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</c:spPr>
          <c:invertIfNegative val="0"/>
          <c:cat>
            <c:numRef>
              <c:f>'Table 1'!$B$3:$AA$3</c:f>
              <c:numCache>
                <c:formatCode>General</c:formatCode>
                <c:ptCount val="26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  <c:pt idx="14">
                  <c:v>2011</c:v>
                </c:pt>
                <c:pt idx="15">
                  <c:v>2012</c:v>
                </c:pt>
                <c:pt idx="16">
                  <c:v>2013</c:v>
                </c:pt>
                <c:pt idx="17">
                  <c:v>2014</c:v>
                </c:pt>
                <c:pt idx="18">
                  <c:v>2015</c:v>
                </c:pt>
                <c:pt idx="19">
                  <c:v>2016</c:v>
                </c:pt>
                <c:pt idx="20">
                  <c:v>2017</c:v>
                </c:pt>
                <c:pt idx="21">
                  <c:v>2018</c:v>
                </c:pt>
                <c:pt idx="22">
                  <c:v>2019</c:v>
                </c:pt>
                <c:pt idx="23">
                  <c:v>2020</c:v>
                </c:pt>
                <c:pt idx="24">
                  <c:v>2021</c:v>
                </c:pt>
                <c:pt idx="25">
                  <c:v>2022</c:v>
                </c:pt>
              </c:numCache>
            </c:numRef>
          </c:cat>
          <c:val>
            <c:numRef>
              <c:f>'Table 1'!$B$9:$AA$9</c:f>
              <c:numCache>
                <c:formatCode>#,##0</c:formatCode>
                <c:ptCount val="26"/>
                <c:pt idx="0">
                  <c:v>1176</c:v>
                </c:pt>
                <c:pt idx="1">
                  <c:v>1201</c:v>
                </c:pt>
                <c:pt idx="2">
                  <c:v>1332</c:v>
                </c:pt>
                <c:pt idx="3">
                  <c:v>1201</c:v>
                </c:pt>
                <c:pt idx="4">
                  <c:v>1782</c:v>
                </c:pt>
                <c:pt idx="5">
                  <c:v>1809</c:v>
                </c:pt>
                <c:pt idx="6">
                  <c:v>1932</c:v>
                </c:pt>
                <c:pt idx="7">
                  <c:v>1985</c:v>
                </c:pt>
                <c:pt idx="8">
                  <c:v>2037</c:v>
                </c:pt>
                <c:pt idx="9">
                  <c:v>2056</c:v>
                </c:pt>
                <c:pt idx="10">
                  <c:v>2128</c:v>
                </c:pt>
                <c:pt idx="11">
                  <c:v>2262</c:v>
                </c:pt>
                <c:pt idx="12">
                  <c:v>2104</c:v>
                </c:pt>
                <c:pt idx="13">
                  <c:v>1864</c:v>
                </c:pt>
                <c:pt idx="14">
                  <c:v>1713</c:v>
                </c:pt>
                <c:pt idx="15">
                  <c:v>1815</c:v>
                </c:pt>
                <c:pt idx="16">
                  <c:v>1757</c:v>
                </c:pt>
                <c:pt idx="17">
                  <c:v>1756</c:v>
                </c:pt>
                <c:pt idx="18">
                  <c:v>1722</c:v>
                </c:pt>
                <c:pt idx="19">
                  <c:v>1842</c:v>
                </c:pt>
                <c:pt idx="20">
                  <c:v>1885</c:v>
                </c:pt>
                <c:pt idx="21">
                  <c:v>1939</c:v>
                </c:pt>
                <c:pt idx="22">
                  <c:v>1905</c:v>
                </c:pt>
                <c:pt idx="23">
                  <c:v>1937</c:v>
                </c:pt>
                <c:pt idx="24">
                  <c:v>1993</c:v>
                </c:pt>
                <c:pt idx="25">
                  <c:v>2068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038A-477C-A009-05C8EAFFAA62}"/>
            </c:ext>
          </c:extLst>
        </c:ser>
        <c:ser>
          <c:idx val="6"/>
          <c:order val="6"/>
          <c:tx>
            <c:strRef>
              <c:f>'Table 1'!$A$10</c:f>
              <c:strCache>
                <c:ptCount val="1"/>
                <c:pt idx="0">
                  <c:v>35-59</c:v>
                </c:pt>
              </c:strCache>
            </c:strRef>
          </c:tx>
          <c:spPr>
            <a:solidFill>
              <a:schemeClr val="accent1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numRef>
              <c:f>'Table 1'!$B$3:$AA$3</c:f>
              <c:numCache>
                <c:formatCode>General</c:formatCode>
                <c:ptCount val="26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  <c:pt idx="14">
                  <c:v>2011</c:v>
                </c:pt>
                <c:pt idx="15">
                  <c:v>2012</c:v>
                </c:pt>
                <c:pt idx="16">
                  <c:v>2013</c:v>
                </c:pt>
                <c:pt idx="17">
                  <c:v>2014</c:v>
                </c:pt>
                <c:pt idx="18">
                  <c:v>2015</c:v>
                </c:pt>
                <c:pt idx="19">
                  <c:v>2016</c:v>
                </c:pt>
                <c:pt idx="20">
                  <c:v>2017</c:v>
                </c:pt>
                <c:pt idx="21">
                  <c:v>2018</c:v>
                </c:pt>
                <c:pt idx="22">
                  <c:v>2019</c:v>
                </c:pt>
                <c:pt idx="23">
                  <c:v>2020</c:v>
                </c:pt>
                <c:pt idx="24">
                  <c:v>2021</c:v>
                </c:pt>
                <c:pt idx="25">
                  <c:v>2022</c:v>
                </c:pt>
              </c:numCache>
            </c:numRef>
          </c:cat>
          <c:val>
            <c:numRef>
              <c:f>'Table 1'!$B$10:$AA$10</c:f>
              <c:numCache>
                <c:formatCode>#,##0</c:formatCode>
                <c:ptCount val="26"/>
                <c:pt idx="0">
                  <c:v>1156</c:v>
                </c:pt>
                <c:pt idx="1">
                  <c:v>1263</c:v>
                </c:pt>
                <c:pt idx="2">
                  <c:v>1188</c:v>
                </c:pt>
                <c:pt idx="3">
                  <c:v>1109</c:v>
                </c:pt>
                <c:pt idx="4">
                  <c:v>999</c:v>
                </c:pt>
                <c:pt idx="5">
                  <c:v>1782</c:v>
                </c:pt>
                <c:pt idx="6">
                  <c:v>1821</c:v>
                </c:pt>
                <c:pt idx="7">
                  <c:v>1906</c:v>
                </c:pt>
                <c:pt idx="8">
                  <c:v>1928</c:v>
                </c:pt>
                <c:pt idx="9">
                  <c:v>2034</c:v>
                </c:pt>
                <c:pt idx="10">
                  <c:v>2129</c:v>
                </c:pt>
                <c:pt idx="11">
                  <c:v>2211</c:v>
                </c:pt>
                <c:pt idx="12">
                  <c:v>2064</c:v>
                </c:pt>
                <c:pt idx="13">
                  <c:v>1896</c:v>
                </c:pt>
                <c:pt idx="14">
                  <c:v>1774</c:v>
                </c:pt>
                <c:pt idx="15">
                  <c:v>1796</c:v>
                </c:pt>
                <c:pt idx="16">
                  <c:v>1756</c:v>
                </c:pt>
                <c:pt idx="17">
                  <c:v>1752</c:v>
                </c:pt>
                <c:pt idx="18">
                  <c:v>1849</c:v>
                </c:pt>
                <c:pt idx="19">
                  <c:v>1848</c:v>
                </c:pt>
                <c:pt idx="20">
                  <c:v>1879</c:v>
                </c:pt>
                <c:pt idx="21">
                  <c:v>1932</c:v>
                </c:pt>
                <c:pt idx="22">
                  <c:v>1918</c:v>
                </c:pt>
                <c:pt idx="23">
                  <c:v>1913</c:v>
                </c:pt>
                <c:pt idx="24">
                  <c:v>1847</c:v>
                </c:pt>
                <c:pt idx="25">
                  <c:v>1860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038A-477C-A009-05C8EAFFAA62}"/>
            </c:ext>
          </c:extLst>
        </c:ser>
        <c:ser>
          <c:idx val="7"/>
          <c:order val="7"/>
          <c:tx>
            <c:strRef>
              <c:f>'Table 1'!$A$11</c:f>
              <c:strCache>
                <c:ptCount val="1"/>
                <c:pt idx="0">
                  <c:v>60-79</c:v>
                </c:pt>
              </c:strCache>
            </c:strRef>
          </c:tx>
          <c:spPr>
            <a:solidFill>
              <a:schemeClr val="accent2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numRef>
              <c:f>'Table 1'!$B$3:$AA$3</c:f>
              <c:numCache>
                <c:formatCode>General</c:formatCode>
                <c:ptCount val="26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  <c:pt idx="14">
                  <c:v>2011</c:v>
                </c:pt>
                <c:pt idx="15">
                  <c:v>2012</c:v>
                </c:pt>
                <c:pt idx="16">
                  <c:v>2013</c:v>
                </c:pt>
                <c:pt idx="17">
                  <c:v>2014</c:v>
                </c:pt>
                <c:pt idx="18">
                  <c:v>2015</c:v>
                </c:pt>
                <c:pt idx="19">
                  <c:v>2016</c:v>
                </c:pt>
                <c:pt idx="20">
                  <c:v>2017</c:v>
                </c:pt>
                <c:pt idx="21">
                  <c:v>2018</c:v>
                </c:pt>
                <c:pt idx="22">
                  <c:v>2019</c:v>
                </c:pt>
                <c:pt idx="23">
                  <c:v>2020</c:v>
                </c:pt>
                <c:pt idx="24">
                  <c:v>2021</c:v>
                </c:pt>
                <c:pt idx="25">
                  <c:v>2022</c:v>
                </c:pt>
              </c:numCache>
            </c:numRef>
          </c:cat>
          <c:val>
            <c:numRef>
              <c:f>'Table 1'!$B$11:$AA$11</c:f>
              <c:numCache>
                <c:formatCode>#,##0</c:formatCode>
                <c:ptCount val="26"/>
                <c:pt idx="0">
                  <c:v>396</c:v>
                </c:pt>
                <c:pt idx="1">
                  <c:v>419</c:v>
                </c:pt>
                <c:pt idx="2">
                  <c:v>397</c:v>
                </c:pt>
                <c:pt idx="3">
                  <c:v>364</c:v>
                </c:pt>
                <c:pt idx="4">
                  <c:v>354</c:v>
                </c:pt>
                <c:pt idx="5">
                  <c:v>457</c:v>
                </c:pt>
                <c:pt idx="6">
                  <c:v>583</c:v>
                </c:pt>
                <c:pt idx="7">
                  <c:v>550</c:v>
                </c:pt>
                <c:pt idx="8">
                  <c:v>573</c:v>
                </c:pt>
                <c:pt idx="9">
                  <c:v>583</c:v>
                </c:pt>
                <c:pt idx="10">
                  <c:v>597</c:v>
                </c:pt>
                <c:pt idx="11">
                  <c:v>647</c:v>
                </c:pt>
                <c:pt idx="12">
                  <c:v>596</c:v>
                </c:pt>
                <c:pt idx="13">
                  <c:v>593</c:v>
                </c:pt>
                <c:pt idx="14">
                  <c:v>547</c:v>
                </c:pt>
                <c:pt idx="15">
                  <c:v>530</c:v>
                </c:pt>
                <c:pt idx="16">
                  <c:v>523</c:v>
                </c:pt>
                <c:pt idx="17">
                  <c:v>521</c:v>
                </c:pt>
                <c:pt idx="18">
                  <c:v>511</c:v>
                </c:pt>
                <c:pt idx="19">
                  <c:v>534</c:v>
                </c:pt>
                <c:pt idx="20">
                  <c:v>542</c:v>
                </c:pt>
                <c:pt idx="21">
                  <c:v>556</c:v>
                </c:pt>
                <c:pt idx="22">
                  <c:v>549</c:v>
                </c:pt>
                <c:pt idx="23">
                  <c:v>584</c:v>
                </c:pt>
                <c:pt idx="24">
                  <c:v>602</c:v>
                </c:pt>
                <c:pt idx="25">
                  <c:v>617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038A-477C-A009-05C8EAFFAA62}"/>
            </c:ext>
          </c:extLst>
        </c:ser>
        <c:ser>
          <c:idx val="8"/>
          <c:order val="8"/>
          <c:tx>
            <c:strRef>
              <c:f>'Table 1'!$A$12</c:f>
              <c:strCache>
                <c:ptCount val="1"/>
                <c:pt idx="0">
                  <c:v>80-114</c:v>
                </c:pt>
              </c:strCache>
            </c:strRef>
          </c:tx>
          <c:spPr>
            <a:solidFill>
              <a:schemeClr val="accent3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numRef>
              <c:f>'Table 1'!$B$3:$AA$3</c:f>
              <c:numCache>
                <c:formatCode>General</c:formatCode>
                <c:ptCount val="26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  <c:pt idx="14">
                  <c:v>2011</c:v>
                </c:pt>
                <c:pt idx="15">
                  <c:v>2012</c:v>
                </c:pt>
                <c:pt idx="16">
                  <c:v>2013</c:v>
                </c:pt>
                <c:pt idx="17">
                  <c:v>2014</c:v>
                </c:pt>
                <c:pt idx="18">
                  <c:v>2015</c:v>
                </c:pt>
                <c:pt idx="19">
                  <c:v>2016</c:v>
                </c:pt>
                <c:pt idx="20">
                  <c:v>2017</c:v>
                </c:pt>
                <c:pt idx="21">
                  <c:v>2018</c:v>
                </c:pt>
                <c:pt idx="22">
                  <c:v>2019</c:v>
                </c:pt>
                <c:pt idx="23">
                  <c:v>2020</c:v>
                </c:pt>
                <c:pt idx="24">
                  <c:v>2021</c:v>
                </c:pt>
                <c:pt idx="25">
                  <c:v>2022</c:v>
                </c:pt>
              </c:numCache>
            </c:numRef>
          </c:cat>
          <c:val>
            <c:numRef>
              <c:f>'Table 1'!$B$12:$AA$12</c:f>
              <c:numCache>
                <c:formatCode>#,##0</c:formatCode>
                <c:ptCount val="26"/>
                <c:pt idx="0">
                  <c:v>296</c:v>
                </c:pt>
                <c:pt idx="1">
                  <c:v>319</c:v>
                </c:pt>
                <c:pt idx="2">
                  <c:v>304</c:v>
                </c:pt>
                <c:pt idx="3">
                  <c:v>271</c:v>
                </c:pt>
                <c:pt idx="4">
                  <c:v>304</c:v>
                </c:pt>
                <c:pt idx="5">
                  <c:v>425</c:v>
                </c:pt>
                <c:pt idx="6">
                  <c:v>451</c:v>
                </c:pt>
                <c:pt idx="7">
                  <c:v>464</c:v>
                </c:pt>
                <c:pt idx="8">
                  <c:v>469</c:v>
                </c:pt>
                <c:pt idx="9">
                  <c:v>467</c:v>
                </c:pt>
                <c:pt idx="10">
                  <c:v>490</c:v>
                </c:pt>
                <c:pt idx="11">
                  <c:v>511</c:v>
                </c:pt>
                <c:pt idx="12">
                  <c:v>484</c:v>
                </c:pt>
                <c:pt idx="13">
                  <c:v>472</c:v>
                </c:pt>
                <c:pt idx="14">
                  <c:v>450</c:v>
                </c:pt>
                <c:pt idx="15">
                  <c:v>417</c:v>
                </c:pt>
                <c:pt idx="16">
                  <c:v>406</c:v>
                </c:pt>
                <c:pt idx="17">
                  <c:v>405</c:v>
                </c:pt>
                <c:pt idx="18">
                  <c:v>436</c:v>
                </c:pt>
                <c:pt idx="19">
                  <c:v>468</c:v>
                </c:pt>
                <c:pt idx="20">
                  <c:v>486</c:v>
                </c:pt>
                <c:pt idx="21">
                  <c:v>474</c:v>
                </c:pt>
                <c:pt idx="22">
                  <c:v>445</c:v>
                </c:pt>
                <c:pt idx="23">
                  <c:v>441</c:v>
                </c:pt>
                <c:pt idx="24">
                  <c:v>441</c:v>
                </c:pt>
                <c:pt idx="25">
                  <c:v>433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038A-477C-A009-05C8EAFFAA62}"/>
            </c:ext>
          </c:extLst>
        </c:ser>
        <c:ser>
          <c:idx val="9"/>
          <c:order val="9"/>
          <c:tx>
            <c:strRef>
              <c:f>'Table 1'!$A$13</c:f>
              <c:strCache>
                <c:ptCount val="1"/>
                <c:pt idx="0">
                  <c:v>115-299</c:v>
                </c:pt>
              </c:strCache>
            </c:strRef>
          </c:tx>
          <c:spPr>
            <a:solidFill>
              <a:schemeClr val="accent4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numRef>
              <c:f>'Table 1'!$B$3:$AA$3</c:f>
              <c:numCache>
                <c:formatCode>General</c:formatCode>
                <c:ptCount val="26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  <c:pt idx="14">
                  <c:v>2011</c:v>
                </c:pt>
                <c:pt idx="15">
                  <c:v>2012</c:v>
                </c:pt>
                <c:pt idx="16">
                  <c:v>2013</c:v>
                </c:pt>
                <c:pt idx="17">
                  <c:v>2014</c:v>
                </c:pt>
                <c:pt idx="18">
                  <c:v>2015</c:v>
                </c:pt>
                <c:pt idx="19">
                  <c:v>2016</c:v>
                </c:pt>
                <c:pt idx="20">
                  <c:v>2017</c:v>
                </c:pt>
                <c:pt idx="21">
                  <c:v>2018</c:v>
                </c:pt>
                <c:pt idx="22">
                  <c:v>2019</c:v>
                </c:pt>
                <c:pt idx="23">
                  <c:v>2020</c:v>
                </c:pt>
                <c:pt idx="24">
                  <c:v>2021</c:v>
                </c:pt>
                <c:pt idx="25">
                  <c:v>2022</c:v>
                </c:pt>
              </c:numCache>
            </c:numRef>
          </c:cat>
          <c:val>
            <c:numRef>
              <c:f>'Table 1'!$B$13:$AA$13</c:f>
              <c:numCache>
                <c:formatCode>#,##0</c:formatCode>
                <c:ptCount val="26"/>
                <c:pt idx="0">
                  <c:v>381</c:v>
                </c:pt>
                <c:pt idx="1">
                  <c:v>405</c:v>
                </c:pt>
                <c:pt idx="2">
                  <c:v>379</c:v>
                </c:pt>
                <c:pt idx="3">
                  <c:v>341</c:v>
                </c:pt>
                <c:pt idx="4">
                  <c:v>433</c:v>
                </c:pt>
                <c:pt idx="5">
                  <c:v>520</c:v>
                </c:pt>
                <c:pt idx="6">
                  <c:v>535</c:v>
                </c:pt>
                <c:pt idx="7">
                  <c:v>560</c:v>
                </c:pt>
                <c:pt idx="8">
                  <c:v>556</c:v>
                </c:pt>
                <c:pt idx="9">
                  <c:v>562</c:v>
                </c:pt>
                <c:pt idx="10">
                  <c:v>595</c:v>
                </c:pt>
                <c:pt idx="11">
                  <c:v>602</c:v>
                </c:pt>
                <c:pt idx="12">
                  <c:v>531</c:v>
                </c:pt>
                <c:pt idx="13">
                  <c:v>525</c:v>
                </c:pt>
                <c:pt idx="14">
                  <c:v>483</c:v>
                </c:pt>
                <c:pt idx="15">
                  <c:v>483</c:v>
                </c:pt>
                <c:pt idx="16">
                  <c:v>481</c:v>
                </c:pt>
                <c:pt idx="17">
                  <c:v>482</c:v>
                </c:pt>
                <c:pt idx="18">
                  <c:v>489</c:v>
                </c:pt>
                <c:pt idx="19">
                  <c:v>498</c:v>
                </c:pt>
                <c:pt idx="20">
                  <c:v>538</c:v>
                </c:pt>
                <c:pt idx="21">
                  <c:v>554</c:v>
                </c:pt>
                <c:pt idx="22">
                  <c:v>573</c:v>
                </c:pt>
                <c:pt idx="23">
                  <c:v>573</c:v>
                </c:pt>
                <c:pt idx="24">
                  <c:v>544</c:v>
                </c:pt>
                <c:pt idx="25">
                  <c:v>553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038A-477C-A009-05C8EAFFAA62}"/>
            </c:ext>
          </c:extLst>
        </c:ser>
        <c:ser>
          <c:idx val="10"/>
          <c:order val="10"/>
          <c:tx>
            <c:strRef>
              <c:f>'Table 1'!$A$14</c:f>
              <c:strCache>
                <c:ptCount val="1"/>
                <c:pt idx="0">
                  <c:v>300-599</c:v>
                </c:pt>
              </c:strCache>
            </c:strRef>
          </c:tx>
          <c:spPr>
            <a:solidFill>
              <a:schemeClr val="accent5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numRef>
              <c:f>'Table 1'!$B$3:$AA$3</c:f>
              <c:numCache>
                <c:formatCode>General</c:formatCode>
                <c:ptCount val="26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  <c:pt idx="14">
                  <c:v>2011</c:v>
                </c:pt>
                <c:pt idx="15">
                  <c:v>2012</c:v>
                </c:pt>
                <c:pt idx="16">
                  <c:v>2013</c:v>
                </c:pt>
                <c:pt idx="17">
                  <c:v>2014</c:v>
                </c:pt>
                <c:pt idx="18">
                  <c:v>2015</c:v>
                </c:pt>
                <c:pt idx="19">
                  <c:v>2016</c:v>
                </c:pt>
                <c:pt idx="20">
                  <c:v>2017</c:v>
                </c:pt>
                <c:pt idx="21">
                  <c:v>2018</c:v>
                </c:pt>
                <c:pt idx="22">
                  <c:v>2019</c:v>
                </c:pt>
                <c:pt idx="23">
                  <c:v>2020</c:v>
                </c:pt>
                <c:pt idx="24">
                  <c:v>2021</c:v>
                </c:pt>
                <c:pt idx="25">
                  <c:v>2022</c:v>
                </c:pt>
              </c:numCache>
            </c:numRef>
          </c:cat>
          <c:val>
            <c:numRef>
              <c:f>'Table 1'!$B$14:$AA$14</c:f>
              <c:numCache>
                <c:formatCode>#,##0</c:formatCode>
                <c:ptCount val="26"/>
                <c:pt idx="0">
                  <c:v>107</c:v>
                </c:pt>
                <c:pt idx="1">
                  <c:v>125</c:v>
                </c:pt>
                <c:pt idx="2">
                  <c:v>105</c:v>
                </c:pt>
                <c:pt idx="3">
                  <c:v>91</c:v>
                </c:pt>
                <c:pt idx="4">
                  <c:v>129</c:v>
                </c:pt>
                <c:pt idx="5">
                  <c:v>123</c:v>
                </c:pt>
                <c:pt idx="6">
                  <c:v>135</c:v>
                </c:pt>
                <c:pt idx="7">
                  <c:v>148</c:v>
                </c:pt>
                <c:pt idx="8">
                  <c:v>148</c:v>
                </c:pt>
                <c:pt idx="9">
                  <c:v>148</c:v>
                </c:pt>
                <c:pt idx="10">
                  <c:v>154</c:v>
                </c:pt>
                <c:pt idx="11">
                  <c:v>164</c:v>
                </c:pt>
                <c:pt idx="12">
                  <c:v>154</c:v>
                </c:pt>
                <c:pt idx="13">
                  <c:v>145</c:v>
                </c:pt>
                <c:pt idx="14">
                  <c:v>147</c:v>
                </c:pt>
                <c:pt idx="15">
                  <c:v>145</c:v>
                </c:pt>
                <c:pt idx="16">
                  <c:v>136</c:v>
                </c:pt>
                <c:pt idx="17">
                  <c:v>138</c:v>
                </c:pt>
                <c:pt idx="18">
                  <c:v>143</c:v>
                </c:pt>
                <c:pt idx="19">
                  <c:v>147</c:v>
                </c:pt>
                <c:pt idx="20">
                  <c:v>144</c:v>
                </c:pt>
                <c:pt idx="21">
                  <c:v>145</c:v>
                </c:pt>
                <c:pt idx="22">
                  <c:v>149</c:v>
                </c:pt>
                <c:pt idx="23">
                  <c:v>143</c:v>
                </c:pt>
                <c:pt idx="24">
                  <c:v>124</c:v>
                </c:pt>
                <c:pt idx="25">
                  <c:v>125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038A-477C-A009-05C8EAFFAA62}"/>
            </c:ext>
          </c:extLst>
        </c:ser>
        <c:ser>
          <c:idx val="11"/>
          <c:order val="11"/>
          <c:tx>
            <c:strRef>
              <c:f>'Table 1'!$A$15</c:f>
              <c:strCache>
                <c:ptCount val="1"/>
                <c:pt idx="0">
                  <c:v>600-1,199</c:v>
                </c:pt>
              </c:strCache>
            </c:strRef>
          </c:tx>
          <c:spPr>
            <a:solidFill>
              <a:schemeClr val="accent6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numRef>
              <c:f>'Table 1'!$B$3:$AA$3</c:f>
              <c:numCache>
                <c:formatCode>General</c:formatCode>
                <c:ptCount val="26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  <c:pt idx="14">
                  <c:v>2011</c:v>
                </c:pt>
                <c:pt idx="15">
                  <c:v>2012</c:v>
                </c:pt>
                <c:pt idx="16">
                  <c:v>2013</c:v>
                </c:pt>
                <c:pt idx="17">
                  <c:v>2014</c:v>
                </c:pt>
                <c:pt idx="18">
                  <c:v>2015</c:v>
                </c:pt>
                <c:pt idx="19">
                  <c:v>2016</c:v>
                </c:pt>
                <c:pt idx="20">
                  <c:v>2017</c:v>
                </c:pt>
                <c:pt idx="21">
                  <c:v>2018</c:v>
                </c:pt>
                <c:pt idx="22">
                  <c:v>2019</c:v>
                </c:pt>
                <c:pt idx="23">
                  <c:v>2020</c:v>
                </c:pt>
                <c:pt idx="24">
                  <c:v>2021</c:v>
                </c:pt>
                <c:pt idx="25">
                  <c:v>2022</c:v>
                </c:pt>
              </c:numCache>
            </c:numRef>
          </c:cat>
          <c:val>
            <c:numRef>
              <c:f>'Table 1'!$B$15:$AA$15</c:f>
              <c:numCache>
                <c:formatCode>#,##0</c:formatCode>
                <c:ptCount val="26"/>
                <c:pt idx="0">
                  <c:v>60</c:v>
                </c:pt>
                <c:pt idx="1">
                  <c:v>56</c:v>
                </c:pt>
                <c:pt idx="2">
                  <c:v>58</c:v>
                </c:pt>
                <c:pt idx="3">
                  <c:v>51</c:v>
                </c:pt>
                <c:pt idx="4">
                  <c:v>68</c:v>
                </c:pt>
                <c:pt idx="5">
                  <c:v>62</c:v>
                </c:pt>
                <c:pt idx="6">
                  <c:v>75</c:v>
                </c:pt>
                <c:pt idx="7">
                  <c:v>75</c:v>
                </c:pt>
                <c:pt idx="8">
                  <c:v>65</c:v>
                </c:pt>
                <c:pt idx="9">
                  <c:v>72</c:v>
                </c:pt>
                <c:pt idx="10">
                  <c:v>65</c:v>
                </c:pt>
                <c:pt idx="11">
                  <c:v>60</c:v>
                </c:pt>
                <c:pt idx="12">
                  <c:v>62</c:v>
                </c:pt>
                <c:pt idx="13">
                  <c:v>60</c:v>
                </c:pt>
                <c:pt idx="14">
                  <c:v>56</c:v>
                </c:pt>
                <c:pt idx="15">
                  <c:v>55</c:v>
                </c:pt>
                <c:pt idx="16">
                  <c:v>51</c:v>
                </c:pt>
                <c:pt idx="17">
                  <c:v>48</c:v>
                </c:pt>
                <c:pt idx="18">
                  <c:v>56</c:v>
                </c:pt>
                <c:pt idx="19">
                  <c:v>57</c:v>
                </c:pt>
                <c:pt idx="20">
                  <c:v>60</c:v>
                </c:pt>
                <c:pt idx="21">
                  <c:v>56</c:v>
                </c:pt>
                <c:pt idx="22">
                  <c:v>59</c:v>
                </c:pt>
                <c:pt idx="23">
                  <c:v>58</c:v>
                </c:pt>
                <c:pt idx="24">
                  <c:v>56</c:v>
                </c:pt>
                <c:pt idx="25">
                  <c:v>62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038A-477C-A009-05C8EAFFAA62}"/>
            </c:ext>
          </c:extLst>
        </c:ser>
        <c:ser>
          <c:idx val="12"/>
          <c:order val="12"/>
          <c:tx>
            <c:strRef>
              <c:f>'Table 1'!$A$16</c:f>
              <c:strCache>
                <c:ptCount val="1"/>
                <c:pt idx="0">
                  <c:v>1,200 and over</c:v>
                </c:pt>
              </c:strCache>
            </c:strRef>
          </c:tx>
          <c:spPr>
            <a:solidFill>
              <a:schemeClr val="accent1">
                <a:lumMod val="80000"/>
                <a:lumOff val="20000"/>
              </a:schemeClr>
            </a:solidFill>
            <a:ln>
              <a:noFill/>
            </a:ln>
            <a:effectLst/>
          </c:spPr>
          <c:invertIfNegative val="0"/>
          <c:cat>
            <c:numRef>
              <c:f>'Table 1'!$B$3:$AA$3</c:f>
              <c:numCache>
                <c:formatCode>General</c:formatCode>
                <c:ptCount val="26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  <c:pt idx="14">
                  <c:v>2011</c:v>
                </c:pt>
                <c:pt idx="15">
                  <c:v>2012</c:v>
                </c:pt>
                <c:pt idx="16">
                  <c:v>2013</c:v>
                </c:pt>
                <c:pt idx="17">
                  <c:v>2014</c:v>
                </c:pt>
                <c:pt idx="18">
                  <c:v>2015</c:v>
                </c:pt>
                <c:pt idx="19">
                  <c:v>2016</c:v>
                </c:pt>
                <c:pt idx="20">
                  <c:v>2017</c:v>
                </c:pt>
                <c:pt idx="21">
                  <c:v>2018</c:v>
                </c:pt>
                <c:pt idx="22">
                  <c:v>2019</c:v>
                </c:pt>
                <c:pt idx="23">
                  <c:v>2020</c:v>
                </c:pt>
                <c:pt idx="24">
                  <c:v>2021</c:v>
                </c:pt>
                <c:pt idx="25">
                  <c:v>2022</c:v>
                </c:pt>
              </c:numCache>
            </c:numRef>
          </c:cat>
          <c:val>
            <c:numRef>
              <c:f>'Table 1'!$B$16:$AA$16</c:f>
              <c:numCache>
                <c:formatCode>#,##0</c:formatCode>
                <c:ptCount val="26"/>
                <c:pt idx="0">
                  <c:v>38</c:v>
                </c:pt>
                <c:pt idx="1">
                  <c:v>40</c:v>
                </c:pt>
                <c:pt idx="2">
                  <c:v>42</c:v>
                </c:pt>
                <c:pt idx="3">
                  <c:v>35</c:v>
                </c:pt>
                <c:pt idx="4">
                  <c:v>56</c:v>
                </c:pt>
                <c:pt idx="5">
                  <c:v>57</c:v>
                </c:pt>
                <c:pt idx="6">
                  <c:v>64</c:v>
                </c:pt>
                <c:pt idx="7">
                  <c:v>60</c:v>
                </c:pt>
                <c:pt idx="8">
                  <c:v>56</c:v>
                </c:pt>
                <c:pt idx="9">
                  <c:v>54</c:v>
                </c:pt>
                <c:pt idx="10">
                  <c:v>60</c:v>
                </c:pt>
                <c:pt idx="11">
                  <c:v>59</c:v>
                </c:pt>
                <c:pt idx="12">
                  <c:v>62</c:v>
                </c:pt>
                <c:pt idx="13">
                  <c:v>62</c:v>
                </c:pt>
                <c:pt idx="14">
                  <c:v>60</c:v>
                </c:pt>
                <c:pt idx="15">
                  <c:v>59</c:v>
                </c:pt>
                <c:pt idx="16">
                  <c:v>60</c:v>
                </c:pt>
                <c:pt idx="17">
                  <c:v>60</c:v>
                </c:pt>
                <c:pt idx="18">
                  <c:v>58</c:v>
                </c:pt>
                <c:pt idx="19">
                  <c:v>57</c:v>
                </c:pt>
                <c:pt idx="20">
                  <c:v>56</c:v>
                </c:pt>
                <c:pt idx="21">
                  <c:v>58</c:v>
                </c:pt>
                <c:pt idx="22">
                  <c:v>54</c:v>
                </c:pt>
                <c:pt idx="23">
                  <c:v>54</c:v>
                </c:pt>
                <c:pt idx="24">
                  <c:v>56</c:v>
                </c:pt>
                <c:pt idx="25">
                  <c:v>52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C-038A-477C-A009-05C8EAFFAA6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614802240"/>
        <c:axId val="614800800"/>
      </c:barChart>
      <c:catAx>
        <c:axId val="614802240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4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400"/>
                  <a:t>Business</a:t>
                </a:r>
                <a:r>
                  <a:rPr lang="en-GB" sz="1400" baseline="0"/>
                  <a:t> Year</a:t>
                </a:r>
                <a:endParaRPr lang="en-GB" sz="1400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4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14800800"/>
        <c:crosses val="autoZero"/>
        <c:auto val="1"/>
        <c:lblAlgn val="ctr"/>
        <c:lblOffset val="100"/>
        <c:noMultiLvlLbl val="0"/>
      </c:catAx>
      <c:valAx>
        <c:axId val="61480080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4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400"/>
                  <a:t>Number</a:t>
                </a:r>
                <a:r>
                  <a:rPr lang="en-GB" sz="1400" baseline="0"/>
                  <a:t> of Firms</a:t>
                </a:r>
                <a:endParaRPr lang="en-GB" sz="1400"/>
              </a:p>
            </c:rich>
          </c:tx>
          <c:layout>
            <c:manualLayout>
              <c:xMode val="edge"/>
              <c:yMode val="edge"/>
              <c:x val="4.8076926110244174E-3"/>
              <c:y val="0.37343729484231125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4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1480224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22320747673174571"/>
          <c:y val="0.88072819710660211"/>
          <c:w val="0.55518761074018341"/>
          <c:h val="5.1480031379148368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600"/>
              <a:t>Average Number</a:t>
            </a:r>
            <a:r>
              <a:rPr lang="en-US" sz="1600" baseline="0"/>
              <a:t> of Construction Firms Per Region From 1997 to 2022</a:t>
            </a:r>
            <a:endParaRPr lang="en-US" sz="1600"/>
          </a:p>
        </c:rich>
      </c:tx>
      <c:layout>
        <c:manualLayout>
          <c:xMode val="edge"/>
          <c:yMode val="edge"/>
          <c:x val="0.2160467182407832"/>
          <c:y val="1.838602688027921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view3D>
      <c:rotX val="3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1.5190890138400442E-2"/>
          <c:y val="0.13167767245367973"/>
          <c:w val="0.80436557344693782"/>
          <c:h val="0.70398857442095852"/>
        </c:manualLayout>
      </c:layout>
      <c:pie3DChart>
        <c:varyColors val="1"/>
        <c:ser>
          <c:idx val="0"/>
          <c:order val="0"/>
          <c:tx>
            <c:strRef>
              <c:f>'Table 2'!$AC$3</c:f>
              <c:strCache>
                <c:ptCount val="1"/>
                <c:pt idx="0">
                  <c:v>Average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C-7A3C-43E1-AFFD-862707849091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6-7A3C-43E1-AFFD-862707849091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7-7A3C-43E1-AFFD-862707849091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8-7A3C-43E1-AFFD-862707849091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B-7A3C-43E1-AFFD-862707849091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9-7A3C-43E1-AFFD-862707849091}"/>
              </c:ext>
            </c:extLst>
          </c:dPt>
          <c:dPt>
            <c:idx val="6"/>
            <c:bubble3D val="0"/>
            <c:spPr>
              <a:solidFill>
                <a:srgbClr val="FF0000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5-7A3C-43E1-AFFD-862707849091}"/>
              </c:ext>
            </c:extLst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4-7A3C-43E1-AFFD-862707849091}"/>
              </c:ext>
            </c:extLst>
          </c:dPt>
          <c:dPt>
            <c:idx val="8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A-7A3C-43E1-AFFD-862707849091}"/>
              </c:ext>
            </c:extLst>
          </c:dPt>
          <c:dPt>
            <c:idx val="9"/>
            <c:bubble3D val="0"/>
            <c:spPr>
              <a:solidFill>
                <a:srgbClr val="FFFF00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2-7A3C-43E1-AFFD-862707849091}"/>
              </c:ext>
            </c:extLst>
          </c:dPt>
          <c:dPt>
            <c:idx val="10"/>
            <c:bubble3D val="0"/>
            <c:spPr>
              <a:solidFill>
                <a:schemeClr val="accent5">
                  <a:lumMod val="60000"/>
                </a:schemeClr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1-7A3C-43E1-AFFD-862707849091}"/>
              </c:ext>
            </c:extLst>
          </c:dPt>
          <c:dLbls>
            <c:dLbl>
              <c:idx val="0"/>
              <c:layout>
                <c:manualLayout>
                  <c:x val="-1.8560000150210098E-2"/>
                  <c:y val="-2.8391365824871347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C-7A3C-43E1-AFFD-862707849091}"/>
                </c:ext>
              </c:extLst>
            </c:dLbl>
            <c:dLbl>
              <c:idx val="1"/>
              <c:layout>
                <c:manualLayout>
                  <c:x val="-3.4836369356368163E-2"/>
                  <c:y val="-4.8891804337776248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7A3C-43E1-AFFD-862707849091}"/>
                </c:ext>
              </c:extLst>
            </c:dLbl>
            <c:dLbl>
              <c:idx val="2"/>
              <c:layout>
                <c:manualLayout>
                  <c:x val="-1.3264360021605793E-2"/>
                  <c:y val="-3.045991518087815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7A3C-43E1-AFFD-862707849091}"/>
                </c:ext>
              </c:extLst>
            </c:dLbl>
            <c:dLbl>
              <c:idx val="3"/>
              <c:layout>
                <c:manualLayout>
                  <c:x val="6.1200424277895807E-3"/>
                  <c:y val="-1.6194488462876359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7A3C-43E1-AFFD-862707849091}"/>
                </c:ext>
              </c:extLst>
            </c:dLbl>
            <c:dLbl>
              <c:idx val="4"/>
              <c:layout>
                <c:manualLayout>
                  <c:x val="2.4428790314124243E-2"/>
                  <c:y val="-8.7302868177264029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B-7A3C-43E1-AFFD-862707849091}"/>
                </c:ext>
              </c:extLst>
            </c:dLbl>
            <c:dLbl>
              <c:idx val="5"/>
              <c:layout>
                <c:manualLayout>
                  <c:x val="5.5271466365544135E-2"/>
                  <c:y val="-1.0091838799188213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9-7A3C-43E1-AFFD-862707849091}"/>
                </c:ext>
              </c:extLst>
            </c:dLbl>
            <c:dLbl>
              <c:idx val="6"/>
              <c:layout>
                <c:manualLayout>
                  <c:x val="8.7118457669577033E-3"/>
                  <c:y val="-8.0200515323344563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7A3C-43E1-AFFD-862707849091}"/>
                </c:ext>
              </c:extLst>
            </c:dLbl>
            <c:dLbl>
              <c:idx val="7"/>
              <c:layout>
                <c:manualLayout>
                  <c:x val="6.3210595541784737E-4"/>
                  <c:y val="-6.0592490132829746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7A3C-43E1-AFFD-862707849091}"/>
                </c:ext>
              </c:extLst>
            </c:dLbl>
            <c:dLbl>
              <c:idx val="8"/>
              <c:layout>
                <c:manualLayout>
                  <c:x val="-2.7704054510178971E-2"/>
                  <c:y val="-1.7907855421764745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A-7A3C-43E1-AFFD-862707849091}"/>
                </c:ext>
              </c:extLst>
            </c:dLbl>
            <c:dLbl>
              <c:idx val="9"/>
              <c:layout>
                <c:manualLayout>
                  <c:x val="-2.1084663247520806E-2"/>
                  <c:y val="-1.2280429257843129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7A3C-43E1-AFFD-862707849091}"/>
                </c:ext>
              </c:extLst>
            </c:dLbl>
            <c:dLbl>
              <c:idx val="10"/>
              <c:layout>
                <c:manualLayout>
                  <c:x val="-1.2115015040135166E-2"/>
                  <c:y val="-1.534849966542633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7A3C-43E1-AFFD-862707849091}"/>
                </c:ext>
              </c:extLst>
            </c:dLbl>
            <c:numFmt formatCode="#,##0.0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'Table 2'!$A$4:$A$15</c15:sqref>
                  </c15:fullRef>
                </c:ext>
              </c:extLst>
              <c:f>('Table 2'!$A$4:$A$12,'Table 2'!$A$14:$A$15)</c:f>
              <c:strCache>
                <c:ptCount val="11"/>
                <c:pt idx="0">
                  <c:v>North East</c:v>
                </c:pt>
                <c:pt idx="1">
                  <c:v>North West</c:v>
                </c:pt>
                <c:pt idx="2">
                  <c:v>Yorkshire and the Humber</c:v>
                </c:pt>
                <c:pt idx="3">
                  <c:v>East Midlands</c:v>
                </c:pt>
                <c:pt idx="4">
                  <c:v>West Midlands</c:v>
                </c:pt>
                <c:pt idx="5">
                  <c:v>East </c:v>
                </c:pt>
                <c:pt idx="6">
                  <c:v>Greater London</c:v>
                </c:pt>
                <c:pt idx="7">
                  <c:v>South East:</c:v>
                </c:pt>
                <c:pt idx="8">
                  <c:v>South West</c:v>
                </c:pt>
                <c:pt idx="9">
                  <c:v>Wales</c:v>
                </c:pt>
                <c:pt idx="10">
                  <c:v>Scotland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'Table 2'!$AC$4:$AC$16</c15:sqref>
                  </c15:fullRef>
                </c:ext>
              </c:extLst>
              <c:f>('Table 2'!$AC$4:$AC$12,'Table 2'!$AC$14:$AC$15)</c:f>
              <c:numCache>
                <c:formatCode>General</c:formatCode>
                <c:ptCount val="11"/>
                <c:pt idx="0">
                  <c:v>6473.3076923076924</c:v>
                </c:pt>
                <c:pt idx="1">
                  <c:v>22372.076923076922</c:v>
                </c:pt>
                <c:pt idx="2">
                  <c:v>17745.538461538461</c:v>
                </c:pt>
                <c:pt idx="3">
                  <c:v>17249.615384615383</c:v>
                </c:pt>
                <c:pt idx="4">
                  <c:v>19475.807692307691</c:v>
                </c:pt>
                <c:pt idx="5">
                  <c:v>30313.73076923077</c:v>
                </c:pt>
                <c:pt idx="6">
                  <c:v>31847</c:v>
                </c:pt>
                <c:pt idx="7">
                  <c:v>41345.115384615383</c:v>
                </c:pt>
                <c:pt idx="8">
                  <c:v>24084.153846153848</c:v>
                </c:pt>
                <c:pt idx="9">
                  <c:v>10233.538461538461</c:v>
                </c:pt>
                <c:pt idx="10">
                  <c:v>16053.692307692309</c:v>
                </c:pt>
              </c:numCache>
            </c:numRef>
          </c:val>
          <c:extLst>
            <c:ext xmlns:c15="http://schemas.microsoft.com/office/drawing/2012/chart" uri="{02D57815-91ED-43cb-92C2-25804820EDAC}">
              <c15:categoryFilterExceptions>
                <c15:categoryFilterException>
                  <c15:sqref>'Table 2'!$AC$13</c15:sqref>
                  <c15:dLbl>
                    <c:idx val="8"/>
                    <c:layout>
                      <c:manualLayout>
                        <c:x val="6.8526974876710625E-2"/>
                        <c:y val="-2.4813296231895075E-2"/>
                      </c:manualLayout>
                    </c:layout>
                    <c:showLegendKey val="0"/>
                    <c:showVal val="1"/>
                    <c:showCatName val="0"/>
                    <c:showSerName val="0"/>
                    <c:showPercent val="0"/>
                    <c:showBubbleSize val="0"/>
                    <c:extLst>
                      <c:ext uri="{CE6537A1-D6FC-4f65-9D91-7224C49458BB}"/>
                      <c:ext xmlns:c16="http://schemas.microsoft.com/office/drawing/2014/chart" uri="{C3380CC4-5D6E-409C-BE32-E72D297353CC}">
                        <c16:uniqueId val="{00000003-7A3C-43E1-AFFD-862707849091}"/>
                      </c:ext>
                    </c:extLst>
                  </c15:dLbl>
                </c15:categoryFilterException>
              </c15:categoryFilterExceptions>
            </c:ext>
            <c:ext xmlns:c16="http://schemas.microsoft.com/office/drawing/2014/chart" uri="{C3380CC4-5D6E-409C-BE32-E72D297353CC}">
              <c16:uniqueId val="{00000000-7A3C-43E1-AFFD-86270784909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82566260424346216"/>
          <c:y val="7.4696079709386812E-2"/>
          <c:w val="0.16108350031912941"/>
          <c:h val="0.8910222877677153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Average mumber of</a:t>
            </a:r>
            <a:r>
              <a:rPr lang="en-US" baseline="0"/>
              <a:t> employees by region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'Table 3'!$AC$3</c:f>
              <c:strCache>
                <c:ptCount val="1"/>
                <c:pt idx="0">
                  <c:v>Average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extLst>
                <c:ext xmlns:c15="http://schemas.microsoft.com/office/drawing/2012/chart" uri="{02D57815-91ED-43cb-92C2-25804820EDAC}">
                  <c15:fullRef>
                    <c15:sqref>'Table 3'!$A$4:$A$16</c15:sqref>
                  </c15:fullRef>
                </c:ext>
              </c:extLst>
              <c:f>('Table 3'!$A$4:$A$12,'Table 3'!$A$14:$A$15)</c:f>
              <c:strCache>
                <c:ptCount val="11"/>
                <c:pt idx="0">
                  <c:v>North East</c:v>
                </c:pt>
                <c:pt idx="1">
                  <c:v>North West</c:v>
                </c:pt>
                <c:pt idx="2">
                  <c:v>Yorkshire and the Humber</c:v>
                </c:pt>
                <c:pt idx="3">
                  <c:v>East Midlands</c:v>
                </c:pt>
                <c:pt idx="4">
                  <c:v>West Midlands</c:v>
                </c:pt>
                <c:pt idx="5">
                  <c:v>East</c:v>
                </c:pt>
                <c:pt idx="6">
                  <c:v>London</c:v>
                </c:pt>
                <c:pt idx="7">
                  <c:v>South East:</c:v>
                </c:pt>
                <c:pt idx="8">
                  <c:v>South West</c:v>
                </c:pt>
                <c:pt idx="9">
                  <c:v>Wales</c:v>
                </c:pt>
                <c:pt idx="10">
                  <c:v>Scotland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'Table 3'!$AC$4:$AC$16</c15:sqref>
                  </c15:fullRef>
                </c:ext>
              </c:extLst>
              <c:f>('Table 3'!$AC$4:$AC$12,'Table 3'!$AC$14:$AC$15)</c:f>
              <c:numCache>
                <c:formatCode>General</c:formatCode>
                <c:ptCount val="11"/>
                <c:pt idx="0">
                  <c:v>41.016807692307687</c:v>
                </c:pt>
                <c:pt idx="1">
                  <c:v>129.98400000000001</c:v>
                </c:pt>
                <c:pt idx="2">
                  <c:v>99.99357692307693</c:v>
                </c:pt>
                <c:pt idx="3">
                  <c:v>77.9966923076923</c:v>
                </c:pt>
                <c:pt idx="4">
                  <c:v>99.008192307692312</c:v>
                </c:pt>
                <c:pt idx="5">
                  <c:v>129.87619230769229</c:v>
                </c:pt>
                <c:pt idx="6">
                  <c:v>154.1032692307692</c:v>
                </c:pt>
                <c:pt idx="7">
                  <c:v>181.02803846153847</c:v>
                </c:pt>
                <c:pt idx="8">
                  <c:v>99.030653846153854</c:v>
                </c:pt>
                <c:pt idx="9">
                  <c:v>44.641769230769221</c:v>
                </c:pt>
                <c:pt idx="10">
                  <c:v>110.21003846153846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262-4532-AE6A-3530EB3CEAA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2"/>
        <c:axId val="748521647"/>
        <c:axId val="748520687"/>
      </c:barChart>
      <c:catAx>
        <c:axId val="748521647"/>
        <c:scaling>
          <c:orientation val="minMax"/>
        </c:scaling>
        <c:delete val="0"/>
        <c:axPos val="l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Region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48520687"/>
        <c:crosses val="autoZero"/>
        <c:auto val="1"/>
        <c:lblAlgn val="ctr"/>
        <c:lblOffset val="100"/>
        <c:noMultiLvlLbl val="0"/>
      </c:catAx>
      <c:valAx>
        <c:axId val="748520687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Average</a:t>
                </a:r>
                <a:r>
                  <a:rPr lang="en-GB" baseline="0"/>
                  <a:t> n</a:t>
                </a:r>
                <a:r>
                  <a:rPr lang="en-GB"/>
                  <a:t>umber</a:t>
                </a:r>
                <a:r>
                  <a:rPr lang="en-GB" baseline="0"/>
                  <a:t> of employees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48521647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baseline="0"/>
              <a:t>Number of firms with  </a:t>
            </a:r>
            <a:r>
              <a:rPr lang="en-US"/>
              <a:t>£0 - &lt;£500k turnover from 2015 - 2022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'Table 4'!$A$4</c:f>
              <c:strCache>
                <c:ptCount val="1"/>
                <c:pt idx="0">
                  <c:v>£0 - &lt;£500k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'Table 4'!$B$3:$I$3</c:f>
              <c:numCache>
                <c:formatCode>0</c:formatCode>
                <c:ptCount val="8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  <c:pt idx="5">
                  <c:v>2020</c:v>
                </c:pt>
                <c:pt idx="6">
                  <c:v>2021</c:v>
                </c:pt>
                <c:pt idx="7">
                  <c:v>2022</c:v>
                </c:pt>
              </c:numCache>
            </c:numRef>
          </c:cat>
          <c:val>
            <c:numRef>
              <c:f>'Table 4'!$B$4:$I$4</c:f>
              <c:numCache>
                <c:formatCode>General</c:formatCode>
                <c:ptCount val="8"/>
                <c:pt idx="0">
                  <c:v>228603</c:v>
                </c:pt>
                <c:pt idx="1">
                  <c:v>246341</c:v>
                </c:pt>
                <c:pt idx="2">
                  <c:v>261028</c:v>
                </c:pt>
                <c:pt idx="3">
                  <c:v>269345</c:v>
                </c:pt>
                <c:pt idx="4">
                  <c:v>276931</c:v>
                </c:pt>
                <c:pt idx="5">
                  <c:v>280865</c:v>
                </c:pt>
                <c:pt idx="6">
                  <c:v>289655</c:v>
                </c:pt>
                <c:pt idx="7">
                  <c:v>312232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FE8A-4E77-9363-7401D9E1C36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620519312"/>
        <c:axId val="620522192"/>
      </c:lineChart>
      <c:catAx>
        <c:axId val="620519312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Years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20522192"/>
        <c:crosses val="autoZero"/>
        <c:auto val="1"/>
        <c:lblAlgn val="ctr"/>
        <c:lblOffset val="100"/>
        <c:noMultiLvlLbl val="0"/>
      </c:catAx>
      <c:valAx>
        <c:axId val="62052219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baseline="0"/>
                  <a:t>Number of firms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2051931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6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46182</xdr:colOff>
      <xdr:row>17</xdr:row>
      <xdr:rowOff>163944</xdr:rowOff>
    </xdr:from>
    <xdr:to>
      <xdr:col>27</xdr:col>
      <xdr:colOff>46181</xdr:colOff>
      <xdr:row>45</xdr:row>
      <xdr:rowOff>154780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940BAE69-E12B-1F68-36CA-0C6FD5BFDB6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13</xdr:col>
      <xdr:colOff>445294</xdr:colOff>
      <xdr:row>43</xdr:row>
      <xdr:rowOff>145258</xdr:rowOff>
    </xdr:from>
    <xdr:to>
      <xdr:col>15</xdr:col>
      <xdr:colOff>247650</xdr:colOff>
      <xdr:row>45</xdr:row>
      <xdr:rowOff>104776</xdr:rowOff>
    </xdr:to>
    <xdr:sp macro="" textlink="">
      <xdr:nvSpPr>
        <xdr:cNvPr id="7" name="TextBox 6">
          <a:extLst>
            <a:ext uri="{FF2B5EF4-FFF2-40B4-BE49-F238E27FC236}">
              <a16:creationId xmlns:a16="http://schemas.microsoft.com/office/drawing/2014/main" id="{1FC0C5B8-447D-C5CF-21D0-0596510F8886}"/>
            </a:ext>
          </a:extLst>
        </xdr:cNvPr>
        <xdr:cNvSpPr txBox="1"/>
      </xdr:nvSpPr>
      <xdr:spPr>
        <a:xfrm>
          <a:off x="9589294" y="7927183"/>
          <a:ext cx="1021556" cy="321468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400" kern="1200"/>
            <a:t>Size</a:t>
          </a:r>
          <a:r>
            <a:rPr lang="en-GB" sz="1400" kern="1200" baseline="0"/>
            <a:t> of Firm</a:t>
          </a:r>
          <a:endParaRPr lang="en-GB" sz="1400" kern="12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22792</xdr:colOff>
      <xdr:row>17</xdr:row>
      <xdr:rowOff>17991</xdr:rowOff>
    </xdr:from>
    <xdr:to>
      <xdr:col>25</xdr:col>
      <xdr:colOff>304838</xdr:colOff>
      <xdr:row>57</xdr:row>
      <xdr:rowOff>23813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3C16A8F0-8C66-C03E-D5A2-CAE507704D7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21</xdr:col>
      <xdr:colOff>326233</xdr:colOff>
      <xdr:row>18</xdr:row>
      <xdr:rowOff>145256</xdr:rowOff>
    </xdr:from>
    <xdr:to>
      <xdr:col>23</xdr:col>
      <xdr:colOff>314325</xdr:colOff>
      <xdr:row>20</xdr:row>
      <xdr:rowOff>145256</xdr:rowOff>
    </xdr:to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289BB4EF-4DC9-5968-E26B-8CA4D7D193BF}"/>
            </a:ext>
          </a:extLst>
        </xdr:cNvPr>
        <xdr:cNvSpPr txBox="1"/>
      </xdr:nvSpPr>
      <xdr:spPr>
        <a:xfrm>
          <a:off x="14347033" y="3393281"/>
          <a:ext cx="1207292" cy="36195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600" kern="1200"/>
            <a:t>Region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3810</xdr:colOff>
      <xdr:row>16</xdr:row>
      <xdr:rowOff>179070</xdr:rowOff>
    </xdr:from>
    <xdr:to>
      <xdr:col>13</xdr:col>
      <xdr:colOff>102870</xdr:colOff>
      <xdr:row>36</xdr:row>
      <xdr:rowOff>152400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ADCFC562-C4AC-EEC1-8E34-E7DE48E06736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16</xdr:row>
      <xdr:rowOff>100594</xdr:rowOff>
    </xdr:from>
    <xdr:to>
      <xdr:col>17</xdr:col>
      <xdr:colOff>69272</xdr:colOff>
      <xdr:row>39</xdr:row>
      <xdr:rowOff>118753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2790AFB1-5D96-4434-8C2C-623E653974A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229265-4FC2-411C-8EA0-FE52AEF19184}">
  <dimension ref="A1:AG49"/>
  <sheetViews>
    <sheetView topLeftCell="A27" zoomScale="80" zoomScaleNormal="80" workbookViewId="0">
      <selection activeCell="M53" sqref="M53"/>
    </sheetView>
  </sheetViews>
  <sheetFormatPr defaultRowHeight="14.4" x14ac:dyDescent="0.3"/>
  <cols>
    <col min="1" max="1" width="26.6640625" customWidth="1"/>
    <col min="28" max="28" width="4" customWidth="1"/>
    <col min="29" max="29" width="10.6640625" style="3" bestFit="1" customWidth="1"/>
    <col min="30" max="33" width="8.88671875" style="3"/>
  </cols>
  <sheetData>
    <row r="1" spans="1:33" x14ac:dyDescent="0.3">
      <c r="A1" s="1" t="s">
        <v>0</v>
      </c>
      <c r="B1" s="1"/>
      <c r="C1" s="1"/>
      <c r="D1" s="1"/>
      <c r="E1" s="1"/>
      <c r="F1" s="1"/>
    </row>
    <row r="3" spans="1:33" s="1" customFormat="1" x14ac:dyDescent="0.3">
      <c r="A3" s="5" t="s">
        <v>1</v>
      </c>
      <c r="B3" s="6">
        <v>1997</v>
      </c>
      <c r="C3" s="6">
        <v>1998</v>
      </c>
      <c r="D3" s="6">
        <v>1999</v>
      </c>
      <c r="E3" s="6">
        <v>2000</v>
      </c>
      <c r="F3" s="6">
        <v>2001</v>
      </c>
      <c r="G3" s="6">
        <v>2002</v>
      </c>
      <c r="H3" s="6">
        <v>2003</v>
      </c>
      <c r="I3" s="6">
        <v>2004</v>
      </c>
      <c r="J3" s="6">
        <v>2005</v>
      </c>
      <c r="K3" s="6">
        <v>2006</v>
      </c>
      <c r="L3" s="6">
        <v>2007</v>
      </c>
      <c r="M3" s="6">
        <v>2008</v>
      </c>
      <c r="N3" s="6">
        <v>2009</v>
      </c>
      <c r="O3" s="6">
        <v>2010</v>
      </c>
      <c r="P3" s="6">
        <v>2011</v>
      </c>
      <c r="Q3" s="6">
        <v>2012</v>
      </c>
      <c r="R3" s="6">
        <v>2013</v>
      </c>
      <c r="S3" s="6">
        <v>2014</v>
      </c>
      <c r="T3" s="6">
        <v>2015</v>
      </c>
      <c r="U3" s="6">
        <v>2016</v>
      </c>
      <c r="V3" s="6">
        <v>2017</v>
      </c>
      <c r="W3" s="6">
        <v>2018</v>
      </c>
      <c r="X3" s="6">
        <v>2019</v>
      </c>
      <c r="Y3" s="6">
        <v>2020</v>
      </c>
      <c r="Z3" s="6">
        <v>2021</v>
      </c>
      <c r="AA3" s="6">
        <v>2022</v>
      </c>
      <c r="AB3" s="5"/>
      <c r="AC3" s="7" t="s">
        <v>48</v>
      </c>
      <c r="AD3" s="8" t="s">
        <v>49</v>
      </c>
      <c r="AE3" s="7" t="s">
        <v>50</v>
      </c>
      <c r="AF3" s="7" t="s">
        <v>51</v>
      </c>
      <c r="AG3" s="7" t="s">
        <v>52</v>
      </c>
    </row>
    <row r="4" spans="1:33" x14ac:dyDescent="0.3">
      <c r="A4" s="5" t="s">
        <v>2</v>
      </c>
      <c r="B4" s="9">
        <v>86269</v>
      </c>
      <c r="C4" s="9">
        <v>87837</v>
      </c>
      <c r="D4" s="9">
        <v>88018</v>
      </c>
      <c r="E4" s="9">
        <v>87712</v>
      </c>
      <c r="F4" s="9">
        <v>77926</v>
      </c>
      <c r="G4" s="9">
        <v>71431</v>
      </c>
      <c r="H4" s="9">
        <v>70370</v>
      </c>
      <c r="I4" s="9">
        <v>71620</v>
      </c>
      <c r="J4" s="9">
        <v>73117</v>
      </c>
      <c r="K4" s="9">
        <v>71960</v>
      </c>
      <c r="L4" s="9">
        <v>74325</v>
      </c>
      <c r="M4" s="9">
        <v>78826</v>
      </c>
      <c r="N4" s="9">
        <v>75382</v>
      </c>
      <c r="O4" s="9">
        <v>86274</v>
      </c>
      <c r="P4" s="9">
        <v>89132</v>
      </c>
      <c r="Q4" s="9">
        <v>90647</v>
      </c>
      <c r="R4" s="9">
        <v>92635</v>
      </c>
      <c r="S4" s="9">
        <v>92926</v>
      </c>
      <c r="T4" s="9">
        <v>108691</v>
      </c>
      <c r="U4" s="9">
        <v>123489</v>
      </c>
      <c r="V4" s="9">
        <v>133472</v>
      </c>
      <c r="W4" s="9">
        <v>138069</v>
      </c>
      <c r="X4" s="9">
        <v>144229</v>
      </c>
      <c r="Y4" s="9">
        <v>148584</v>
      </c>
      <c r="Z4" s="9">
        <v>153622</v>
      </c>
      <c r="AA4" s="9">
        <v>157012</v>
      </c>
      <c r="AB4" s="10"/>
      <c r="AC4" s="8">
        <f>AVERAGE(B4:AA4)</f>
        <v>98983.653846153844</v>
      </c>
      <c r="AD4" s="8">
        <f>MEDIAN(B4:AA4)</f>
        <v>87927.5</v>
      </c>
      <c r="AE4" s="7" t="e">
        <f t="shared" ref="AE4:AE17" si="0">MODE(B4:AA4)</f>
        <v>#N/A</v>
      </c>
      <c r="AF4" s="7">
        <f>_xlfn.STDEV.P(B4:AA4)</f>
        <v>28386.744864382777</v>
      </c>
      <c r="AG4" s="8">
        <f>MAX(B4:AA4)-MIN(B4:AA4)</f>
        <v>86642</v>
      </c>
    </row>
    <row r="5" spans="1:33" x14ac:dyDescent="0.3">
      <c r="A5" s="5" t="s">
        <v>3</v>
      </c>
      <c r="B5" s="9">
        <v>47644</v>
      </c>
      <c r="C5" s="9">
        <v>47918</v>
      </c>
      <c r="D5" s="9">
        <v>49350</v>
      </c>
      <c r="E5" s="9">
        <v>48773</v>
      </c>
      <c r="F5" s="9">
        <v>50653</v>
      </c>
      <c r="G5" s="9">
        <v>50306</v>
      </c>
      <c r="H5" s="9">
        <v>53022</v>
      </c>
      <c r="I5" s="9">
        <v>55027</v>
      </c>
      <c r="J5" s="9">
        <v>57320</v>
      </c>
      <c r="K5" s="9">
        <v>58910</v>
      </c>
      <c r="L5" s="9">
        <v>60313</v>
      </c>
      <c r="M5" s="9">
        <v>62910</v>
      </c>
      <c r="N5" s="9">
        <v>60625</v>
      </c>
      <c r="O5" s="9">
        <v>65432</v>
      </c>
      <c r="P5" s="9">
        <v>65689</v>
      </c>
      <c r="Q5" s="9">
        <v>62008</v>
      </c>
      <c r="R5" s="9">
        <v>66054</v>
      </c>
      <c r="S5" s="9">
        <v>66135</v>
      </c>
      <c r="T5" s="9">
        <v>72128</v>
      </c>
      <c r="U5" s="9">
        <v>76845</v>
      </c>
      <c r="V5" s="9">
        <v>82783</v>
      </c>
      <c r="W5" s="9">
        <v>88297</v>
      </c>
      <c r="X5" s="9">
        <v>91843</v>
      </c>
      <c r="Y5" s="9">
        <v>94651</v>
      </c>
      <c r="Z5" s="9">
        <v>100218</v>
      </c>
      <c r="AA5" s="9">
        <v>103938</v>
      </c>
      <c r="AB5" s="10"/>
      <c r="AC5" s="8">
        <f t="shared" ref="AC5:AC17" si="1">AVERAGE(B5:AA5)</f>
        <v>66876.61538461539</v>
      </c>
      <c r="AD5" s="8">
        <f t="shared" ref="AD5:AD17" si="2">MEDIAN(B5:AA5)</f>
        <v>62459</v>
      </c>
      <c r="AE5" s="7" t="e">
        <f t="shared" si="0"/>
        <v>#N/A</v>
      </c>
      <c r="AF5" s="7">
        <f t="shared" ref="AF5:AF17" si="3">_xlfn.STDEV.P(B5:AA5)</f>
        <v>16680.532409592197</v>
      </c>
      <c r="AG5" s="8">
        <f t="shared" ref="AG5:AG17" si="4">MAX(B5:AA5)-MIN(B5:AA5)</f>
        <v>56294</v>
      </c>
    </row>
    <row r="6" spans="1:33" x14ac:dyDescent="0.3">
      <c r="A6" s="5" t="s">
        <v>4</v>
      </c>
      <c r="B6" s="9">
        <v>15737</v>
      </c>
      <c r="C6" s="9">
        <v>16391</v>
      </c>
      <c r="D6" s="9">
        <v>16969</v>
      </c>
      <c r="E6" s="9">
        <v>16584</v>
      </c>
      <c r="F6" s="9">
        <v>22455</v>
      </c>
      <c r="G6" s="9">
        <v>23963</v>
      </c>
      <c r="H6" s="9">
        <v>25704</v>
      </c>
      <c r="I6" s="9">
        <v>26865</v>
      </c>
      <c r="J6" s="9">
        <v>28435</v>
      </c>
      <c r="K6" s="9">
        <v>30375</v>
      </c>
      <c r="L6" s="9">
        <v>31814</v>
      </c>
      <c r="M6" s="9">
        <v>33594</v>
      </c>
      <c r="N6" s="9">
        <v>33069</v>
      </c>
      <c r="O6" s="9">
        <v>32119</v>
      </c>
      <c r="P6" s="9">
        <v>30142</v>
      </c>
      <c r="Q6" s="9">
        <v>28875</v>
      </c>
      <c r="R6" s="9">
        <v>29014</v>
      </c>
      <c r="S6" s="9">
        <v>29142</v>
      </c>
      <c r="T6" s="9">
        <v>30855</v>
      </c>
      <c r="U6" s="9">
        <v>32339</v>
      </c>
      <c r="V6" s="9">
        <v>33933</v>
      </c>
      <c r="W6" s="9">
        <v>35434</v>
      </c>
      <c r="X6" s="9">
        <v>36071</v>
      </c>
      <c r="Y6" s="9">
        <v>36725</v>
      </c>
      <c r="Z6" s="9">
        <v>38353</v>
      </c>
      <c r="AA6" s="9">
        <v>41044</v>
      </c>
      <c r="AB6" s="10"/>
      <c r="AC6" s="8">
        <f t="shared" si="1"/>
        <v>29076.961538461539</v>
      </c>
      <c r="AD6" s="8">
        <f t="shared" si="2"/>
        <v>30258.5</v>
      </c>
      <c r="AE6" s="7" t="e">
        <f t="shared" si="0"/>
        <v>#N/A</v>
      </c>
      <c r="AF6" s="7">
        <f t="shared" si="3"/>
        <v>6789.8755425365562</v>
      </c>
      <c r="AG6" s="8">
        <f t="shared" si="4"/>
        <v>25307</v>
      </c>
    </row>
    <row r="7" spans="1:33" x14ac:dyDescent="0.3">
      <c r="A7" s="5" t="s">
        <v>5</v>
      </c>
      <c r="B7" s="9">
        <v>3787</v>
      </c>
      <c r="C7" s="9">
        <v>3988</v>
      </c>
      <c r="D7" s="9">
        <v>4148</v>
      </c>
      <c r="E7" s="9">
        <v>3790</v>
      </c>
      <c r="F7" s="9">
        <v>8044</v>
      </c>
      <c r="G7" s="9">
        <v>9819</v>
      </c>
      <c r="H7" s="9">
        <v>10508</v>
      </c>
      <c r="I7" s="9">
        <v>10982</v>
      </c>
      <c r="J7" s="9">
        <v>11599</v>
      </c>
      <c r="K7" s="9">
        <v>12230</v>
      </c>
      <c r="L7" s="9">
        <v>12669</v>
      </c>
      <c r="M7" s="9">
        <v>13459</v>
      </c>
      <c r="N7" s="9">
        <v>12390</v>
      </c>
      <c r="O7" s="9">
        <v>11774</v>
      </c>
      <c r="P7" s="9">
        <v>11234</v>
      </c>
      <c r="Q7" s="9">
        <v>11455</v>
      </c>
      <c r="R7" s="9">
        <v>11425</v>
      </c>
      <c r="S7" s="9">
        <v>11455</v>
      </c>
      <c r="T7" s="9">
        <v>11923</v>
      </c>
      <c r="U7" s="9">
        <v>12255</v>
      </c>
      <c r="V7" s="9">
        <v>12665</v>
      </c>
      <c r="W7" s="9">
        <v>12890</v>
      </c>
      <c r="X7" s="9">
        <v>12908</v>
      </c>
      <c r="Y7" s="9">
        <v>13269</v>
      </c>
      <c r="Z7" s="9">
        <v>13509</v>
      </c>
      <c r="AA7" s="9">
        <v>14378</v>
      </c>
      <c r="AB7" s="10"/>
      <c r="AC7" s="8">
        <f t="shared" si="1"/>
        <v>10713.576923076924</v>
      </c>
      <c r="AD7" s="8">
        <f t="shared" si="2"/>
        <v>11686.5</v>
      </c>
      <c r="AE7" s="7">
        <f t="shared" si="0"/>
        <v>11455</v>
      </c>
      <c r="AF7" s="7">
        <f t="shared" si="3"/>
        <v>3147.1735081238667</v>
      </c>
      <c r="AG7" s="8">
        <f t="shared" si="4"/>
        <v>10591</v>
      </c>
    </row>
    <row r="8" spans="1:33" x14ac:dyDescent="0.3">
      <c r="A8" s="5" t="s">
        <v>6</v>
      </c>
      <c r="B8" s="9">
        <v>3101</v>
      </c>
      <c r="C8" s="9">
        <v>3274</v>
      </c>
      <c r="D8" s="9">
        <v>3271</v>
      </c>
      <c r="E8" s="9">
        <v>3104</v>
      </c>
      <c r="F8" s="9">
        <v>4920</v>
      </c>
      <c r="G8" s="9">
        <v>5427</v>
      </c>
      <c r="H8" s="9">
        <v>5892</v>
      </c>
      <c r="I8" s="9">
        <v>6161</v>
      </c>
      <c r="J8" s="9">
        <v>6341</v>
      </c>
      <c r="K8" s="9">
        <v>6656</v>
      </c>
      <c r="L8" s="9">
        <v>6860</v>
      </c>
      <c r="M8" s="9">
        <v>7102</v>
      </c>
      <c r="N8" s="9">
        <v>6502</v>
      </c>
      <c r="O8" s="9">
        <v>6029</v>
      </c>
      <c r="P8" s="9">
        <v>5778</v>
      </c>
      <c r="Q8" s="9">
        <v>6078</v>
      </c>
      <c r="R8" s="9">
        <v>5985</v>
      </c>
      <c r="S8" s="9">
        <v>6016</v>
      </c>
      <c r="T8" s="9">
        <v>6203</v>
      </c>
      <c r="U8" s="9">
        <v>6230</v>
      </c>
      <c r="V8" s="9">
        <v>6328</v>
      </c>
      <c r="W8" s="9">
        <v>6444</v>
      </c>
      <c r="X8" s="9">
        <v>6508</v>
      </c>
      <c r="Y8" s="9">
        <v>6633</v>
      </c>
      <c r="Z8" s="9">
        <v>6648</v>
      </c>
      <c r="AA8" s="9">
        <v>7089</v>
      </c>
      <c r="AB8" s="10"/>
      <c r="AC8" s="8">
        <f t="shared" si="1"/>
        <v>5791.5384615384619</v>
      </c>
      <c r="AD8" s="8">
        <f t="shared" si="2"/>
        <v>6182</v>
      </c>
      <c r="AE8" s="7" t="e">
        <f t="shared" si="0"/>
        <v>#N/A</v>
      </c>
      <c r="AF8" s="7">
        <f t="shared" si="3"/>
        <v>1201.6768486247499</v>
      </c>
      <c r="AG8" s="8">
        <f t="shared" si="4"/>
        <v>4001</v>
      </c>
    </row>
    <row r="9" spans="1:33" x14ac:dyDescent="0.3">
      <c r="A9" s="5" t="s">
        <v>7</v>
      </c>
      <c r="B9" s="9">
        <v>1176</v>
      </c>
      <c r="C9" s="9">
        <v>1201</v>
      </c>
      <c r="D9" s="9">
        <v>1332</v>
      </c>
      <c r="E9" s="9">
        <v>1201</v>
      </c>
      <c r="F9" s="9">
        <v>1782</v>
      </c>
      <c r="G9" s="9">
        <v>1809</v>
      </c>
      <c r="H9" s="9">
        <v>1932</v>
      </c>
      <c r="I9" s="9">
        <v>1985</v>
      </c>
      <c r="J9" s="9">
        <v>2037</v>
      </c>
      <c r="K9" s="9">
        <v>2056</v>
      </c>
      <c r="L9" s="9">
        <v>2128</v>
      </c>
      <c r="M9" s="9">
        <v>2262</v>
      </c>
      <c r="N9" s="9">
        <v>2104</v>
      </c>
      <c r="O9" s="9">
        <v>1864</v>
      </c>
      <c r="P9" s="9">
        <v>1713</v>
      </c>
      <c r="Q9" s="9">
        <v>1815</v>
      </c>
      <c r="R9" s="9">
        <v>1757</v>
      </c>
      <c r="S9" s="9">
        <v>1756</v>
      </c>
      <c r="T9" s="9">
        <v>1722</v>
      </c>
      <c r="U9" s="9">
        <v>1842</v>
      </c>
      <c r="V9" s="9">
        <v>1885</v>
      </c>
      <c r="W9" s="9">
        <v>1939</v>
      </c>
      <c r="X9" s="9">
        <v>1905</v>
      </c>
      <c r="Y9" s="9">
        <v>1937</v>
      </c>
      <c r="Z9" s="9">
        <v>1993</v>
      </c>
      <c r="AA9" s="9">
        <v>2068</v>
      </c>
      <c r="AB9" s="10"/>
      <c r="AC9" s="8">
        <f t="shared" si="1"/>
        <v>1815.4230769230769</v>
      </c>
      <c r="AD9" s="8">
        <f t="shared" si="2"/>
        <v>1874.5</v>
      </c>
      <c r="AE9" s="7">
        <f t="shared" si="0"/>
        <v>1201</v>
      </c>
      <c r="AF9" s="7">
        <f t="shared" si="3"/>
        <v>283.925528301528</v>
      </c>
      <c r="AG9" s="8">
        <f t="shared" si="4"/>
        <v>1086</v>
      </c>
    </row>
    <row r="10" spans="1:33" x14ac:dyDescent="0.3">
      <c r="A10" s="5" t="s">
        <v>8</v>
      </c>
      <c r="B10" s="9">
        <v>1156</v>
      </c>
      <c r="C10" s="9">
        <v>1263</v>
      </c>
      <c r="D10" s="9">
        <v>1188</v>
      </c>
      <c r="E10" s="9">
        <v>1109</v>
      </c>
      <c r="F10" s="9">
        <v>999</v>
      </c>
      <c r="G10" s="9">
        <v>1782</v>
      </c>
      <c r="H10" s="9">
        <v>1821</v>
      </c>
      <c r="I10" s="9">
        <v>1906</v>
      </c>
      <c r="J10" s="9">
        <v>1928</v>
      </c>
      <c r="K10" s="9">
        <v>2034</v>
      </c>
      <c r="L10" s="9">
        <v>2129</v>
      </c>
      <c r="M10" s="9">
        <v>2211</v>
      </c>
      <c r="N10" s="9">
        <v>2064</v>
      </c>
      <c r="O10" s="9">
        <v>1896</v>
      </c>
      <c r="P10" s="9">
        <v>1774</v>
      </c>
      <c r="Q10" s="9">
        <v>1796</v>
      </c>
      <c r="R10" s="9">
        <v>1756</v>
      </c>
      <c r="S10" s="9">
        <v>1752</v>
      </c>
      <c r="T10" s="9">
        <v>1849</v>
      </c>
      <c r="U10" s="9">
        <v>1848</v>
      </c>
      <c r="V10" s="9">
        <v>1879</v>
      </c>
      <c r="W10" s="9">
        <v>1932</v>
      </c>
      <c r="X10" s="9">
        <v>1918</v>
      </c>
      <c r="Y10" s="9">
        <v>1913</v>
      </c>
      <c r="Z10" s="9">
        <v>1847</v>
      </c>
      <c r="AA10" s="9">
        <v>1860</v>
      </c>
      <c r="AB10" s="10"/>
      <c r="AC10" s="8">
        <f t="shared" si="1"/>
        <v>1754.2307692307693</v>
      </c>
      <c r="AD10" s="8">
        <f t="shared" si="2"/>
        <v>1848.5</v>
      </c>
      <c r="AE10" s="7" t="e">
        <f t="shared" si="0"/>
        <v>#N/A</v>
      </c>
      <c r="AF10" s="7">
        <f t="shared" si="3"/>
        <v>319.09033055430314</v>
      </c>
      <c r="AG10" s="8">
        <f t="shared" si="4"/>
        <v>1212</v>
      </c>
    </row>
    <row r="11" spans="1:33" x14ac:dyDescent="0.3">
      <c r="A11" s="5" t="s">
        <v>9</v>
      </c>
      <c r="B11" s="9">
        <v>396</v>
      </c>
      <c r="C11" s="9">
        <v>419</v>
      </c>
      <c r="D11" s="9">
        <v>397</v>
      </c>
      <c r="E11" s="9">
        <v>364</v>
      </c>
      <c r="F11" s="9">
        <v>354</v>
      </c>
      <c r="G11" s="9">
        <v>457</v>
      </c>
      <c r="H11" s="9">
        <v>583</v>
      </c>
      <c r="I11" s="9">
        <v>550</v>
      </c>
      <c r="J11" s="9">
        <v>573</v>
      </c>
      <c r="K11" s="9">
        <v>583</v>
      </c>
      <c r="L11" s="9">
        <v>597</v>
      </c>
      <c r="M11" s="9">
        <v>647</v>
      </c>
      <c r="N11" s="9">
        <v>596</v>
      </c>
      <c r="O11" s="9">
        <v>593</v>
      </c>
      <c r="P11" s="9">
        <v>547</v>
      </c>
      <c r="Q11" s="9">
        <v>530</v>
      </c>
      <c r="R11" s="9">
        <v>523</v>
      </c>
      <c r="S11" s="9">
        <v>521</v>
      </c>
      <c r="T11" s="9">
        <v>511</v>
      </c>
      <c r="U11" s="9">
        <v>534</v>
      </c>
      <c r="V11" s="9">
        <v>542</v>
      </c>
      <c r="W11" s="9">
        <v>556</v>
      </c>
      <c r="X11" s="9">
        <v>549</v>
      </c>
      <c r="Y11" s="9">
        <v>584</v>
      </c>
      <c r="Z11" s="9">
        <v>602</v>
      </c>
      <c r="AA11" s="9">
        <v>617</v>
      </c>
      <c r="AB11" s="10"/>
      <c r="AC11" s="8">
        <f t="shared" si="1"/>
        <v>527.88461538461536</v>
      </c>
      <c r="AD11" s="8">
        <f t="shared" si="2"/>
        <v>548</v>
      </c>
      <c r="AE11" s="7">
        <f t="shared" si="0"/>
        <v>583</v>
      </c>
      <c r="AF11" s="7">
        <f t="shared" si="3"/>
        <v>79.35476667524668</v>
      </c>
      <c r="AG11" s="8">
        <f t="shared" si="4"/>
        <v>293</v>
      </c>
    </row>
    <row r="12" spans="1:33" x14ac:dyDescent="0.3">
      <c r="A12" s="5" t="s">
        <v>10</v>
      </c>
      <c r="B12" s="9">
        <v>296</v>
      </c>
      <c r="C12" s="9">
        <v>319</v>
      </c>
      <c r="D12" s="9">
        <v>304</v>
      </c>
      <c r="E12" s="9">
        <v>271</v>
      </c>
      <c r="F12" s="9">
        <v>304</v>
      </c>
      <c r="G12" s="9">
        <v>425</v>
      </c>
      <c r="H12" s="9">
        <v>451</v>
      </c>
      <c r="I12" s="9">
        <v>464</v>
      </c>
      <c r="J12" s="9">
        <v>469</v>
      </c>
      <c r="K12" s="9">
        <v>467</v>
      </c>
      <c r="L12" s="9">
        <v>490</v>
      </c>
      <c r="M12" s="9">
        <v>511</v>
      </c>
      <c r="N12" s="9">
        <v>484</v>
      </c>
      <c r="O12" s="9">
        <v>472</v>
      </c>
      <c r="P12" s="9">
        <v>450</v>
      </c>
      <c r="Q12" s="9">
        <v>417</v>
      </c>
      <c r="R12" s="9">
        <v>406</v>
      </c>
      <c r="S12" s="9">
        <v>405</v>
      </c>
      <c r="T12" s="9">
        <v>436</v>
      </c>
      <c r="U12" s="9">
        <v>468</v>
      </c>
      <c r="V12" s="9">
        <v>486</v>
      </c>
      <c r="W12" s="9">
        <v>474</v>
      </c>
      <c r="X12" s="9">
        <v>445</v>
      </c>
      <c r="Y12" s="9">
        <v>441</v>
      </c>
      <c r="Z12" s="9">
        <v>441</v>
      </c>
      <c r="AA12" s="9">
        <v>433</v>
      </c>
      <c r="AB12" s="10"/>
      <c r="AC12" s="8">
        <f t="shared" si="1"/>
        <v>424.19230769230768</v>
      </c>
      <c r="AD12" s="8">
        <f t="shared" si="2"/>
        <v>443</v>
      </c>
      <c r="AE12" s="7">
        <f t="shared" si="0"/>
        <v>304</v>
      </c>
      <c r="AF12" s="7">
        <f t="shared" si="3"/>
        <v>66.385829831123331</v>
      </c>
      <c r="AG12" s="8">
        <f t="shared" si="4"/>
        <v>240</v>
      </c>
    </row>
    <row r="13" spans="1:33" x14ac:dyDescent="0.3">
      <c r="A13" s="5" t="s">
        <v>11</v>
      </c>
      <c r="B13" s="9">
        <v>381</v>
      </c>
      <c r="C13" s="9">
        <v>405</v>
      </c>
      <c r="D13" s="9">
        <v>379</v>
      </c>
      <c r="E13" s="9">
        <v>341</v>
      </c>
      <c r="F13" s="9">
        <v>433</v>
      </c>
      <c r="G13" s="9">
        <v>520</v>
      </c>
      <c r="H13" s="9">
        <v>535</v>
      </c>
      <c r="I13" s="9">
        <v>560</v>
      </c>
      <c r="J13" s="9">
        <v>556</v>
      </c>
      <c r="K13" s="9">
        <v>562</v>
      </c>
      <c r="L13" s="9">
        <v>595</v>
      </c>
      <c r="M13" s="9">
        <v>602</v>
      </c>
      <c r="N13" s="9">
        <v>531</v>
      </c>
      <c r="O13" s="9">
        <v>525</v>
      </c>
      <c r="P13" s="9">
        <v>483</v>
      </c>
      <c r="Q13" s="9">
        <v>483</v>
      </c>
      <c r="R13" s="9">
        <v>481</v>
      </c>
      <c r="S13" s="9">
        <v>482</v>
      </c>
      <c r="T13" s="9">
        <v>489</v>
      </c>
      <c r="U13" s="9">
        <v>498</v>
      </c>
      <c r="V13" s="9">
        <v>538</v>
      </c>
      <c r="W13" s="9">
        <v>554</v>
      </c>
      <c r="X13" s="9">
        <v>573</v>
      </c>
      <c r="Y13" s="9">
        <v>573</v>
      </c>
      <c r="Z13" s="9">
        <v>544</v>
      </c>
      <c r="AA13" s="9">
        <v>553</v>
      </c>
      <c r="AB13" s="10"/>
      <c r="AC13" s="8">
        <f t="shared" si="1"/>
        <v>506.76923076923077</v>
      </c>
      <c r="AD13" s="8">
        <f t="shared" si="2"/>
        <v>528</v>
      </c>
      <c r="AE13" s="7">
        <f t="shared" si="0"/>
        <v>483</v>
      </c>
      <c r="AF13" s="7">
        <f t="shared" si="3"/>
        <v>68.15610345280767</v>
      </c>
      <c r="AG13" s="8">
        <f t="shared" si="4"/>
        <v>261</v>
      </c>
    </row>
    <row r="14" spans="1:33" x14ac:dyDescent="0.3">
      <c r="A14" s="5" t="s">
        <v>12</v>
      </c>
      <c r="B14" s="9">
        <v>107</v>
      </c>
      <c r="C14" s="9">
        <v>125</v>
      </c>
      <c r="D14" s="9">
        <v>105</v>
      </c>
      <c r="E14" s="9">
        <v>91</v>
      </c>
      <c r="F14" s="9">
        <v>129</v>
      </c>
      <c r="G14" s="9">
        <v>123</v>
      </c>
      <c r="H14" s="9">
        <v>135</v>
      </c>
      <c r="I14" s="9">
        <v>148</v>
      </c>
      <c r="J14" s="9">
        <v>148</v>
      </c>
      <c r="K14" s="9">
        <v>148</v>
      </c>
      <c r="L14" s="9">
        <v>154</v>
      </c>
      <c r="M14" s="9">
        <v>164</v>
      </c>
      <c r="N14" s="9">
        <v>154</v>
      </c>
      <c r="O14" s="9">
        <v>145</v>
      </c>
      <c r="P14" s="9">
        <v>147</v>
      </c>
      <c r="Q14" s="9">
        <v>145</v>
      </c>
      <c r="R14" s="9">
        <v>136</v>
      </c>
      <c r="S14" s="9">
        <v>138</v>
      </c>
      <c r="T14" s="9">
        <v>143</v>
      </c>
      <c r="U14" s="9">
        <v>147</v>
      </c>
      <c r="V14" s="9">
        <v>144</v>
      </c>
      <c r="W14" s="9">
        <v>145</v>
      </c>
      <c r="X14" s="9">
        <v>149</v>
      </c>
      <c r="Y14" s="9">
        <v>143</v>
      </c>
      <c r="Z14" s="9">
        <v>124</v>
      </c>
      <c r="AA14" s="9">
        <v>125</v>
      </c>
      <c r="AB14" s="10"/>
      <c r="AC14" s="8">
        <f t="shared" si="1"/>
        <v>137</v>
      </c>
      <c r="AD14" s="8">
        <f t="shared" si="2"/>
        <v>143.5</v>
      </c>
      <c r="AE14" s="7">
        <f t="shared" si="0"/>
        <v>148</v>
      </c>
      <c r="AF14" s="7">
        <f t="shared" si="3"/>
        <v>16.513397823958208</v>
      </c>
      <c r="AG14" s="8">
        <f t="shared" si="4"/>
        <v>73</v>
      </c>
    </row>
    <row r="15" spans="1:33" x14ac:dyDescent="0.3">
      <c r="A15" s="5" t="s">
        <v>13</v>
      </c>
      <c r="B15" s="9">
        <v>60</v>
      </c>
      <c r="C15" s="9">
        <v>56</v>
      </c>
      <c r="D15" s="9">
        <v>58</v>
      </c>
      <c r="E15" s="9">
        <v>51</v>
      </c>
      <c r="F15" s="9">
        <v>68</v>
      </c>
      <c r="G15" s="9">
        <v>62</v>
      </c>
      <c r="H15" s="9">
        <v>75</v>
      </c>
      <c r="I15" s="9">
        <v>75</v>
      </c>
      <c r="J15" s="9">
        <v>65</v>
      </c>
      <c r="K15" s="9">
        <v>72</v>
      </c>
      <c r="L15" s="9">
        <v>65</v>
      </c>
      <c r="M15" s="9">
        <v>60</v>
      </c>
      <c r="N15" s="9">
        <v>62</v>
      </c>
      <c r="O15" s="9">
        <v>60</v>
      </c>
      <c r="P15" s="9">
        <v>56</v>
      </c>
      <c r="Q15" s="9">
        <v>55</v>
      </c>
      <c r="R15" s="9">
        <v>51</v>
      </c>
      <c r="S15" s="9">
        <v>48</v>
      </c>
      <c r="T15" s="9">
        <v>56</v>
      </c>
      <c r="U15" s="9">
        <v>57</v>
      </c>
      <c r="V15" s="9">
        <v>60</v>
      </c>
      <c r="W15" s="9">
        <v>56</v>
      </c>
      <c r="X15" s="9">
        <v>59</v>
      </c>
      <c r="Y15" s="9">
        <v>58</v>
      </c>
      <c r="Z15" s="9">
        <v>56</v>
      </c>
      <c r="AA15" s="9">
        <v>62</v>
      </c>
      <c r="AB15" s="10"/>
      <c r="AC15" s="8">
        <f t="shared" si="1"/>
        <v>60.115384615384613</v>
      </c>
      <c r="AD15" s="8">
        <f t="shared" si="2"/>
        <v>59.5</v>
      </c>
      <c r="AE15" s="7">
        <f t="shared" si="0"/>
        <v>56</v>
      </c>
      <c r="AF15" s="7">
        <f t="shared" si="3"/>
        <v>6.6467280734839926</v>
      </c>
      <c r="AG15" s="8">
        <f t="shared" si="4"/>
        <v>27</v>
      </c>
    </row>
    <row r="16" spans="1:33" x14ac:dyDescent="0.3">
      <c r="A16" s="5" t="s">
        <v>14</v>
      </c>
      <c r="B16" s="9">
        <v>38</v>
      </c>
      <c r="C16" s="9">
        <v>40</v>
      </c>
      <c r="D16" s="9">
        <v>42</v>
      </c>
      <c r="E16" s="9">
        <v>35</v>
      </c>
      <c r="F16" s="9">
        <v>56</v>
      </c>
      <c r="G16" s="9">
        <v>57</v>
      </c>
      <c r="H16" s="9">
        <v>64</v>
      </c>
      <c r="I16" s="9">
        <v>60</v>
      </c>
      <c r="J16" s="9">
        <v>56</v>
      </c>
      <c r="K16" s="9">
        <v>54</v>
      </c>
      <c r="L16" s="9">
        <v>60</v>
      </c>
      <c r="M16" s="9">
        <v>59</v>
      </c>
      <c r="N16" s="9">
        <v>62</v>
      </c>
      <c r="O16" s="9">
        <v>62</v>
      </c>
      <c r="P16" s="9">
        <v>60</v>
      </c>
      <c r="Q16" s="9">
        <v>59</v>
      </c>
      <c r="R16" s="9">
        <v>60</v>
      </c>
      <c r="S16" s="9">
        <v>60</v>
      </c>
      <c r="T16" s="9">
        <v>58</v>
      </c>
      <c r="U16" s="9">
        <v>57</v>
      </c>
      <c r="V16" s="9">
        <v>56</v>
      </c>
      <c r="W16" s="9">
        <v>58</v>
      </c>
      <c r="X16" s="9">
        <v>54</v>
      </c>
      <c r="Y16" s="9">
        <v>54</v>
      </c>
      <c r="Z16" s="9">
        <v>56</v>
      </c>
      <c r="AA16" s="9">
        <v>52</v>
      </c>
      <c r="AB16" s="10"/>
      <c r="AC16" s="8">
        <f t="shared" si="1"/>
        <v>54.96153846153846</v>
      </c>
      <c r="AD16" s="8">
        <f t="shared" si="2"/>
        <v>57</v>
      </c>
      <c r="AE16" s="7">
        <f t="shared" si="0"/>
        <v>60</v>
      </c>
      <c r="AF16" s="7">
        <f t="shared" si="3"/>
        <v>7.4960541888627557</v>
      </c>
      <c r="AG16" s="8">
        <f t="shared" si="4"/>
        <v>29</v>
      </c>
    </row>
    <row r="17" spans="1:33" x14ac:dyDescent="0.3">
      <c r="A17" s="5" t="s">
        <v>15</v>
      </c>
      <c r="B17" s="9">
        <v>160148</v>
      </c>
      <c r="C17" s="9">
        <v>163236</v>
      </c>
      <c r="D17" s="9">
        <v>165561</v>
      </c>
      <c r="E17" s="9">
        <v>163426</v>
      </c>
      <c r="F17" s="9">
        <v>168123</v>
      </c>
      <c r="G17" s="9">
        <v>166181</v>
      </c>
      <c r="H17" s="9">
        <v>171092</v>
      </c>
      <c r="I17" s="9">
        <v>176403</v>
      </c>
      <c r="J17" s="9">
        <v>182644</v>
      </c>
      <c r="K17" s="9">
        <v>186107</v>
      </c>
      <c r="L17" s="9">
        <v>192199</v>
      </c>
      <c r="M17" s="9">
        <v>202407</v>
      </c>
      <c r="N17" s="9">
        <v>194025</v>
      </c>
      <c r="O17" s="9">
        <v>256441</v>
      </c>
      <c r="P17" s="9">
        <v>253121</v>
      </c>
      <c r="Q17" s="9">
        <v>247105</v>
      </c>
      <c r="R17" s="9">
        <v>250964</v>
      </c>
      <c r="S17" s="9">
        <v>251647</v>
      </c>
      <c r="T17" s="9">
        <v>273775</v>
      </c>
      <c r="U17" s="9">
        <v>296093</v>
      </c>
      <c r="V17" s="9">
        <v>314590</v>
      </c>
      <c r="W17" s="9">
        <v>325736</v>
      </c>
      <c r="X17" s="9">
        <v>335731</v>
      </c>
      <c r="Y17" s="9">
        <v>342456</v>
      </c>
      <c r="Z17" s="9">
        <v>353365</v>
      </c>
      <c r="AA17" s="9">
        <v>374332</v>
      </c>
      <c r="AB17" s="10"/>
      <c r="AC17" s="8">
        <f t="shared" si="1"/>
        <v>237188.76923076922</v>
      </c>
      <c r="AD17" s="8">
        <f t="shared" si="2"/>
        <v>224756</v>
      </c>
      <c r="AE17" s="7" t="e">
        <f t="shared" si="0"/>
        <v>#N/A</v>
      </c>
      <c r="AF17" s="7">
        <f t="shared" si="3"/>
        <v>68889.954891455302</v>
      </c>
      <c r="AG17" s="8">
        <f t="shared" si="4"/>
        <v>214184</v>
      </c>
    </row>
    <row r="22" spans="1:33" x14ac:dyDescent="0.3">
      <c r="AG22" s="4"/>
    </row>
    <row r="23" spans="1:33" x14ac:dyDescent="0.3">
      <c r="AG23" s="4"/>
    </row>
    <row r="24" spans="1:33" x14ac:dyDescent="0.3">
      <c r="AG24" s="4"/>
    </row>
    <row r="48" spans="2:2" ht="18" x14ac:dyDescent="0.35">
      <c r="B48" s="11" t="s">
        <v>53</v>
      </c>
    </row>
    <row r="49" spans="2:2" ht="18" x14ac:dyDescent="0.35">
      <c r="B49" s="11" t="s">
        <v>55</v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47AB23-CF07-4C99-A7DF-2167561D1270}">
  <dimension ref="A1:AH60"/>
  <sheetViews>
    <sheetView topLeftCell="H15" zoomScale="86" zoomScaleNormal="80" workbookViewId="0">
      <selection activeCell="B60" sqref="B60"/>
    </sheetView>
  </sheetViews>
  <sheetFormatPr defaultRowHeight="14.4" x14ac:dyDescent="0.3"/>
  <cols>
    <col min="1" max="1" width="26.6640625" customWidth="1"/>
  </cols>
  <sheetData>
    <row r="1" spans="1:34" x14ac:dyDescent="0.3">
      <c r="A1" t="s">
        <v>16</v>
      </c>
    </row>
    <row r="2" spans="1:34" x14ac:dyDescent="0.3">
      <c r="AC2" s="1"/>
      <c r="AD2" s="1"/>
      <c r="AE2" s="1"/>
      <c r="AF2" s="1"/>
      <c r="AG2" s="1"/>
      <c r="AH2" s="1"/>
    </row>
    <row r="3" spans="1:34" s="1" customFormat="1" x14ac:dyDescent="0.3">
      <c r="A3" s="1" t="s">
        <v>17</v>
      </c>
      <c r="B3" s="1">
        <v>1997</v>
      </c>
      <c r="C3" s="1">
        <v>1998</v>
      </c>
      <c r="D3" s="1">
        <v>1999</v>
      </c>
      <c r="E3" s="1">
        <v>2000</v>
      </c>
      <c r="F3" s="1">
        <v>2001</v>
      </c>
      <c r="G3" s="1">
        <v>2002</v>
      </c>
      <c r="H3" s="1">
        <v>2003</v>
      </c>
      <c r="I3" s="1">
        <v>2004</v>
      </c>
      <c r="J3" s="1">
        <v>2005</v>
      </c>
      <c r="K3" s="1">
        <v>2006</v>
      </c>
      <c r="L3" s="1">
        <v>2007</v>
      </c>
      <c r="M3" s="1">
        <v>2008</v>
      </c>
      <c r="N3" s="1">
        <v>2009</v>
      </c>
      <c r="O3" s="1">
        <v>2010</v>
      </c>
      <c r="P3" s="1">
        <v>2011</v>
      </c>
      <c r="Q3" s="1">
        <v>2012</v>
      </c>
      <c r="R3" s="1">
        <v>2013</v>
      </c>
      <c r="S3" s="1">
        <v>2014</v>
      </c>
      <c r="T3" s="1">
        <v>2015</v>
      </c>
      <c r="U3" s="1">
        <v>2016</v>
      </c>
      <c r="V3" s="1">
        <v>2017</v>
      </c>
      <c r="W3" s="1">
        <v>2018</v>
      </c>
      <c r="X3" s="1">
        <v>2019</v>
      </c>
      <c r="Y3" s="1">
        <v>2020</v>
      </c>
      <c r="Z3" s="1">
        <v>2021</v>
      </c>
      <c r="AA3" s="1">
        <v>2022</v>
      </c>
      <c r="AC3" s="1" t="s">
        <v>48</v>
      </c>
      <c r="AD3" s="1" t="s">
        <v>49</v>
      </c>
      <c r="AE3" s="1" t="s">
        <v>50</v>
      </c>
      <c r="AF3" s="1" t="s">
        <v>51</v>
      </c>
      <c r="AG3" s="1" t="s">
        <v>52</v>
      </c>
    </row>
    <row r="4" spans="1:34" x14ac:dyDescent="0.3">
      <c r="A4" s="1" t="s">
        <v>18</v>
      </c>
      <c r="B4">
        <v>4255</v>
      </c>
      <c r="C4">
        <v>4210</v>
      </c>
      <c r="D4">
        <v>4647</v>
      </c>
      <c r="E4">
        <v>4079</v>
      </c>
      <c r="F4">
        <v>4246</v>
      </c>
      <c r="G4">
        <v>4191</v>
      </c>
      <c r="H4">
        <v>4389</v>
      </c>
      <c r="I4">
        <v>4634</v>
      </c>
      <c r="J4">
        <v>5008</v>
      </c>
      <c r="K4">
        <v>5139</v>
      </c>
      <c r="L4">
        <v>5466</v>
      </c>
      <c r="M4">
        <v>5666</v>
      </c>
      <c r="N4">
        <v>5390</v>
      </c>
      <c r="O4">
        <v>7088</v>
      </c>
      <c r="P4">
        <v>6866</v>
      </c>
      <c r="Q4">
        <v>6702</v>
      </c>
      <c r="R4">
        <v>6914</v>
      </c>
      <c r="S4">
        <v>6938</v>
      </c>
      <c r="T4">
        <v>7604</v>
      </c>
      <c r="U4">
        <v>8281</v>
      </c>
      <c r="V4">
        <v>8722</v>
      </c>
      <c r="W4">
        <v>9076</v>
      </c>
      <c r="X4">
        <v>9295</v>
      </c>
      <c r="Y4">
        <v>9516</v>
      </c>
      <c r="Z4">
        <v>9720</v>
      </c>
      <c r="AA4">
        <v>10264</v>
      </c>
      <c r="AC4" s="1">
        <f>AVERAGE(B4:AA4)</f>
        <v>6473.3076923076924</v>
      </c>
      <c r="AD4" s="1">
        <f>MEDIAN(B4:AA4)</f>
        <v>6184</v>
      </c>
      <c r="AE4" s="1" t="e">
        <f>MODE(B4:AA4)</f>
        <v>#N/A</v>
      </c>
      <c r="AF4" s="1">
        <f>_xlfn.STDEV.P(B4:AA4)</f>
        <v>1993.0444390666944</v>
      </c>
      <c r="AG4" s="1">
        <f>MAX(B4:AA4)-MIN(B4:AA4)</f>
        <v>6185</v>
      </c>
      <c r="AH4" s="1"/>
    </row>
    <row r="5" spans="1:34" x14ac:dyDescent="0.3">
      <c r="A5" s="1" t="s">
        <v>19</v>
      </c>
      <c r="B5">
        <v>15508</v>
      </c>
      <c r="C5">
        <v>15676</v>
      </c>
      <c r="D5">
        <v>16112</v>
      </c>
      <c r="E5">
        <v>15303</v>
      </c>
      <c r="F5">
        <v>15874</v>
      </c>
      <c r="G5">
        <v>15661</v>
      </c>
      <c r="H5">
        <v>16185</v>
      </c>
      <c r="I5">
        <v>16873</v>
      </c>
      <c r="J5">
        <v>17427</v>
      </c>
      <c r="K5">
        <v>17744</v>
      </c>
      <c r="L5">
        <v>18427</v>
      </c>
      <c r="M5">
        <v>19151</v>
      </c>
      <c r="N5">
        <v>18094</v>
      </c>
      <c r="O5">
        <v>25149</v>
      </c>
      <c r="P5">
        <v>24203</v>
      </c>
      <c r="Q5">
        <v>23378</v>
      </c>
      <c r="R5">
        <v>23820</v>
      </c>
      <c r="S5">
        <v>23906</v>
      </c>
      <c r="T5">
        <v>25323</v>
      </c>
      <c r="U5">
        <v>27352</v>
      </c>
      <c r="V5">
        <v>29408</v>
      </c>
      <c r="W5">
        <v>30900</v>
      </c>
      <c r="X5">
        <v>31086</v>
      </c>
      <c r="Y5">
        <v>31623</v>
      </c>
      <c r="Z5">
        <v>32673</v>
      </c>
      <c r="AA5">
        <v>34818</v>
      </c>
      <c r="AC5" s="1">
        <f t="shared" ref="AC5:AC16" si="0">AVERAGE(B5:AA5)</f>
        <v>22372.076923076922</v>
      </c>
      <c r="AD5" s="1">
        <f t="shared" ref="AD5:AD16" si="1">MEDIAN(B5:AA5)</f>
        <v>21264.5</v>
      </c>
      <c r="AE5" s="1" t="e">
        <f t="shared" ref="AE5:AE16" si="2">MODE(B5:AA5)</f>
        <v>#N/A</v>
      </c>
      <c r="AF5" s="1">
        <f t="shared" ref="AF5:AF16" si="3">_xlfn.STDEV.P(B5:AA5)</f>
        <v>6268.9549731690768</v>
      </c>
      <c r="AG5" s="1">
        <f t="shared" ref="AG5:AG16" si="4">MAX(B5:AA5)-MIN(B5:AA5)</f>
        <v>19515</v>
      </c>
      <c r="AH5" s="1"/>
    </row>
    <row r="6" spans="1:34" x14ac:dyDescent="0.3">
      <c r="A6" s="1" t="s">
        <v>20</v>
      </c>
      <c r="B6">
        <v>12581</v>
      </c>
      <c r="C6">
        <v>12543</v>
      </c>
      <c r="D6">
        <v>12442</v>
      </c>
      <c r="E6">
        <v>12913</v>
      </c>
      <c r="F6">
        <v>12625</v>
      </c>
      <c r="G6">
        <v>12476</v>
      </c>
      <c r="H6">
        <v>13156</v>
      </c>
      <c r="I6">
        <v>13788</v>
      </c>
      <c r="J6">
        <v>14275</v>
      </c>
      <c r="K6">
        <v>14588</v>
      </c>
      <c r="L6">
        <v>15402</v>
      </c>
      <c r="M6">
        <v>15932</v>
      </c>
      <c r="N6">
        <v>15098</v>
      </c>
      <c r="O6">
        <v>19895</v>
      </c>
      <c r="P6">
        <v>19469</v>
      </c>
      <c r="Q6">
        <v>18735</v>
      </c>
      <c r="R6">
        <v>18912</v>
      </c>
      <c r="S6">
        <v>18947</v>
      </c>
      <c r="T6">
        <v>19831</v>
      </c>
      <c r="U6">
        <v>21807</v>
      </c>
      <c r="V6">
        <v>22927</v>
      </c>
      <c r="W6">
        <v>23113</v>
      </c>
      <c r="X6">
        <v>23670</v>
      </c>
      <c r="Y6">
        <v>23995</v>
      </c>
      <c r="Z6">
        <v>24805</v>
      </c>
      <c r="AA6">
        <v>27459</v>
      </c>
      <c r="AC6" s="1">
        <f t="shared" si="0"/>
        <v>17745.538461538461</v>
      </c>
      <c r="AD6" s="1">
        <f t="shared" si="1"/>
        <v>17333.5</v>
      </c>
      <c r="AE6" s="1" t="e">
        <f t="shared" si="2"/>
        <v>#N/A</v>
      </c>
      <c r="AF6" s="1">
        <f t="shared" si="3"/>
        <v>4557.1448992912319</v>
      </c>
      <c r="AG6" s="1">
        <f t="shared" si="4"/>
        <v>15017</v>
      </c>
      <c r="AH6" s="1"/>
    </row>
    <row r="7" spans="1:34" x14ac:dyDescent="0.3">
      <c r="A7" s="1" t="s">
        <v>21</v>
      </c>
      <c r="B7">
        <v>11489</v>
      </c>
      <c r="C7">
        <v>11956</v>
      </c>
      <c r="D7">
        <v>11396</v>
      </c>
      <c r="E7">
        <v>11759</v>
      </c>
      <c r="F7">
        <v>12325</v>
      </c>
      <c r="G7">
        <v>12245</v>
      </c>
      <c r="H7">
        <v>12911</v>
      </c>
      <c r="I7">
        <v>13446</v>
      </c>
      <c r="J7">
        <v>14100</v>
      </c>
      <c r="K7">
        <v>14482</v>
      </c>
      <c r="L7">
        <v>14858</v>
      </c>
      <c r="M7">
        <v>15471</v>
      </c>
      <c r="N7">
        <v>14712</v>
      </c>
      <c r="O7">
        <v>19244</v>
      </c>
      <c r="P7">
        <v>18808</v>
      </c>
      <c r="Q7">
        <v>18129</v>
      </c>
      <c r="R7">
        <v>18393</v>
      </c>
      <c r="S7">
        <v>18427</v>
      </c>
      <c r="T7">
        <v>19503</v>
      </c>
      <c r="U7">
        <v>20772</v>
      </c>
      <c r="V7">
        <v>22494</v>
      </c>
      <c r="W7">
        <v>22589</v>
      </c>
      <c r="X7">
        <v>23356</v>
      </c>
      <c r="Y7">
        <v>24194</v>
      </c>
      <c r="Z7">
        <v>24822</v>
      </c>
      <c r="AA7">
        <v>26609</v>
      </c>
      <c r="AC7" s="1">
        <f t="shared" si="0"/>
        <v>17249.615384615383</v>
      </c>
      <c r="AD7" s="1">
        <f t="shared" si="1"/>
        <v>16800</v>
      </c>
      <c r="AE7" s="1" t="e">
        <f t="shared" si="2"/>
        <v>#N/A</v>
      </c>
      <c r="AF7" s="1">
        <f t="shared" si="3"/>
        <v>4619.908491242616</v>
      </c>
      <c r="AG7" s="1">
        <f t="shared" si="4"/>
        <v>15213</v>
      </c>
      <c r="AH7" s="1"/>
    </row>
    <row r="8" spans="1:34" x14ac:dyDescent="0.3">
      <c r="A8" s="1" t="s">
        <v>22</v>
      </c>
      <c r="B8">
        <v>14656</v>
      </c>
      <c r="C8">
        <v>14844</v>
      </c>
      <c r="D8">
        <v>13974</v>
      </c>
      <c r="E8">
        <v>14076</v>
      </c>
      <c r="F8">
        <v>14917</v>
      </c>
      <c r="G8">
        <v>14746</v>
      </c>
      <c r="H8">
        <v>15093</v>
      </c>
      <c r="I8">
        <v>15553</v>
      </c>
      <c r="J8">
        <v>15999</v>
      </c>
      <c r="K8">
        <v>16152</v>
      </c>
      <c r="L8">
        <v>16590</v>
      </c>
      <c r="M8">
        <v>17278</v>
      </c>
      <c r="N8">
        <v>16520</v>
      </c>
      <c r="O8">
        <v>21436</v>
      </c>
      <c r="P8">
        <v>20788</v>
      </c>
      <c r="Q8">
        <v>20088</v>
      </c>
      <c r="R8">
        <v>20288</v>
      </c>
      <c r="S8">
        <v>20330</v>
      </c>
      <c r="T8">
        <v>21287</v>
      </c>
      <c r="U8">
        <v>22844</v>
      </c>
      <c r="V8">
        <v>24377</v>
      </c>
      <c r="W8">
        <v>24788</v>
      </c>
      <c r="X8">
        <v>25831</v>
      </c>
      <c r="Y8">
        <v>26241</v>
      </c>
      <c r="Z8">
        <v>27757</v>
      </c>
      <c r="AA8">
        <v>29918</v>
      </c>
      <c r="AC8" s="1">
        <f t="shared" si="0"/>
        <v>19475.807692307691</v>
      </c>
      <c r="AD8" s="1">
        <f t="shared" si="1"/>
        <v>18683</v>
      </c>
      <c r="AE8" s="1" t="e">
        <f t="shared" si="2"/>
        <v>#N/A</v>
      </c>
      <c r="AF8" s="1">
        <f t="shared" si="3"/>
        <v>4661.0599654455518</v>
      </c>
      <c r="AG8" s="1">
        <f t="shared" si="4"/>
        <v>15944</v>
      </c>
      <c r="AH8" s="1"/>
    </row>
    <row r="9" spans="1:34" x14ac:dyDescent="0.3">
      <c r="A9" s="1" t="s">
        <v>23</v>
      </c>
      <c r="B9">
        <v>20195</v>
      </c>
      <c r="C9">
        <v>20949</v>
      </c>
      <c r="D9">
        <v>20608</v>
      </c>
      <c r="E9">
        <v>21553</v>
      </c>
      <c r="F9">
        <v>22129</v>
      </c>
      <c r="G9">
        <v>21790</v>
      </c>
      <c r="H9">
        <v>22513</v>
      </c>
      <c r="I9">
        <v>23071</v>
      </c>
      <c r="J9">
        <v>23831</v>
      </c>
      <c r="K9">
        <v>24296</v>
      </c>
      <c r="L9">
        <v>24741</v>
      </c>
      <c r="M9">
        <v>26073</v>
      </c>
      <c r="N9">
        <v>25218</v>
      </c>
      <c r="O9">
        <v>32532</v>
      </c>
      <c r="P9">
        <v>32017</v>
      </c>
      <c r="Q9">
        <v>31410</v>
      </c>
      <c r="R9">
        <v>31680</v>
      </c>
      <c r="S9">
        <v>31779</v>
      </c>
      <c r="T9">
        <v>34695</v>
      </c>
      <c r="U9">
        <v>37246</v>
      </c>
      <c r="V9">
        <v>39448</v>
      </c>
      <c r="W9">
        <v>41892</v>
      </c>
      <c r="X9">
        <v>42631</v>
      </c>
      <c r="Y9">
        <v>43631</v>
      </c>
      <c r="Z9">
        <v>44914</v>
      </c>
      <c r="AA9">
        <v>47315</v>
      </c>
      <c r="AC9" s="1">
        <f t="shared" si="0"/>
        <v>30313.73076923077</v>
      </c>
      <c r="AD9" s="1">
        <f t="shared" si="1"/>
        <v>28741.5</v>
      </c>
      <c r="AE9" s="1" t="e">
        <f t="shared" si="2"/>
        <v>#N/A</v>
      </c>
      <c r="AF9" s="1">
        <f t="shared" si="3"/>
        <v>8540.157549247926</v>
      </c>
      <c r="AG9" s="1">
        <f t="shared" si="4"/>
        <v>27120</v>
      </c>
      <c r="AH9" s="1"/>
    </row>
    <row r="10" spans="1:34" x14ac:dyDescent="0.3">
      <c r="A10" s="1" t="s">
        <v>24</v>
      </c>
      <c r="B10">
        <v>16530</v>
      </c>
      <c r="C10">
        <v>17142</v>
      </c>
      <c r="D10">
        <v>17222</v>
      </c>
      <c r="E10">
        <v>15936</v>
      </c>
      <c r="F10">
        <v>17737</v>
      </c>
      <c r="G10">
        <v>17610</v>
      </c>
      <c r="H10">
        <v>17578</v>
      </c>
      <c r="I10">
        <v>17584</v>
      </c>
      <c r="J10">
        <v>17835</v>
      </c>
      <c r="K10">
        <v>18160</v>
      </c>
      <c r="L10">
        <v>19137</v>
      </c>
      <c r="M10">
        <v>20975</v>
      </c>
      <c r="N10">
        <v>20156</v>
      </c>
      <c r="O10">
        <v>31020</v>
      </c>
      <c r="P10">
        <v>31828</v>
      </c>
      <c r="Q10">
        <v>32065</v>
      </c>
      <c r="R10">
        <v>33875</v>
      </c>
      <c r="S10">
        <v>34030</v>
      </c>
      <c r="T10">
        <v>41505</v>
      </c>
      <c r="U10">
        <v>46550</v>
      </c>
      <c r="V10">
        <v>50722</v>
      </c>
      <c r="W10">
        <v>53678</v>
      </c>
      <c r="X10">
        <v>56821</v>
      </c>
      <c r="Y10">
        <v>58296</v>
      </c>
      <c r="Z10">
        <v>60330</v>
      </c>
      <c r="AA10">
        <v>63700</v>
      </c>
      <c r="AC10" s="1">
        <f t="shared" si="0"/>
        <v>31847</v>
      </c>
      <c r="AD10" s="1">
        <f t="shared" si="1"/>
        <v>25997.5</v>
      </c>
      <c r="AE10" s="1" t="e">
        <f t="shared" si="2"/>
        <v>#N/A</v>
      </c>
      <c r="AF10" s="1">
        <f t="shared" si="3"/>
        <v>16205.272833722505</v>
      </c>
      <c r="AG10" s="1">
        <f t="shared" si="4"/>
        <v>47764</v>
      </c>
      <c r="AH10" s="1"/>
    </row>
    <row r="11" spans="1:34" x14ac:dyDescent="0.3">
      <c r="A11" s="1" t="s">
        <v>25</v>
      </c>
      <c r="B11">
        <v>27824</v>
      </c>
      <c r="C11">
        <v>28806</v>
      </c>
      <c r="D11">
        <v>30707</v>
      </c>
      <c r="E11">
        <v>29683</v>
      </c>
      <c r="F11">
        <v>30338</v>
      </c>
      <c r="G11">
        <v>30094</v>
      </c>
      <c r="H11">
        <v>30949</v>
      </c>
      <c r="I11">
        <v>32046</v>
      </c>
      <c r="J11">
        <v>32813</v>
      </c>
      <c r="K11">
        <v>33250</v>
      </c>
      <c r="L11">
        <v>33867</v>
      </c>
      <c r="M11">
        <v>35751</v>
      </c>
      <c r="N11">
        <v>34452</v>
      </c>
      <c r="O11">
        <v>44729</v>
      </c>
      <c r="P11">
        <v>44214</v>
      </c>
      <c r="Q11">
        <v>43197</v>
      </c>
      <c r="R11">
        <v>43693</v>
      </c>
      <c r="S11">
        <v>43778</v>
      </c>
      <c r="T11">
        <v>47771</v>
      </c>
      <c r="U11">
        <v>51050</v>
      </c>
      <c r="V11">
        <v>53456</v>
      </c>
      <c r="W11">
        <v>55107</v>
      </c>
      <c r="X11">
        <v>57139</v>
      </c>
      <c r="Y11">
        <v>58204</v>
      </c>
      <c r="Z11">
        <v>59704</v>
      </c>
      <c r="AA11">
        <v>62351</v>
      </c>
      <c r="AC11" s="1">
        <f t="shared" si="0"/>
        <v>41345.115384615383</v>
      </c>
      <c r="AD11" s="1">
        <f t="shared" si="1"/>
        <v>39474</v>
      </c>
      <c r="AE11" s="1" t="e">
        <f t="shared" si="2"/>
        <v>#N/A</v>
      </c>
      <c r="AF11" s="1">
        <f t="shared" si="3"/>
        <v>10959.062194320921</v>
      </c>
      <c r="AG11" s="1">
        <f t="shared" si="4"/>
        <v>34527</v>
      </c>
      <c r="AH11" s="1"/>
    </row>
    <row r="12" spans="1:34" ht="13.95" customHeight="1" x14ac:dyDescent="0.3">
      <c r="A12" s="1" t="s">
        <v>26</v>
      </c>
      <c r="B12">
        <v>16462</v>
      </c>
      <c r="C12">
        <v>16705</v>
      </c>
      <c r="D12">
        <v>16985</v>
      </c>
      <c r="E12">
        <v>17700</v>
      </c>
      <c r="F12">
        <v>18193</v>
      </c>
      <c r="G12">
        <v>17961</v>
      </c>
      <c r="H12">
        <v>18397</v>
      </c>
      <c r="I12">
        <v>19013</v>
      </c>
      <c r="J12">
        <v>19845</v>
      </c>
      <c r="K12">
        <v>20248</v>
      </c>
      <c r="L12">
        <v>20694</v>
      </c>
      <c r="M12">
        <v>21843</v>
      </c>
      <c r="N12">
        <v>20967</v>
      </c>
      <c r="O12">
        <v>26617</v>
      </c>
      <c r="P12">
        <v>26374</v>
      </c>
      <c r="Q12">
        <v>25653</v>
      </c>
      <c r="R12">
        <v>25677</v>
      </c>
      <c r="S12">
        <v>25740</v>
      </c>
      <c r="T12">
        <v>27299</v>
      </c>
      <c r="U12">
        <v>29052</v>
      </c>
      <c r="V12">
        <v>30377</v>
      </c>
      <c r="W12">
        <v>31206</v>
      </c>
      <c r="X12">
        <v>31932</v>
      </c>
      <c r="Y12">
        <v>32435</v>
      </c>
      <c r="Z12">
        <v>33469</v>
      </c>
      <c r="AA12">
        <v>35344</v>
      </c>
      <c r="AC12" s="1">
        <f t="shared" si="0"/>
        <v>24084.153846153848</v>
      </c>
      <c r="AD12" s="1">
        <f t="shared" si="1"/>
        <v>23748</v>
      </c>
      <c r="AE12" s="1" t="e">
        <f t="shared" si="2"/>
        <v>#N/A</v>
      </c>
      <c r="AF12" s="1">
        <f t="shared" si="3"/>
        <v>5830.2979716194459</v>
      </c>
      <c r="AG12" s="1">
        <f t="shared" si="4"/>
        <v>18882</v>
      </c>
      <c r="AH12" s="1"/>
    </row>
    <row r="13" spans="1:34" x14ac:dyDescent="0.3">
      <c r="A13" s="1" t="s">
        <v>27</v>
      </c>
      <c r="B13">
        <v>139500</v>
      </c>
      <c r="C13">
        <v>142804</v>
      </c>
      <c r="D13">
        <v>144093</v>
      </c>
      <c r="E13">
        <v>143001</v>
      </c>
      <c r="F13">
        <v>148382</v>
      </c>
      <c r="G13">
        <v>146774</v>
      </c>
      <c r="H13">
        <v>151170</v>
      </c>
      <c r="I13">
        <v>156008</v>
      </c>
      <c r="J13">
        <v>161133</v>
      </c>
      <c r="K13">
        <v>164059</v>
      </c>
      <c r="L13">
        <v>169182</v>
      </c>
      <c r="M13">
        <v>178138</v>
      </c>
      <c r="N13">
        <v>170608</v>
      </c>
      <c r="O13">
        <v>227710</v>
      </c>
      <c r="P13">
        <v>224567</v>
      </c>
      <c r="Q13">
        <v>219357</v>
      </c>
      <c r="R13">
        <v>223252</v>
      </c>
      <c r="S13">
        <v>223875</v>
      </c>
      <c r="T13">
        <v>244818</v>
      </c>
      <c r="U13">
        <v>264954</v>
      </c>
      <c r="V13">
        <v>281931</v>
      </c>
      <c r="W13">
        <v>292349</v>
      </c>
      <c r="X13">
        <v>301761</v>
      </c>
      <c r="Y13">
        <v>308135</v>
      </c>
      <c r="Z13">
        <v>318194</v>
      </c>
      <c r="AA13">
        <v>337778</v>
      </c>
      <c r="AC13" s="1">
        <f t="shared" si="0"/>
        <v>210905.11538461538</v>
      </c>
      <c r="AD13" s="1">
        <f t="shared" si="1"/>
        <v>198747.5</v>
      </c>
      <c r="AE13" s="1" t="e">
        <f t="shared" si="2"/>
        <v>#N/A</v>
      </c>
      <c r="AF13" s="1">
        <f t="shared" si="3"/>
        <v>63382.766459835679</v>
      </c>
      <c r="AG13" s="1">
        <f t="shared" si="4"/>
        <v>198278</v>
      </c>
      <c r="AH13" s="1"/>
    </row>
    <row r="14" spans="1:34" x14ac:dyDescent="0.3">
      <c r="A14" s="1" t="s">
        <v>28</v>
      </c>
      <c r="B14">
        <v>8392</v>
      </c>
      <c r="C14">
        <v>8273</v>
      </c>
      <c r="D14">
        <v>8382</v>
      </c>
      <c r="E14">
        <v>7676</v>
      </c>
      <c r="F14">
        <v>7916</v>
      </c>
      <c r="G14">
        <v>7784</v>
      </c>
      <c r="H14">
        <v>7830</v>
      </c>
      <c r="I14">
        <v>8115</v>
      </c>
      <c r="J14">
        <v>8503</v>
      </c>
      <c r="K14">
        <v>8727</v>
      </c>
      <c r="L14">
        <v>8905</v>
      </c>
      <c r="M14">
        <v>9235</v>
      </c>
      <c r="N14">
        <v>8854</v>
      </c>
      <c r="O14">
        <v>11064</v>
      </c>
      <c r="P14">
        <v>10865</v>
      </c>
      <c r="Q14">
        <v>10475</v>
      </c>
      <c r="R14">
        <v>10538</v>
      </c>
      <c r="S14">
        <v>10565</v>
      </c>
      <c r="T14">
        <v>11123</v>
      </c>
      <c r="U14">
        <v>12015</v>
      </c>
      <c r="V14">
        <v>12578</v>
      </c>
      <c r="W14">
        <v>13094</v>
      </c>
      <c r="X14">
        <v>13155</v>
      </c>
      <c r="Y14">
        <v>13448</v>
      </c>
      <c r="Z14">
        <v>13973</v>
      </c>
      <c r="AA14">
        <v>14587</v>
      </c>
      <c r="AC14" s="1">
        <f t="shared" si="0"/>
        <v>10233.538461538461</v>
      </c>
      <c r="AD14" s="1">
        <f t="shared" si="1"/>
        <v>9855</v>
      </c>
      <c r="AE14" s="1" t="e">
        <f t="shared" si="2"/>
        <v>#N/A</v>
      </c>
      <c r="AF14" s="1">
        <f t="shared" si="3"/>
        <v>2144.4642908368878</v>
      </c>
      <c r="AG14" s="1">
        <f t="shared" si="4"/>
        <v>6911</v>
      </c>
      <c r="AH14" s="1"/>
    </row>
    <row r="15" spans="1:34" x14ac:dyDescent="0.3">
      <c r="A15" s="1" t="s">
        <v>29</v>
      </c>
      <c r="B15">
        <v>12256</v>
      </c>
      <c r="C15">
        <v>12159</v>
      </c>
      <c r="D15">
        <v>13179</v>
      </c>
      <c r="E15">
        <v>12748</v>
      </c>
      <c r="F15">
        <v>11824</v>
      </c>
      <c r="G15">
        <v>11624</v>
      </c>
      <c r="H15">
        <v>12092</v>
      </c>
      <c r="I15">
        <v>12280</v>
      </c>
      <c r="J15">
        <v>13008</v>
      </c>
      <c r="K15">
        <v>13321</v>
      </c>
      <c r="L15">
        <v>14113</v>
      </c>
      <c r="M15">
        <v>15034</v>
      </c>
      <c r="N15">
        <v>14563</v>
      </c>
      <c r="O15">
        <v>17667</v>
      </c>
      <c r="P15">
        <v>17689</v>
      </c>
      <c r="Q15">
        <v>17273</v>
      </c>
      <c r="R15">
        <v>17174</v>
      </c>
      <c r="S15">
        <v>17207</v>
      </c>
      <c r="T15">
        <v>17834</v>
      </c>
      <c r="U15">
        <v>19124</v>
      </c>
      <c r="V15">
        <v>20081</v>
      </c>
      <c r="W15">
        <v>20293</v>
      </c>
      <c r="X15">
        <v>20815</v>
      </c>
      <c r="Y15">
        <v>20873</v>
      </c>
      <c r="Z15">
        <v>21198</v>
      </c>
      <c r="AA15">
        <v>21967</v>
      </c>
      <c r="AC15" s="1">
        <f t="shared" si="0"/>
        <v>16053.692307692309</v>
      </c>
      <c r="AD15" s="1">
        <f t="shared" si="1"/>
        <v>16104</v>
      </c>
      <c r="AE15" s="1" t="e">
        <f t="shared" si="2"/>
        <v>#N/A</v>
      </c>
      <c r="AF15" s="1">
        <f t="shared" si="3"/>
        <v>3416.3964119795851</v>
      </c>
      <c r="AG15" s="1">
        <f t="shared" si="4"/>
        <v>10343</v>
      </c>
      <c r="AH15" s="1"/>
    </row>
    <row r="16" spans="1:34" x14ac:dyDescent="0.3">
      <c r="A16" s="1" t="s">
        <v>30</v>
      </c>
      <c r="B16">
        <v>160148</v>
      </c>
      <c r="C16">
        <v>163236</v>
      </c>
      <c r="D16">
        <v>165561</v>
      </c>
      <c r="E16">
        <v>163426</v>
      </c>
      <c r="F16">
        <v>168123</v>
      </c>
      <c r="G16">
        <v>166181</v>
      </c>
      <c r="H16">
        <v>171092</v>
      </c>
      <c r="I16">
        <v>176403</v>
      </c>
      <c r="J16">
        <v>182644</v>
      </c>
      <c r="K16">
        <v>186107</v>
      </c>
      <c r="L16">
        <v>192199</v>
      </c>
      <c r="M16">
        <v>202407</v>
      </c>
      <c r="N16">
        <v>194025</v>
      </c>
      <c r="O16">
        <v>256441</v>
      </c>
      <c r="P16">
        <v>253121</v>
      </c>
      <c r="Q16">
        <v>247105</v>
      </c>
      <c r="R16">
        <v>250964</v>
      </c>
      <c r="S16">
        <v>251647</v>
      </c>
      <c r="T16">
        <v>273775</v>
      </c>
      <c r="U16">
        <v>296093</v>
      </c>
      <c r="V16">
        <v>314590</v>
      </c>
      <c r="W16">
        <v>325736</v>
      </c>
      <c r="X16">
        <v>335731</v>
      </c>
      <c r="Y16">
        <v>342456</v>
      </c>
      <c r="Z16">
        <v>353365</v>
      </c>
      <c r="AA16">
        <v>374332</v>
      </c>
      <c r="AC16" s="1">
        <f t="shared" si="0"/>
        <v>237188.76923076922</v>
      </c>
      <c r="AD16" s="1">
        <f t="shared" si="1"/>
        <v>224756</v>
      </c>
      <c r="AE16" s="1" t="e">
        <f t="shared" si="2"/>
        <v>#N/A</v>
      </c>
      <c r="AF16" s="1">
        <f t="shared" si="3"/>
        <v>68889.954891455302</v>
      </c>
      <c r="AG16" s="1">
        <f t="shared" si="4"/>
        <v>214184</v>
      </c>
      <c r="AH16" s="1"/>
    </row>
    <row r="17" spans="29:31" x14ac:dyDescent="0.3">
      <c r="AC17" s="1"/>
      <c r="AD17" s="1"/>
      <c r="AE17" s="1"/>
    </row>
    <row r="59" spans="2:2" ht="18" x14ac:dyDescent="0.35">
      <c r="B59" s="11" t="s">
        <v>53</v>
      </c>
    </row>
    <row r="60" spans="2:2" ht="18" x14ac:dyDescent="0.35">
      <c r="B60" s="11" t="s">
        <v>56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61D560-12EB-460B-8427-8F534154E3D1}">
  <dimension ref="A1:AG41"/>
  <sheetViews>
    <sheetView topLeftCell="L1" zoomScale="108" zoomScaleNormal="80" workbookViewId="0">
      <selection activeCell="B41" sqref="B41"/>
    </sheetView>
  </sheetViews>
  <sheetFormatPr defaultRowHeight="14.4" x14ac:dyDescent="0.3"/>
  <cols>
    <col min="1" max="1" width="26.6640625" customWidth="1"/>
  </cols>
  <sheetData>
    <row r="1" spans="1:33" x14ac:dyDescent="0.3">
      <c r="A1" t="s">
        <v>31</v>
      </c>
    </row>
    <row r="3" spans="1:33" s="1" customFormat="1" x14ac:dyDescent="0.3">
      <c r="A3" s="1" t="s">
        <v>17</v>
      </c>
      <c r="B3" s="1">
        <v>1997</v>
      </c>
      <c r="C3" s="1">
        <v>1998</v>
      </c>
      <c r="D3" s="1">
        <v>1999</v>
      </c>
      <c r="E3" s="1">
        <v>2000</v>
      </c>
      <c r="F3" s="1">
        <v>2001</v>
      </c>
      <c r="G3" s="1">
        <v>2002</v>
      </c>
      <c r="H3" s="1">
        <v>2003</v>
      </c>
      <c r="I3" s="1">
        <v>2004</v>
      </c>
      <c r="J3" s="1">
        <v>2005</v>
      </c>
      <c r="K3" s="1">
        <v>2006</v>
      </c>
      <c r="L3" s="1">
        <v>2007</v>
      </c>
      <c r="M3" s="1">
        <v>2008</v>
      </c>
      <c r="N3" s="1">
        <v>2009</v>
      </c>
      <c r="O3" s="1">
        <v>2010</v>
      </c>
      <c r="P3" s="1">
        <v>2011</v>
      </c>
      <c r="Q3" s="1">
        <v>2012</v>
      </c>
      <c r="R3" s="1">
        <v>2013</v>
      </c>
      <c r="S3" s="1">
        <v>2014</v>
      </c>
      <c r="T3" s="1">
        <v>2015</v>
      </c>
      <c r="U3" s="1">
        <v>2016</v>
      </c>
      <c r="V3" s="1">
        <v>2017</v>
      </c>
      <c r="W3" s="1">
        <v>2018</v>
      </c>
      <c r="X3" s="1">
        <v>2019</v>
      </c>
      <c r="Y3" s="1">
        <v>2020</v>
      </c>
      <c r="Z3" s="1">
        <v>2021</v>
      </c>
      <c r="AA3" s="1">
        <v>2022</v>
      </c>
      <c r="AC3" s="1" t="s">
        <v>48</v>
      </c>
      <c r="AD3" s="1" t="s">
        <v>49</v>
      </c>
      <c r="AE3" s="1" t="s">
        <v>50</v>
      </c>
      <c r="AF3" s="1" t="s">
        <v>51</v>
      </c>
      <c r="AG3" s="1" t="s">
        <v>52</v>
      </c>
    </row>
    <row r="4" spans="1:33" x14ac:dyDescent="0.3">
      <c r="A4" s="1" t="s">
        <v>18</v>
      </c>
      <c r="B4">
        <v>30.3</v>
      </c>
      <c r="C4">
        <v>29.8</v>
      </c>
      <c r="D4">
        <v>36.1</v>
      </c>
      <c r="E4">
        <v>31.9</v>
      </c>
      <c r="F4">
        <v>28.9</v>
      </c>
      <c r="G4">
        <v>44.8</v>
      </c>
      <c r="H4">
        <v>42.6</v>
      </c>
      <c r="I4">
        <v>38.6</v>
      </c>
      <c r="J4">
        <v>45.8</v>
      </c>
      <c r="K4">
        <v>49</v>
      </c>
      <c r="L4">
        <v>52.1</v>
      </c>
      <c r="M4">
        <v>44.7</v>
      </c>
      <c r="N4">
        <v>38.4</v>
      </c>
      <c r="O4">
        <v>44.4</v>
      </c>
      <c r="P4">
        <v>40.4</v>
      </c>
      <c r="Q4">
        <v>38.5</v>
      </c>
      <c r="R4">
        <v>36.5</v>
      </c>
      <c r="S4">
        <v>36.799999999999997</v>
      </c>
      <c r="T4">
        <v>42.4</v>
      </c>
      <c r="U4">
        <v>42.2</v>
      </c>
      <c r="V4">
        <v>42.2</v>
      </c>
      <c r="W4">
        <v>43.936999999999998</v>
      </c>
      <c r="X4">
        <v>51.1</v>
      </c>
      <c r="Y4">
        <v>43.1</v>
      </c>
      <c r="Z4">
        <v>41.3</v>
      </c>
      <c r="AA4">
        <v>50.6</v>
      </c>
      <c r="AC4" s="1">
        <f>AVERAGE(B4:AA4)</f>
        <v>41.016807692307687</v>
      </c>
      <c r="AD4" s="1">
        <f>MEDIAN(B4:AA4)</f>
        <v>42.2</v>
      </c>
      <c r="AE4" s="1">
        <f>MODE(B4:AA4)</f>
        <v>42.2</v>
      </c>
      <c r="AF4" s="1">
        <f>_xlfn.STDEV.P(B4:AA4)</f>
        <v>6.2474875689797615</v>
      </c>
      <c r="AG4" s="1">
        <f>MAX(B4:AA4)-MIN(B4:AA4)</f>
        <v>23.200000000000003</v>
      </c>
    </row>
    <row r="5" spans="1:33" x14ac:dyDescent="0.3">
      <c r="A5" s="1" t="s">
        <v>19</v>
      </c>
      <c r="B5">
        <v>85</v>
      </c>
      <c r="C5">
        <v>89.1</v>
      </c>
      <c r="D5">
        <v>106.4</v>
      </c>
      <c r="E5">
        <v>100.2</v>
      </c>
      <c r="F5">
        <v>105.9</v>
      </c>
      <c r="G5">
        <v>103.2</v>
      </c>
      <c r="H5">
        <v>115.7</v>
      </c>
      <c r="I5">
        <v>109.4</v>
      </c>
      <c r="J5">
        <v>123.4</v>
      </c>
      <c r="K5">
        <v>127.5</v>
      </c>
      <c r="L5">
        <v>134.19999999999999</v>
      </c>
      <c r="M5">
        <v>136.6</v>
      </c>
      <c r="N5">
        <v>117.4</v>
      </c>
      <c r="O5">
        <v>134.1</v>
      </c>
      <c r="P5">
        <v>129</v>
      </c>
      <c r="Q5">
        <v>135.5</v>
      </c>
      <c r="R5">
        <v>133.80000000000001</v>
      </c>
      <c r="S5">
        <v>133.6</v>
      </c>
      <c r="T5">
        <v>151.30000000000001</v>
      </c>
      <c r="U5">
        <v>155.1</v>
      </c>
      <c r="V5">
        <v>160.9</v>
      </c>
      <c r="W5">
        <v>160.084</v>
      </c>
      <c r="X5">
        <v>162.30000000000001</v>
      </c>
      <c r="Y5">
        <v>163.5</v>
      </c>
      <c r="Z5">
        <v>161.5</v>
      </c>
      <c r="AA5">
        <v>144.9</v>
      </c>
      <c r="AC5" s="1">
        <f t="shared" ref="AC5:AC16" si="0">AVERAGE(B5:AA5)</f>
        <v>129.98400000000001</v>
      </c>
      <c r="AD5" s="1">
        <f t="shared" ref="AD5:AD16" si="1">MEDIAN(B5:AA5)</f>
        <v>133.69999999999999</v>
      </c>
      <c r="AE5" s="1" t="e">
        <f t="shared" ref="AE5:AE16" si="2">MODE(B5:AA5)</f>
        <v>#N/A</v>
      </c>
      <c r="AF5" s="1">
        <f t="shared" ref="AF5:AF16" si="3">_xlfn.STDEV.P(B5:AA5)</f>
        <v>22.98769771320833</v>
      </c>
      <c r="AG5" s="1">
        <f t="shared" ref="AG5:AG16" si="4">MAX(B5:AA5)-MIN(B5:AA5)</f>
        <v>78.5</v>
      </c>
    </row>
    <row r="6" spans="1:33" x14ac:dyDescent="0.3">
      <c r="A6" s="1" t="s">
        <v>20</v>
      </c>
      <c r="B6">
        <v>75.3</v>
      </c>
      <c r="C6">
        <v>81.900000000000006</v>
      </c>
      <c r="D6">
        <v>90</v>
      </c>
      <c r="E6">
        <v>90.4</v>
      </c>
      <c r="F6">
        <v>90.3</v>
      </c>
      <c r="G6">
        <v>88.9</v>
      </c>
      <c r="H6">
        <v>103.6</v>
      </c>
      <c r="I6">
        <v>96.3</v>
      </c>
      <c r="J6">
        <v>109</v>
      </c>
      <c r="K6">
        <v>113.7</v>
      </c>
      <c r="L6">
        <v>118</v>
      </c>
      <c r="M6">
        <v>113.9</v>
      </c>
      <c r="N6">
        <v>100.4</v>
      </c>
      <c r="O6">
        <v>108.4</v>
      </c>
      <c r="P6">
        <v>98</v>
      </c>
      <c r="Q6">
        <v>95.4</v>
      </c>
      <c r="R6">
        <v>94.6</v>
      </c>
      <c r="S6">
        <v>93.9</v>
      </c>
      <c r="T6">
        <v>91</v>
      </c>
      <c r="U6">
        <v>107.9</v>
      </c>
      <c r="V6">
        <v>103.7</v>
      </c>
      <c r="W6">
        <v>105.033</v>
      </c>
      <c r="X6">
        <v>101.4</v>
      </c>
      <c r="Y6">
        <v>106.1</v>
      </c>
      <c r="Z6">
        <v>111</v>
      </c>
      <c r="AA6">
        <v>111.7</v>
      </c>
      <c r="AC6" s="1">
        <f t="shared" si="0"/>
        <v>99.99357692307693</v>
      </c>
      <c r="AD6" s="1">
        <f t="shared" si="1"/>
        <v>100.9</v>
      </c>
      <c r="AE6" s="1" t="e">
        <f t="shared" si="2"/>
        <v>#N/A</v>
      </c>
      <c r="AF6" s="1">
        <f t="shared" si="3"/>
        <v>10.380177144527691</v>
      </c>
      <c r="AG6" s="1">
        <f t="shared" si="4"/>
        <v>42.7</v>
      </c>
    </row>
    <row r="7" spans="1:33" x14ac:dyDescent="0.3">
      <c r="A7" s="1" t="s">
        <v>21</v>
      </c>
      <c r="B7">
        <v>51.6</v>
      </c>
      <c r="C7">
        <v>55</v>
      </c>
      <c r="D7">
        <v>61.5</v>
      </c>
      <c r="E7">
        <v>63.2</v>
      </c>
      <c r="F7">
        <v>67.2</v>
      </c>
      <c r="G7">
        <v>71</v>
      </c>
      <c r="H7">
        <v>83.8</v>
      </c>
      <c r="I7">
        <v>72.7</v>
      </c>
      <c r="J7">
        <v>83.5</v>
      </c>
      <c r="K7">
        <v>86</v>
      </c>
      <c r="L7">
        <v>92.4</v>
      </c>
      <c r="M7">
        <v>88.1</v>
      </c>
      <c r="N7">
        <v>74.7</v>
      </c>
      <c r="O7">
        <v>80.599999999999994</v>
      </c>
      <c r="P7">
        <v>76.3</v>
      </c>
      <c r="Q7">
        <v>73.8</v>
      </c>
      <c r="R7">
        <v>76.3</v>
      </c>
      <c r="S7">
        <v>76.099999999999994</v>
      </c>
      <c r="T7">
        <v>80.7</v>
      </c>
      <c r="U7">
        <v>79.2</v>
      </c>
      <c r="V7">
        <v>84.7</v>
      </c>
      <c r="W7">
        <v>85.313999999999993</v>
      </c>
      <c r="X7">
        <v>89</v>
      </c>
      <c r="Y7">
        <v>91.1</v>
      </c>
      <c r="Z7">
        <v>90.1</v>
      </c>
      <c r="AA7">
        <v>94</v>
      </c>
      <c r="AC7" s="1">
        <f t="shared" si="0"/>
        <v>77.9966923076923</v>
      </c>
      <c r="AD7" s="1">
        <f t="shared" si="1"/>
        <v>79.900000000000006</v>
      </c>
      <c r="AE7" s="1">
        <f t="shared" si="2"/>
        <v>76.3</v>
      </c>
      <c r="AF7" s="1">
        <f t="shared" si="3"/>
        <v>11.085427564597707</v>
      </c>
      <c r="AG7" s="1">
        <f t="shared" si="4"/>
        <v>42.4</v>
      </c>
    </row>
    <row r="8" spans="1:33" x14ac:dyDescent="0.3">
      <c r="A8" s="1" t="s">
        <v>22</v>
      </c>
      <c r="B8">
        <v>73</v>
      </c>
      <c r="C8">
        <v>74.400000000000006</v>
      </c>
      <c r="D8">
        <v>87.4</v>
      </c>
      <c r="E8">
        <v>83.3</v>
      </c>
      <c r="F8">
        <v>88.4</v>
      </c>
      <c r="G8">
        <v>96.9</v>
      </c>
      <c r="H8">
        <v>105.4</v>
      </c>
      <c r="I8">
        <v>104.8</v>
      </c>
      <c r="J8">
        <v>107</v>
      </c>
      <c r="K8">
        <v>104.7</v>
      </c>
      <c r="L8">
        <v>109.2</v>
      </c>
      <c r="M8">
        <v>109.6</v>
      </c>
      <c r="N8">
        <v>95.6</v>
      </c>
      <c r="O8">
        <v>109.8</v>
      </c>
      <c r="P8">
        <v>103.8</v>
      </c>
      <c r="Q8">
        <v>105.5</v>
      </c>
      <c r="R8">
        <v>97.3</v>
      </c>
      <c r="S8">
        <v>97.5</v>
      </c>
      <c r="T8">
        <v>98.5</v>
      </c>
      <c r="U8">
        <v>97.9</v>
      </c>
      <c r="V8">
        <v>100.5</v>
      </c>
      <c r="W8">
        <v>103.913</v>
      </c>
      <c r="X8">
        <v>101</v>
      </c>
      <c r="Y8">
        <v>102.1</v>
      </c>
      <c r="Z8">
        <v>106.4</v>
      </c>
      <c r="AA8">
        <v>110.3</v>
      </c>
      <c r="AC8" s="1">
        <f t="shared" si="0"/>
        <v>99.008192307692312</v>
      </c>
      <c r="AD8" s="1">
        <f t="shared" si="1"/>
        <v>101.55</v>
      </c>
      <c r="AE8" s="1" t="e">
        <f t="shared" si="2"/>
        <v>#N/A</v>
      </c>
      <c r="AF8" s="1">
        <f t="shared" si="3"/>
        <v>9.9788349559655529</v>
      </c>
      <c r="AG8" s="1">
        <f t="shared" si="4"/>
        <v>37.299999999999997</v>
      </c>
    </row>
    <row r="9" spans="1:33" x14ac:dyDescent="0.3">
      <c r="A9" s="1" t="s">
        <v>32</v>
      </c>
      <c r="B9">
        <v>77.900000000000006</v>
      </c>
      <c r="C9">
        <v>83.9</v>
      </c>
      <c r="D9">
        <v>97.6</v>
      </c>
      <c r="E9">
        <v>97.4</v>
      </c>
      <c r="F9">
        <v>101.4</v>
      </c>
      <c r="G9">
        <v>98.1</v>
      </c>
      <c r="H9">
        <v>118.2</v>
      </c>
      <c r="I9">
        <v>117</v>
      </c>
      <c r="J9">
        <v>122.6</v>
      </c>
      <c r="K9">
        <v>130.1</v>
      </c>
      <c r="L9">
        <v>143.6</v>
      </c>
      <c r="M9">
        <v>138.30000000000001</v>
      </c>
      <c r="N9">
        <v>126.8</v>
      </c>
      <c r="O9">
        <v>127.2</v>
      </c>
      <c r="P9">
        <v>128.4</v>
      </c>
      <c r="Q9">
        <v>126.5</v>
      </c>
      <c r="R9">
        <v>133.80000000000001</v>
      </c>
      <c r="S9">
        <v>133.9</v>
      </c>
      <c r="T9">
        <v>136.4</v>
      </c>
      <c r="U9">
        <v>138.69999999999999</v>
      </c>
      <c r="V9">
        <v>149.30000000000001</v>
      </c>
      <c r="W9">
        <v>173.28100000000001</v>
      </c>
      <c r="X9">
        <v>169.5</v>
      </c>
      <c r="Y9">
        <v>171.9</v>
      </c>
      <c r="Z9">
        <v>164.6</v>
      </c>
      <c r="AA9">
        <v>170.4</v>
      </c>
      <c r="AC9" s="1">
        <f t="shared" si="0"/>
        <v>129.87619230769229</v>
      </c>
      <c r="AD9" s="1">
        <f t="shared" si="1"/>
        <v>129.25</v>
      </c>
      <c r="AE9" s="1" t="e">
        <f t="shared" si="2"/>
        <v>#N/A</v>
      </c>
      <c r="AF9" s="1">
        <f t="shared" si="3"/>
        <v>26.292932966891989</v>
      </c>
      <c r="AG9" s="1">
        <f t="shared" si="4"/>
        <v>95.381</v>
      </c>
    </row>
    <row r="10" spans="1:33" x14ac:dyDescent="0.3">
      <c r="A10" s="1" t="s">
        <v>33</v>
      </c>
      <c r="B10">
        <v>98.8</v>
      </c>
      <c r="C10">
        <v>103.8</v>
      </c>
      <c r="D10">
        <v>106.4</v>
      </c>
      <c r="E10">
        <v>109.4</v>
      </c>
      <c r="F10">
        <v>106.2</v>
      </c>
      <c r="G10">
        <v>121.6</v>
      </c>
      <c r="H10">
        <v>155.19999999999999</v>
      </c>
      <c r="I10">
        <v>139</v>
      </c>
      <c r="J10">
        <v>136.9</v>
      </c>
      <c r="K10">
        <v>149.1</v>
      </c>
      <c r="L10">
        <v>152.1</v>
      </c>
      <c r="M10">
        <v>153.1</v>
      </c>
      <c r="N10">
        <v>135.9</v>
      </c>
      <c r="O10">
        <v>144.4</v>
      </c>
      <c r="P10">
        <v>160.6</v>
      </c>
      <c r="Q10">
        <v>163.5</v>
      </c>
      <c r="R10">
        <v>166.2</v>
      </c>
      <c r="S10">
        <v>164.1</v>
      </c>
      <c r="T10">
        <v>169.2</v>
      </c>
      <c r="U10">
        <v>179.6</v>
      </c>
      <c r="V10">
        <v>182.3</v>
      </c>
      <c r="W10">
        <v>188.785</v>
      </c>
      <c r="X10">
        <v>193.8</v>
      </c>
      <c r="Y10">
        <v>209.3</v>
      </c>
      <c r="Z10">
        <v>206.2</v>
      </c>
      <c r="AA10">
        <v>211.2</v>
      </c>
      <c r="AC10" s="1">
        <f t="shared" si="0"/>
        <v>154.1032692307692</v>
      </c>
      <c r="AD10" s="1">
        <f t="shared" si="1"/>
        <v>154.14999999999998</v>
      </c>
      <c r="AE10" s="1" t="e">
        <f t="shared" si="2"/>
        <v>#N/A</v>
      </c>
      <c r="AF10" s="1">
        <f t="shared" si="3"/>
        <v>32.842355946548942</v>
      </c>
      <c r="AG10" s="1">
        <f t="shared" si="4"/>
        <v>112.39999999999999</v>
      </c>
    </row>
    <row r="11" spans="1:33" x14ac:dyDescent="0.3">
      <c r="A11" s="1" t="s">
        <v>25</v>
      </c>
      <c r="B11">
        <v>110.5</v>
      </c>
      <c r="C11">
        <v>117.8</v>
      </c>
      <c r="D11">
        <v>158.4</v>
      </c>
      <c r="E11">
        <v>152.9</v>
      </c>
      <c r="F11">
        <v>152.30000000000001</v>
      </c>
      <c r="G11">
        <v>152.6</v>
      </c>
      <c r="H11">
        <v>174.4</v>
      </c>
      <c r="I11">
        <v>181.4</v>
      </c>
      <c r="J11">
        <v>195.3</v>
      </c>
      <c r="K11">
        <v>194.2</v>
      </c>
      <c r="L11">
        <v>211.8</v>
      </c>
      <c r="M11">
        <v>212.8</v>
      </c>
      <c r="N11">
        <v>191.3</v>
      </c>
      <c r="O11">
        <v>185.8</v>
      </c>
      <c r="P11">
        <v>171.7</v>
      </c>
      <c r="Q11">
        <v>168.3</v>
      </c>
      <c r="R11">
        <v>167.5</v>
      </c>
      <c r="S11">
        <v>169.1</v>
      </c>
      <c r="T11">
        <v>184.8</v>
      </c>
      <c r="U11">
        <v>191.6</v>
      </c>
      <c r="V11">
        <v>202.7</v>
      </c>
      <c r="W11">
        <v>197.429</v>
      </c>
      <c r="X11">
        <v>209.2</v>
      </c>
      <c r="Y11">
        <v>209.5</v>
      </c>
      <c r="Z11">
        <v>209.1</v>
      </c>
      <c r="AA11">
        <v>234.3</v>
      </c>
      <c r="AC11" s="1">
        <f t="shared" si="0"/>
        <v>181.02803846153847</v>
      </c>
      <c r="AD11" s="1">
        <f t="shared" si="1"/>
        <v>185.3</v>
      </c>
      <c r="AE11" s="1" t="e">
        <f t="shared" si="2"/>
        <v>#N/A</v>
      </c>
      <c r="AF11" s="1">
        <f t="shared" si="3"/>
        <v>28.476563643811662</v>
      </c>
      <c r="AG11" s="1">
        <f t="shared" si="4"/>
        <v>123.80000000000001</v>
      </c>
    </row>
    <row r="12" spans="1:33" x14ac:dyDescent="0.3">
      <c r="A12" s="1" t="s">
        <v>26</v>
      </c>
      <c r="B12">
        <v>61.2</v>
      </c>
      <c r="C12">
        <v>61.8</v>
      </c>
      <c r="D12">
        <v>76.599999999999994</v>
      </c>
      <c r="E12">
        <v>80</v>
      </c>
      <c r="F12">
        <v>105.6</v>
      </c>
      <c r="G12">
        <v>83.9</v>
      </c>
      <c r="H12">
        <v>97.5</v>
      </c>
      <c r="I12">
        <v>87.2</v>
      </c>
      <c r="J12">
        <v>95.7</v>
      </c>
      <c r="K12">
        <v>98</v>
      </c>
      <c r="L12">
        <v>110.8</v>
      </c>
      <c r="M12">
        <v>109.6</v>
      </c>
      <c r="N12">
        <v>98.1</v>
      </c>
      <c r="O12">
        <v>112.8</v>
      </c>
      <c r="P12">
        <v>96.6</v>
      </c>
      <c r="Q12">
        <v>93.1</v>
      </c>
      <c r="R12">
        <v>94.1</v>
      </c>
      <c r="S12">
        <v>94.2</v>
      </c>
      <c r="T12">
        <v>101.7</v>
      </c>
      <c r="U12">
        <v>104.7</v>
      </c>
      <c r="V12">
        <v>112.3</v>
      </c>
      <c r="W12">
        <v>111.197</v>
      </c>
      <c r="X12">
        <v>116.5</v>
      </c>
      <c r="Y12">
        <v>119.9</v>
      </c>
      <c r="Z12">
        <v>123.4</v>
      </c>
      <c r="AA12">
        <v>128.30000000000001</v>
      </c>
      <c r="AC12" s="1">
        <f t="shared" si="0"/>
        <v>99.030653846153854</v>
      </c>
      <c r="AD12" s="1">
        <f t="shared" si="1"/>
        <v>98.05</v>
      </c>
      <c r="AE12" s="1" t="e">
        <f t="shared" si="2"/>
        <v>#N/A</v>
      </c>
      <c r="AF12" s="1">
        <f t="shared" si="3"/>
        <v>16.633125403479315</v>
      </c>
      <c r="AG12" s="1">
        <f t="shared" si="4"/>
        <v>67.100000000000009</v>
      </c>
    </row>
    <row r="13" spans="1:33" x14ac:dyDescent="0.3">
      <c r="A13" s="1" t="s">
        <v>27</v>
      </c>
      <c r="B13">
        <v>663.7</v>
      </c>
      <c r="C13">
        <v>697.6</v>
      </c>
      <c r="D13">
        <v>820.4</v>
      </c>
      <c r="E13">
        <v>808.7</v>
      </c>
      <c r="F13">
        <v>846.2</v>
      </c>
      <c r="G13">
        <v>861</v>
      </c>
      <c r="H13">
        <v>996.4</v>
      </c>
      <c r="I13">
        <v>946.5</v>
      </c>
      <c r="J13">
        <v>1019.2</v>
      </c>
      <c r="K13">
        <v>1052.3</v>
      </c>
      <c r="L13">
        <v>1124.0999999999999</v>
      </c>
      <c r="M13">
        <v>1106.8</v>
      </c>
      <c r="N13">
        <v>978.5</v>
      </c>
      <c r="O13">
        <v>1047.7</v>
      </c>
      <c r="P13">
        <v>1004.9</v>
      </c>
      <c r="Q13">
        <v>1000.1</v>
      </c>
      <c r="R13">
        <v>1000.1</v>
      </c>
      <c r="S13">
        <v>999.3</v>
      </c>
      <c r="T13">
        <v>1056.0999999999999</v>
      </c>
      <c r="U13">
        <v>1097</v>
      </c>
      <c r="V13">
        <v>1138.5999999999999</v>
      </c>
      <c r="W13">
        <v>1168.973</v>
      </c>
      <c r="X13">
        <v>1193.7</v>
      </c>
      <c r="Y13">
        <v>1216.5999999999999</v>
      </c>
      <c r="Z13">
        <v>1213.5999999999999</v>
      </c>
      <c r="AA13">
        <v>1255.7</v>
      </c>
      <c r="AC13" s="1">
        <f t="shared" si="0"/>
        <v>1012.068192307692</v>
      </c>
      <c r="AD13" s="1">
        <f t="shared" si="1"/>
        <v>1012.05</v>
      </c>
      <c r="AE13" s="1">
        <f t="shared" si="2"/>
        <v>1000.1</v>
      </c>
      <c r="AF13" s="1">
        <f t="shared" si="3"/>
        <v>152.40294033909572</v>
      </c>
      <c r="AG13" s="1">
        <f t="shared" si="4"/>
        <v>592</v>
      </c>
    </row>
    <row r="14" spans="1:33" x14ac:dyDescent="0.3">
      <c r="A14" s="1" t="s">
        <v>28</v>
      </c>
      <c r="B14">
        <v>30.6</v>
      </c>
      <c r="C14">
        <v>32</v>
      </c>
      <c r="D14">
        <v>37.5</v>
      </c>
      <c r="E14">
        <v>39.9</v>
      </c>
      <c r="F14">
        <v>37.700000000000003</v>
      </c>
      <c r="G14">
        <v>35.5</v>
      </c>
      <c r="H14">
        <v>46.5</v>
      </c>
      <c r="I14">
        <v>37.200000000000003</v>
      </c>
      <c r="J14">
        <v>44.1</v>
      </c>
      <c r="K14">
        <v>47</v>
      </c>
      <c r="L14">
        <v>49.7</v>
      </c>
      <c r="M14">
        <v>49.9</v>
      </c>
      <c r="N14">
        <v>38.9</v>
      </c>
      <c r="O14">
        <v>45.1</v>
      </c>
      <c r="P14">
        <v>43.5</v>
      </c>
      <c r="Q14">
        <v>43.4</v>
      </c>
      <c r="R14">
        <v>44.3</v>
      </c>
      <c r="S14">
        <v>44.4</v>
      </c>
      <c r="T14">
        <v>46.9</v>
      </c>
      <c r="U14">
        <v>48.4</v>
      </c>
      <c r="V14">
        <v>50.8</v>
      </c>
      <c r="W14">
        <v>52.886000000000003</v>
      </c>
      <c r="X14">
        <v>51.4</v>
      </c>
      <c r="Y14">
        <v>53</v>
      </c>
      <c r="Z14">
        <v>54.5</v>
      </c>
      <c r="AA14">
        <v>55.6</v>
      </c>
      <c r="AC14" s="1">
        <f t="shared" si="0"/>
        <v>44.641769230769221</v>
      </c>
      <c r="AD14" s="1">
        <f t="shared" si="1"/>
        <v>44.75</v>
      </c>
      <c r="AE14" s="1" t="e">
        <f t="shared" si="2"/>
        <v>#N/A</v>
      </c>
      <c r="AF14" s="1">
        <f t="shared" si="3"/>
        <v>6.7204407897313398</v>
      </c>
      <c r="AG14" s="1">
        <f t="shared" si="4"/>
        <v>25</v>
      </c>
    </row>
    <row r="15" spans="1:33" x14ac:dyDescent="0.3">
      <c r="A15" s="1" t="s">
        <v>29</v>
      </c>
      <c r="B15">
        <v>84.2</v>
      </c>
      <c r="C15">
        <v>83.9</v>
      </c>
      <c r="D15">
        <v>100.3</v>
      </c>
      <c r="E15">
        <v>97.5</v>
      </c>
      <c r="F15">
        <v>88.8</v>
      </c>
      <c r="G15">
        <v>93.6</v>
      </c>
      <c r="H15">
        <v>99.8</v>
      </c>
      <c r="I15">
        <v>90.4</v>
      </c>
      <c r="J15">
        <v>105.6</v>
      </c>
      <c r="K15">
        <v>116.1</v>
      </c>
      <c r="L15">
        <v>112.6</v>
      </c>
      <c r="M15">
        <v>109.6</v>
      </c>
      <c r="N15">
        <v>97</v>
      </c>
      <c r="O15">
        <v>129.4</v>
      </c>
      <c r="P15">
        <v>111.5</v>
      </c>
      <c r="Q15">
        <v>110.6</v>
      </c>
      <c r="R15">
        <v>107.3</v>
      </c>
      <c r="S15">
        <v>107.3</v>
      </c>
      <c r="T15">
        <v>115.9</v>
      </c>
      <c r="U15">
        <v>129.4</v>
      </c>
      <c r="V15">
        <v>134.1</v>
      </c>
      <c r="W15">
        <v>138.06100000000001</v>
      </c>
      <c r="X15">
        <v>133.19999999999999</v>
      </c>
      <c r="Y15">
        <v>120.9</v>
      </c>
      <c r="Z15">
        <v>123</v>
      </c>
      <c r="AA15">
        <v>125.4</v>
      </c>
      <c r="AC15" s="1">
        <f t="shared" si="0"/>
        <v>110.21003846153846</v>
      </c>
      <c r="AD15" s="1">
        <f t="shared" si="1"/>
        <v>110.1</v>
      </c>
      <c r="AE15" s="1">
        <f t="shared" si="2"/>
        <v>129.4</v>
      </c>
      <c r="AF15" s="1">
        <f t="shared" si="3"/>
        <v>15.530729713107393</v>
      </c>
      <c r="AG15" s="1">
        <f t="shared" si="4"/>
        <v>54.161000000000001</v>
      </c>
    </row>
    <row r="16" spans="1:33" x14ac:dyDescent="0.3">
      <c r="A16" s="1" t="s">
        <v>30</v>
      </c>
      <c r="B16">
        <v>778.5</v>
      </c>
      <c r="C16">
        <v>813.6</v>
      </c>
      <c r="D16">
        <v>958.8</v>
      </c>
      <c r="E16">
        <v>945.9</v>
      </c>
      <c r="F16">
        <v>972.6</v>
      </c>
      <c r="G16">
        <v>989.9</v>
      </c>
      <c r="H16">
        <v>1142.8</v>
      </c>
      <c r="I16">
        <v>1074.0999999999999</v>
      </c>
      <c r="J16">
        <v>1169</v>
      </c>
      <c r="K16">
        <v>1215.3</v>
      </c>
      <c r="L16">
        <v>1286.3</v>
      </c>
      <c r="M16">
        <v>1266.3</v>
      </c>
      <c r="N16">
        <v>1114.4000000000001</v>
      </c>
      <c r="O16">
        <v>1222.2</v>
      </c>
      <c r="P16">
        <v>1159.8</v>
      </c>
      <c r="Q16">
        <v>1154.0999999999999</v>
      </c>
      <c r="R16">
        <v>1151.8</v>
      </c>
      <c r="S16">
        <v>1151</v>
      </c>
      <c r="T16">
        <v>1218.9000000000001</v>
      </c>
      <c r="U16">
        <v>1274.7</v>
      </c>
      <c r="V16">
        <v>1323.5</v>
      </c>
      <c r="W16">
        <v>1359.92</v>
      </c>
      <c r="X16">
        <v>1378.4</v>
      </c>
      <c r="Y16">
        <v>1390.5</v>
      </c>
      <c r="Z16">
        <v>1391.1</v>
      </c>
      <c r="AA16">
        <v>1436.7</v>
      </c>
      <c r="AC16" s="1">
        <f t="shared" si="0"/>
        <v>1166.9276923076923</v>
      </c>
      <c r="AD16" s="1">
        <f t="shared" si="1"/>
        <v>1164.4000000000001</v>
      </c>
      <c r="AE16" s="1" t="e">
        <f t="shared" si="2"/>
        <v>#N/A</v>
      </c>
      <c r="AF16" s="1">
        <f t="shared" si="3"/>
        <v>172.4240401833103</v>
      </c>
      <c r="AG16" s="1">
        <f t="shared" si="4"/>
        <v>658.2</v>
      </c>
    </row>
    <row r="39" spans="2:2" ht="18" x14ac:dyDescent="0.35">
      <c r="B39" s="11" t="s">
        <v>53</v>
      </c>
    </row>
    <row r="40" spans="2:2" ht="18" x14ac:dyDescent="0.35">
      <c r="B40" s="11" t="s">
        <v>57</v>
      </c>
    </row>
    <row r="41" spans="2:2" ht="18" x14ac:dyDescent="0.35">
      <c r="B41" s="11" t="s">
        <v>58</v>
      </c>
    </row>
  </sheetData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7DFBC3-B3E4-47CF-B386-21A701F815CF}">
  <dimension ref="A1:O43"/>
  <sheetViews>
    <sheetView tabSelected="1" topLeftCell="A14" zoomScale="80" zoomScaleNormal="80" workbookViewId="0">
      <selection activeCell="T36" sqref="T36"/>
    </sheetView>
  </sheetViews>
  <sheetFormatPr defaultRowHeight="14.4" x14ac:dyDescent="0.3"/>
  <cols>
    <col min="1" max="1" width="31.5546875" customWidth="1"/>
  </cols>
  <sheetData>
    <row r="1" spans="1:15" x14ac:dyDescent="0.3">
      <c r="A1" t="s">
        <v>47</v>
      </c>
    </row>
    <row r="3" spans="1:15" s="1" customFormat="1" x14ac:dyDescent="0.3">
      <c r="A3" s="1" t="s">
        <v>34</v>
      </c>
      <c r="B3" s="2">
        <v>2015</v>
      </c>
      <c r="C3" s="2">
        <v>2016</v>
      </c>
      <c r="D3" s="2">
        <v>2017</v>
      </c>
      <c r="E3" s="2">
        <v>2018</v>
      </c>
      <c r="F3" s="2">
        <v>2019</v>
      </c>
      <c r="G3" s="2">
        <v>2020</v>
      </c>
      <c r="H3" s="2">
        <v>2021</v>
      </c>
      <c r="I3" s="2">
        <v>2022</v>
      </c>
      <c r="K3" s="1" t="s">
        <v>48</v>
      </c>
      <c r="L3" s="1" t="s">
        <v>49</v>
      </c>
      <c r="M3" s="1" t="s">
        <v>50</v>
      </c>
      <c r="N3" s="1" t="s">
        <v>51</v>
      </c>
      <c r="O3" s="1" t="s">
        <v>52</v>
      </c>
    </row>
    <row r="4" spans="1:15" x14ac:dyDescent="0.3">
      <c r="A4" s="1" t="s">
        <v>35</v>
      </c>
      <c r="B4">
        <v>228603</v>
      </c>
      <c r="C4">
        <v>246341</v>
      </c>
      <c r="D4">
        <v>261028</v>
      </c>
      <c r="E4">
        <v>269345</v>
      </c>
      <c r="F4">
        <v>276931</v>
      </c>
      <c r="G4">
        <v>280865</v>
      </c>
      <c r="H4">
        <v>289655</v>
      </c>
      <c r="I4">
        <v>312232</v>
      </c>
      <c r="J4" s="1"/>
      <c r="K4" s="1">
        <f>AVERAGE(B4:I4)</f>
        <v>270625</v>
      </c>
      <c r="L4" s="1">
        <f>MEDIAN(B4:I4)</f>
        <v>273138</v>
      </c>
      <c r="M4" s="1" t="e">
        <f>MODE(B4:I4)</f>
        <v>#N/A</v>
      </c>
      <c r="N4" s="1">
        <f>_xlfn.STDEV.P(B4:I4)</f>
        <v>24205.393340121536</v>
      </c>
      <c r="O4" s="1">
        <f>MAX(B4:I4)-MIN(B4:I4)</f>
        <v>83629</v>
      </c>
    </row>
    <row r="5" spans="1:15" x14ac:dyDescent="0.3">
      <c r="A5" s="1" t="s">
        <v>36</v>
      </c>
      <c r="B5">
        <v>21170</v>
      </c>
      <c r="C5">
        <v>22939</v>
      </c>
      <c r="D5">
        <v>24412</v>
      </c>
      <c r="E5">
        <v>25917</v>
      </c>
      <c r="F5">
        <v>27039</v>
      </c>
      <c r="G5">
        <v>29377</v>
      </c>
      <c r="H5">
        <v>30320</v>
      </c>
      <c r="I5">
        <v>31107</v>
      </c>
      <c r="J5" s="1"/>
      <c r="K5" s="1">
        <f t="shared" ref="K5:K16" si="0">AVERAGE(B5:I5)</f>
        <v>26535.125</v>
      </c>
      <c r="L5" s="1">
        <f t="shared" ref="L5:L16" si="1">MEDIAN(B5:I5)</f>
        <v>26478</v>
      </c>
      <c r="M5" s="1" t="e">
        <f t="shared" ref="M5:M16" si="2">MODE(B5:I5)</f>
        <v>#N/A</v>
      </c>
      <c r="N5" s="1">
        <f t="shared" ref="N5:N16" si="3">_xlfn.STDEV.P(B5:I5)</f>
        <v>3357.1543544161027</v>
      </c>
      <c r="O5" s="1">
        <f t="shared" ref="O5:O16" si="4">MAX(B5:I5)-MIN(B5:I5)</f>
        <v>9937</v>
      </c>
    </row>
    <row r="6" spans="1:15" x14ac:dyDescent="0.3">
      <c r="A6" s="1" t="s">
        <v>37</v>
      </c>
      <c r="B6">
        <v>19391</v>
      </c>
      <c r="C6">
        <v>21478</v>
      </c>
      <c r="D6">
        <v>23292</v>
      </c>
      <c r="E6">
        <v>24147</v>
      </c>
      <c r="F6">
        <v>25161</v>
      </c>
      <c r="G6">
        <v>25572</v>
      </c>
      <c r="H6">
        <v>26675</v>
      </c>
      <c r="I6">
        <v>25059</v>
      </c>
      <c r="J6" s="1"/>
      <c r="K6" s="1">
        <f t="shared" si="0"/>
        <v>23846.875</v>
      </c>
      <c r="L6" s="1">
        <f t="shared" si="1"/>
        <v>24603</v>
      </c>
      <c r="M6" s="1" t="e">
        <f t="shared" si="2"/>
        <v>#N/A</v>
      </c>
      <c r="N6" s="1">
        <f t="shared" si="3"/>
        <v>2237.0424357564161</v>
      </c>
      <c r="O6" s="1">
        <f t="shared" si="4"/>
        <v>7284</v>
      </c>
    </row>
    <row r="7" spans="1:15" x14ac:dyDescent="0.3">
      <c r="A7" s="1" t="s">
        <v>38</v>
      </c>
      <c r="B7">
        <v>2526</v>
      </c>
      <c r="C7">
        <v>2897</v>
      </c>
      <c r="D7">
        <v>3200</v>
      </c>
      <c r="E7">
        <v>3378</v>
      </c>
      <c r="F7">
        <v>3494</v>
      </c>
      <c r="G7">
        <v>3413</v>
      </c>
      <c r="H7">
        <v>3551</v>
      </c>
      <c r="I7">
        <v>3079</v>
      </c>
      <c r="J7" s="1"/>
      <c r="K7" s="1">
        <f t="shared" si="0"/>
        <v>3192.25</v>
      </c>
      <c r="L7" s="1">
        <f t="shared" si="1"/>
        <v>3289</v>
      </c>
      <c r="M7" s="1" t="e">
        <f t="shared" si="2"/>
        <v>#N/A</v>
      </c>
      <c r="N7" s="1">
        <f t="shared" si="3"/>
        <v>325.37199864155491</v>
      </c>
      <c r="O7" s="1">
        <f t="shared" si="4"/>
        <v>1025</v>
      </c>
    </row>
    <row r="8" spans="1:15" x14ac:dyDescent="0.3">
      <c r="A8" s="1" t="s">
        <v>39</v>
      </c>
      <c r="B8">
        <v>1029</v>
      </c>
      <c r="C8">
        <v>1262</v>
      </c>
      <c r="D8">
        <v>1348</v>
      </c>
      <c r="E8">
        <v>1515</v>
      </c>
      <c r="F8">
        <v>1597</v>
      </c>
      <c r="G8">
        <v>1653</v>
      </c>
      <c r="H8">
        <v>1668</v>
      </c>
      <c r="I8">
        <v>1458</v>
      </c>
      <c r="J8" s="1"/>
      <c r="K8" s="1">
        <f t="shared" si="0"/>
        <v>1441.25</v>
      </c>
      <c r="L8" s="1">
        <f t="shared" si="1"/>
        <v>1486.5</v>
      </c>
      <c r="M8" s="1" t="e">
        <f t="shared" si="2"/>
        <v>#N/A</v>
      </c>
      <c r="N8" s="1">
        <f t="shared" si="3"/>
        <v>205.24604137473639</v>
      </c>
      <c r="O8" s="1">
        <f t="shared" si="4"/>
        <v>639</v>
      </c>
    </row>
    <row r="9" spans="1:15" x14ac:dyDescent="0.3">
      <c r="A9" s="1" t="s">
        <v>40</v>
      </c>
      <c r="B9">
        <v>324</v>
      </c>
      <c r="C9">
        <v>377</v>
      </c>
      <c r="D9">
        <v>430</v>
      </c>
      <c r="E9">
        <v>477</v>
      </c>
      <c r="F9">
        <v>490</v>
      </c>
      <c r="G9">
        <v>499</v>
      </c>
      <c r="H9">
        <v>468</v>
      </c>
      <c r="I9">
        <v>432</v>
      </c>
      <c r="J9" s="1"/>
      <c r="K9" s="1">
        <f t="shared" si="0"/>
        <v>437.125</v>
      </c>
      <c r="L9" s="1">
        <f t="shared" si="1"/>
        <v>450</v>
      </c>
      <c r="M9" s="1" t="e">
        <f t="shared" si="2"/>
        <v>#N/A</v>
      </c>
      <c r="N9" s="1">
        <f t="shared" si="3"/>
        <v>56.631346222741342</v>
      </c>
      <c r="O9" s="1">
        <f t="shared" si="4"/>
        <v>175</v>
      </c>
    </row>
    <row r="10" spans="1:15" x14ac:dyDescent="0.3">
      <c r="A10" s="1" t="s">
        <v>41</v>
      </c>
      <c r="B10">
        <v>180</v>
      </c>
      <c r="C10">
        <v>186</v>
      </c>
      <c r="D10">
        <v>216</v>
      </c>
      <c r="E10">
        <v>243</v>
      </c>
      <c r="F10">
        <v>287</v>
      </c>
      <c r="G10">
        <v>278</v>
      </c>
      <c r="H10">
        <v>256</v>
      </c>
      <c r="I10">
        <v>243</v>
      </c>
      <c r="J10" s="1"/>
      <c r="K10" s="1">
        <f t="shared" si="0"/>
        <v>236.125</v>
      </c>
      <c r="L10" s="1">
        <f t="shared" si="1"/>
        <v>243</v>
      </c>
      <c r="M10" s="1">
        <f t="shared" si="2"/>
        <v>243</v>
      </c>
      <c r="N10" s="1">
        <f t="shared" si="3"/>
        <v>36.91015273606979</v>
      </c>
      <c r="O10" s="1">
        <f t="shared" si="4"/>
        <v>107</v>
      </c>
    </row>
    <row r="11" spans="1:15" x14ac:dyDescent="0.3">
      <c r="A11" s="1" t="s">
        <v>42</v>
      </c>
      <c r="B11">
        <v>123</v>
      </c>
      <c r="C11">
        <v>113</v>
      </c>
      <c r="D11">
        <v>129</v>
      </c>
      <c r="E11">
        <v>152</v>
      </c>
      <c r="F11">
        <v>141</v>
      </c>
      <c r="G11">
        <v>149</v>
      </c>
      <c r="H11">
        <v>176</v>
      </c>
      <c r="I11">
        <v>170</v>
      </c>
      <c r="J11" s="1"/>
      <c r="K11" s="1">
        <f t="shared" si="0"/>
        <v>144.125</v>
      </c>
      <c r="L11" s="1">
        <f t="shared" si="1"/>
        <v>145</v>
      </c>
      <c r="M11" s="1" t="e">
        <f t="shared" si="2"/>
        <v>#N/A</v>
      </c>
      <c r="N11" s="1">
        <f t="shared" si="3"/>
        <v>20.690804116805126</v>
      </c>
      <c r="O11" s="1">
        <f t="shared" si="4"/>
        <v>63</v>
      </c>
    </row>
    <row r="12" spans="1:15" x14ac:dyDescent="0.3">
      <c r="A12" s="1" t="s">
        <v>43</v>
      </c>
      <c r="B12">
        <v>201</v>
      </c>
      <c r="C12">
        <v>262</v>
      </c>
      <c r="D12">
        <v>273</v>
      </c>
      <c r="E12">
        <v>283</v>
      </c>
      <c r="F12">
        <v>306</v>
      </c>
      <c r="G12">
        <v>353</v>
      </c>
      <c r="H12">
        <v>292</v>
      </c>
      <c r="I12">
        <v>276</v>
      </c>
      <c r="J12" s="1"/>
      <c r="K12" s="1">
        <f t="shared" si="0"/>
        <v>280.75</v>
      </c>
      <c r="L12" s="1">
        <f t="shared" si="1"/>
        <v>279.5</v>
      </c>
      <c r="M12" s="1" t="e">
        <f t="shared" si="2"/>
        <v>#N/A</v>
      </c>
      <c r="N12" s="1">
        <f t="shared" si="3"/>
        <v>39.97421043623001</v>
      </c>
      <c r="O12" s="1">
        <f t="shared" si="4"/>
        <v>152</v>
      </c>
    </row>
    <row r="13" spans="1:15" x14ac:dyDescent="0.3">
      <c r="A13" s="1" t="s">
        <v>44</v>
      </c>
      <c r="B13">
        <v>205</v>
      </c>
      <c r="C13">
        <v>208</v>
      </c>
      <c r="D13">
        <v>229</v>
      </c>
      <c r="E13">
        <v>241</v>
      </c>
      <c r="F13">
        <v>244</v>
      </c>
      <c r="G13">
        <v>254</v>
      </c>
      <c r="H13">
        <v>258</v>
      </c>
      <c r="I13">
        <v>230</v>
      </c>
      <c r="J13" s="1"/>
      <c r="K13" s="1">
        <f t="shared" si="0"/>
        <v>233.625</v>
      </c>
      <c r="L13" s="1">
        <f t="shared" si="1"/>
        <v>235.5</v>
      </c>
      <c r="M13" s="1" t="e">
        <f t="shared" si="2"/>
        <v>#N/A</v>
      </c>
      <c r="N13" s="1">
        <f t="shared" si="3"/>
        <v>18.309406735336893</v>
      </c>
      <c r="O13" s="1">
        <f t="shared" si="4"/>
        <v>53</v>
      </c>
    </row>
    <row r="14" spans="1:15" x14ac:dyDescent="0.3">
      <c r="A14" s="1" t="s">
        <v>45</v>
      </c>
      <c r="B14">
        <v>15</v>
      </c>
      <c r="C14">
        <v>20</v>
      </c>
      <c r="D14">
        <v>20</v>
      </c>
      <c r="E14">
        <v>19</v>
      </c>
      <c r="F14">
        <v>21</v>
      </c>
      <c r="G14">
        <v>23</v>
      </c>
      <c r="H14">
        <v>26</v>
      </c>
      <c r="I14">
        <v>30</v>
      </c>
      <c r="J14" s="1"/>
      <c r="K14" s="1">
        <f t="shared" si="0"/>
        <v>21.75</v>
      </c>
      <c r="L14" s="1">
        <f t="shared" si="1"/>
        <v>20.5</v>
      </c>
      <c r="M14" s="1">
        <f t="shared" si="2"/>
        <v>20</v>
      </c>
      <c r="N14" s="1">
        <f t="shared" si="3"/>
        <v>4.2938910093294167</v>
      </c>
      <c r="O14" s="1">
        <f t="shared" si="4"/>
        <v>15</v>
      </c>
    </row>
    <row r="15" spans="1:15" x14ac:dyDescent="0.3">
      <c r="A15" s="1" t="s">
        <v>46</v>
      </c>
      <c r="B15">
        <v>8</v>
      </c>
      <c r="C15">
        <v>10</v>
      </c>
      <c r="D15">
        <v>13</v>
      </c>
      <c r="E15">
        <v>19</v>
      </c>
      <c r="F15">
        <v>20</v>
      </c>
      <c r="G15">
        <v>20</v>
      </c>
      <c r="H15">
        <v>20</v>
      </c>
      <c r="I15">
        <v>16</v>
      </c>
      <c r="J15" s="1"/>
      <c r="K15" s="1">
        <f t="shared" si="0"/>
        <v>15.75</v>
      </c>
      <c r="L15" s="1">
        <f t="shared" si="1"/>
        <v>17.5</v>
      </c>
      <c r="M15" s="1">
        <f t="shared" si="2"/>
        <v>20</v>
      </c>
      <c r="N15" s="1">
        <f t="shared" si="3"/>
        <v>4.5483513496650634</v>
      </c>
      <c r="O15" s="1">
        <f t="shared" si="4"/>
        <v>12</v>
      </c>
    </row>
    <row r="16" spans="1:15" x14ac:dyDescent="0.3">
      <c r="A16" s="1" t="s">
        <v>15</v>
      </c>
      <c r="B16">
        <v>273775</v>
      </c>
      <c r="C16">
        <v>296093</v>
      </c>
      <c r="D16">
        <v>314590</v>
      </c>
      <c r="E16">
        <v>325736</v>
      </c>
      <c r="F16">
        <v>335731</v>
      </c>
      <c r="G16">
        <v>342456</v>
      </c>
      <c r="H16">
        <v>353365</v>
      </c>
      <c r="I16">
        <v>374332</v>
      </c>
      <c r="J16" s="1"/>
      <c r="K16" s="1">
        <f t="shared" si="0"/>
        <v>327009.75</v>
      </c>
      <c r="L16" s="1">
        <f t="shared" si="1"/>
        <v>330733.5</v>
      </c>
      <c r="M16" s="1" t="e">
        <f t="shared" si="2"/>
        <v>#N/A</v>
      </c>
      <c r="N16" s="1">
        <f t="shared" si="3"/>
        <v>29988.118596162381</v>
      </c>
      <c r="O16" s="1">
        <f t="shared" si="4"/>
        <v>100557</v>
      </c>
    </row>
    <row r="42" spans="2:2" ht="18" x14ac:dyDescent="0.35">
      <c r="B42" s="11" t="s">
        <v>54</v>
      </c>
    </row>
    <row r="43" spans="2:2" ht="18" x14ac:dyDescent="0.35">
      <c r="B43" s="11" t="s">
        <v>59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Table 1</vt:lpstr>
      <vt:lpstr>Table 2</vt:lpstr>
      <vt:lpstr>Table 3</vt:lpstr>
      <vt:lpstr>Table 4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Hannah Williams</dc:creator>
  <cp:lastModifiedBy>. .</cp:lastModifiedBy>
  <dcterms:created xsi:type="dcterms:W3CDTF">2024-11-13T19:48:53Z</dcterms:created>
  <dcterms:modified xsi:type="dcterms:W3CDTF">2024-12-19T23:05:43Z</dcterms:modified>
</cp:coreProperties>
</file>