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ntempoary Issues in CR\4 Leases\"/>
    </mc:Choice>
  </mc:AlternateContent>
  <xr:revisionPtr revIDLastSave="0" documentId="13_ncr:1_{E9806CD6-8788-40B0-BFB6-8476E35226F6}" xr6:coauthVersionLast="47" xr6:coauthVersionMax="47" xr10:uidLastSave="{00000000-0000-0000-0000-000000000000}"/>
  <bookViews>
    <workbookView xWindow="-120" yWindow="-120" windowWidth="20730" windowHeight="11160" xr2:uid="{DD40A10E-9EE2-482C-9BA6-BD35F46A82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E19" i="1"/>
  <c r="D58" i="1"/>
  <c r="D13" i="1"/>
  <c r="E10" i="1"/>
  <c r="B11" i="1"/>
  <c r="B10" i="1"/>
  <c r="E9" i="1"/>
  <c r="D10" i="1"/>
  <c r="D11" i="1"/>
  <c r="E11" i="1" s="1"/>
  <c r="B12" i="1" s="1"/>
  <c r="D9" i="1"/>
  <c r="D47" i="1"/>
  <c r="D45" i="1"/>
  <c r="D46" i="1"/>
  <c r="D44" i="1"/>
  <c r="D49" i="1" s="1"/>
  <c r="D12" i="1" l="1"/>
  <c r="E12" i="1" s="1"/>
  <c r="B13" i="1" s="1"/>
  <c r="E13" i="1" s="1"/>
</calcChain>
</file>

<file path=xl/sharedStrings.xml><?xml version="1.0" encoding="utf-8"?>
<sst xmlns="http://schemas.openxmlformats.org/spreadsheetml/2006/main" count="33" uniqueCount="32">
  <si>
    <t>Lease Liability:</t>
  </si>
  <si>
    <t>Right of Use Asset:</t>
  </si>
  <si>
    <t>Depreciation (over 4 years)</t>
  </si>
  <si>
    <t>STATEMENT OF PROFIT OR LOSS</t>
  </si>
  <si>
    <t>Depreciation</t>
  </si>
  <si>
    <t>Finance costs</t>
  </si>
  <si>
    <t>STATEMENT OF FINANCIAL POSITION</t>
  </si>
  <si>
    <t>Plant and Machinery</t>
  </si>
  <si>
    <t>Lease Liability</t>
  </si>
  <si>
    <t>Year</t>
  </si>
  <si>
    <t>Start</t>
  </si>
  <si>
    <t>Finance cost</t>
  </si>
  <si>
    <t>Repayment</t>
  </si>
  <si>
    <t>End</t>
  </si>
  <si>
    <t>KitchenTech</t>
  </si>
  <si>
    <t>at 15%</t>
  </si>
  <si>
    <t>W1 Present Value of Lease Payments</t>
  </si>
  <si>
    <t>Lease payment</t>
  </si>
  <si>
    <t xml:space="preserve">Discount </t>
  </si>
  <si>
    <t>NBV</t>
  </si>
  <si>
    <t>W2  Cost Recognised</t>
  </si>
  <si>
    <t>£</t>
  </si>
  <si>
    <t>Discounted liability</t>
  </si>
  <si>
    <t>Initial direct costs</t>
  </si>
  <si>
    <t>Lease incentive</t>
  </si>
  <si>
    <t>factor at 15%</t>
  </si>
  <si>
    <t>1/(1.15)2</t>
  </si>
  <si>
    <t>1/(1.15)3</t>
  </si>
  <si>
    <t>1/(1.15)</t>
  </si>
  <si>
    <t>1/(1.15)4</t>
  </si>
  <si>
    <t>Initial recognition at 1-1-22</t>
  </si>
  <si>
    <t>NBV at 31-12-22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</si>
</sst>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1" fontId="1" fillId="0" borderId="0" xfId="0" applyNumberFormat="1" applyFont="1"/>
    <xf numFmtId="1" fontId="1" fillId="0" borderId="1" xfId="0" applyNumberFormat="1" applyFont="1" applyBorder="1"/>
    <xf numFmtId="1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2443-2878-4B40-AD07-B9510C34A0DE}">
  <dimension ref="A1:H58"/>
  <sheetViews>
    <sheetView tabSelected="1" topLeftCell="A25" workbookViewId="0">
      <selection activeCell="E35" sqref="E35"/>
    </sheetView>
  </sheetViews>
  <sheetFormatPr defaultRowHeight="15" x14ac:dyDescent="0.25"/>
  <cols>
    <col min="1" max="1" width="14.7109375" customWidth="1"/>
    <col min="2" max="2" width="19" customWidth="1"/>
    <col min="3" max="3" width="20.140625" customWidth="1"/>
    <col min="4" max="6" width="14.7109375" customWidth="1"/>
  </cols>
  <sheetData>
    <row r="1" spans="1:8" ht="18.75" x14ac:dyDescent="0.3">
      <c r="A1" s="2" t="s">
        <v>14</v>
      </c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0</v>
      </c>
      <c r="B3" s="1"/>
      <c r="C3" s="1"/>
      <c r="D3" s="1"/>
      <c r="E3" s="1"/>
      <c r="F3" s="1"/>
      <c r="G3" s="1"/>
      <c r="H3" s="1"/>
    </row>
    <row r="4" spans="1:8" ht="18.75" x14ac:dyDescent="0.3">
      <c r="A4" s="1"/>
      <c r="B4" s="1"/>
      <c r="C4" s="1"/>
      <c r="D4" s="1"/>
      <c r="E4" s="1"/>
      <c r="F4" s="1"/>
      <c r="G4" s="1"/>
      <c r="H4" s="1"/>
    </row>
    <row r="5" spans="1:8" ht="18.75" x14ac:dyDescent="0.3">
      <c r="A5" s="1"/>
      <c r="B5" s="1"/>
      <c r="C5" s="1"/>
      <c r="D5" s="1"/>
      <c r="E5" s="1"/>
      <c r="F5" s="1"/>
      <c r="G5" s="1"/>
      <c r="H5" s="1"/>
    </row>
    <row r="6" spans="1:8" ht="18.75" x14ac:dyDescent="0.3">
      <c r="A6" s="4" t="s">
        <v>9</v>
      </c>
      <c r="B6" s="4" t="s">
        <v>10</v>
      </c>
      <c r="C6" s="4" t="s">
        <v>12</v>
      </c>
      <c r="D6" s="4" t="s">
        <v>11</v>
      </c>
      <c r="E6" s="4" t="s">
        <v>13</v>
      </c>
      <c r="F6" s="1"/>
      <c r="G6" s="1"/>
      <c r="H6" s="1"/>
    </row>
    <row r="7" spans="1:8" ht="18.75" x14ac:dyDescent="0.3">
      <c r="A7" s="4"/>
      <c r="B7" s="4"/>
      <c r="C7" s="4"/>
      <c r="D7" s="4" t="s">
        <v>15</v>
      </c>
      <c r="E7" s="4"/>
      <c r="F7" s="1"/>
      <c r="G7" s="1"/>
      <c r="H7" s="1"/>
    </row>
    <row r="8" spans="1:8" ht="18.75" x14ac:dyDescent="0.3">
      <c r="A8" s="4"/>
      <c r="B8" s="4"/>
      <c r="C8" s="4"/>
      <c r="D8" s="4"/>
      <c r="E8" s="4"/>
      <c r="F8" s="1"/>
      <c r="G8" s="1"/>
      <c r="H8" s="1"/>
    </row>
    <row r="9" spans="1:8" ht="18.75" x14ac:dyDescent="0.3">
      <c r="A9" s="4">
        <v>1</v>
      </c>
      <c r="B9" s="7">
        <v>7710</v>
      </c>
      <c r="C9" s="7">
        <v>-2000</v>
      </c>
      <c r="D9" s="8">
        <f>(B9+C9)*0.15</f>
        <v>856.5</v>
      </c>
      <c r="E9" s="8">
        <f>B9+C9+D9</f>
        <v>6566.5</v>
      </c>
      <c r="F9" s="1"/>
      <c r="G9" s="1"/>
      <c r="H9" s="1"/>
    </row>
    <row r="10" spans="1:8" ht="18.75" x14ac:dyDescent="0.3">
      <c r="A10" s="4">
        <v>2</v>
      </c>
      <c r="B10" s="7">
        <f>E9</f>
        <v>6566.5</v>
      </c>
      <c r="C10" s="7">
        <v>-2000</v>
      </c>
      <c r="D10" s="7">
        <f t="shared" ref="D10:D13" si="0">(B10+C10)*0.15</f>
        <v>684.97500000000002</v>
      </c>
      <c r="E10" s="7">
        <f t="shared" ref="E10:E13" si="1">B10+C10+D10</f>
        <v>5251.4750000000004</v>
      </c>
      <c r="F10" s="1"/>
      <c r="G10" s="1"/>
      <c r="H10" s="1"/>
    </row>
    <row r="11" spans="1:8" ht="18.75" x14ac:dyDescent="0.3">
      <c r="A11" s="4">
        <v>3</v>
      </c>
      <c r="B11" s="7">
        <f t="shared" ref="B11:B13" si="2">E10</f>
        <v>5251.4750000000004</v>
      </c>
      <c r="C11" s="7">
        <v>-2000</v>
      </c>
      <c r="D11" s="7">
        <f t="shared" si="0"/>
        <v>487.72125000000005</v>
      </c>
      <c r="E11" s="7">
        <f t="shared" si="1"/>
        <v>3739.1962500000004</v>
      </c>
      <c r="F11" s="1"/>
      <c r="G11" s="1"/>
      <c r="H11" s="1"/>
    </row>
    <row r="12" spans="1:8" ht="18.75" x14ac:dyDescent="0.3">
      <c r="A12" s="4">
        <v>4</v>
      </c>
      <c r="B12" s="7">
        <f t="shared" si="2"/>
        <v>3739.1962500000004</v>
      </c>
      <c r="C12" s="7">
        <v>-2000</v>
      </c>
      <c r="D12" s="7">
        <f t="shared" si="0"/>
        <v>260.87943750000005</v>
      </c>
      <c r="E12" s="7">
        <f t="shared" si="1"/>
        <v>2000.0756875000004</v>
      </c>
      <c r="F12" s="1"/>
      <c r="G12" s="1"/>
      <c r="H12" s="1"/>
    </row>
    <row r="13" spans="1:8" ht="18.75" x14ac:dyDescent="0.3">
      <c r="A13" s="4">
        <v>5</v>
      </c>
      <c r="B13" s="7">
        <f t="shared" si="2"/>
        <v>2000.0756875000004</v>
      </c>
      <c r="C13" s="7">
        <v>-2000</v>
      </c>
      <c r="D13" s="7">
        <f t="shared" si="0"/>
        <v>1.1353125000061937E-2</v>
      </c>
      <c r="E13" s="7">
        <f t="shared" si="1"/>
        <v>8.7040625000474853E-2</v>
      </c>
      <c r="F13" s="1"/>
      <c r="G13" s="1"/>
      <c r="H13" s="1"/>
    </row>
    <row r="14" spans="1:8" ht="18.75" x14ac:dyDescent="0.3">
      <c r="A14" s="4"/>
      <c r="B14" s="4"/>
      <c r="C14" s="4"/>
      <c r="D14" s="4"/>
      <c r="E14" s="4"/>
      <c r="F14" s="1"/>
      <c r="G14" s="1"/>
      <c r="H14" s="1"/>
    </row>
    <row r="15" spans="1:8" ht="18.75" x14ac:dyDescent="0.3">
      <c r="A15" s="4"/>
      <c r="B15" s="4"/>
      <c r="C15" s="4"/>
      <c r="D15" s="4"/>
      <c r="E15" s="4"/>
      <c r="F15" s="1"/>
      <c r="G15" s="1"/>
      <c r="H15" s="1"/>
    </row>
    <row r="16" spans="1:8" ht="18.75" x14ac:dyDescent="0.3">
      <c r="A16" s="1" t="s">
        <v>1</v>
      </c>
      <c r="B16" s="1"/>
      <c r="C16" s="1"/>
      <c r="D16" s="1"/>
      <c r="E16" s="1"/>
      <c r="F16" s="1"/>
      <c r="G16" s="1"/>
      <c r="H16" s="1"/>
    </row>
    <row r="17" spans="1:8" ht="18.75" x14ac:dyDescent="0.3">
      <c r="A17" s="1"/>
      <c r="B17" s="1"/>
      <c r="C17" s="1"/>
      <c r="D17" s="1"/>
      <c r="E17" s="1"/>
      <c r="F17" s="1"/>
      <c r="G17" s="1"/>
      <c r="H17" s="1"/>
    </row>
    <row r="18" spans="1:8" ht="18.75" x14ac:dyDescent="0.3">
      <c r="A18" s="1" t="s">
        <v>30</v>
      </c>
      <c r="B18" s="1"/>
      <c r="C18" s="1"/>
      <c r="D18" s="1"/>
      <c r="E18" s="1">
        <v>7800</v>
      </c>
      <c r="F18" s="1"/>
      <c r="G18" s="1"/>
      <c r="H18" s="1"/>
    </row>
    <row r="19" spans="1:8" ht="18.75" x14ac:dyDescent="0.3">
      <c r="A19" s="1" t="s">
        <v>2</v>
      </c>
      <c r="B19" s="1"/>
      <c r="C19" s="1"/>
      <c r="D19" s="1"/>
      <c r="E19" s="1">
        <f>-E18/4</f>
        <v>-1950</v>
      </c>
      <c r="F19" s="1"/>
      <c r="G19" s="1"/>
      <c r="H19" s="1"/>
    </row>
    <row r="20" spans="1:8" ht="18.75" x14ac:dyDescent="0.3">
      <c r="A20" s="1"/>
      <c r="B20" s="1"/>
      <c r="C20" s="1"/>
      <c r="D20" s="1"/>
      <c r="E20" s="1"/>
      <c r="F20" s="1"/>
      <c r="G20" s="1"/>
      <c r="H20" s="1"/>
    </row>
    <row r="21" spans="1:8" ht="18.75" x14ac:dyDescent="0.3">
      <c r="A21" s="1" t="s">
        <v>31</v>
      </c>
      <c r="B21" s="1"/>
      <c r="C21" s="1"/>
      <c r="D21" s="1"/>
      <c r="E21" s="3">
        <f>SUM(E18:E20)</f>
        <v>5850</v>
      </c>
      <c r="F21" s="1"/>
      <c r="G21" s="1"/>
      <c r="H21" s="1"/>
    </row>
    <row r="22" spans="1:8" ht="18.75" x14ac:dyDescent="0.3">
      <c r="A22" s="1"/>
      <c r="B22" s="1"/>
      <c r="C22" s="1"/>
      <c r="D22" s="1"/>
      <c r="E22" s="1"/>
      <c r="F22" s="1"/>
      <c r="G22" s="1"/>
      <c r="H22" s="1"/>
    </row>
    <row r="23" spans="1:8" ht="18.75" x14ac:dyDescent="0.3">
      <c r="A23" s="1"/>
      <c r="B23" s="1"/>
      <c r="C23" s="1"/>
      <c r="D23" s="1"/>
      <c r="E23" s="1"/>
      <c r="F23" s="1"/>
      <c r="G23" s="1"/>
      <c r="H23" s="1"/>
    </row>
    <row r="24" spans="1:8" ht="18.75" x14ac:dyDescent="0.3">
      <c r="A24" s="1"/>
      <c r="B24" s="1"/>
      <c r="C24" s="1"/>
      <c r="D24" s="1"/>
      <c r="E24" s="1"/>
      <c r="F24" s="1"/>
      <c r="G24" s="1"/>
      <c r="H24" s="1"/>
    </row>
    <row r="25" spans="1:8" ht="18.75" x14ac:dyDescent="0.3">
      <c r="A25" s="2" t="s">
        <v>3</v>
      </c>
      <c r="B25" s="1"/>
      <c r="C25" s="1"/>
      <c r="D25" s="1"/>
      <c r="E25" s="1"/>
      <c r="F25" s="1"/>
      <c r="G25" s="1"/>
      <c r="H25" s="1"/>
    </row>
    <row r="26" spans="1:8" ht="18.75" x14ac:dyDescent="0.3">
      <c r="A26" s="1"/>
      <c r="B26" s="1"/>
      <c r="C26" s="1"/>
      <c r="D26" s="1"/>
      <c r="E26" s="1"/>
      <c r="F26" s="1"/>
      <c r="G26" s="1"/>
      <c r="H26" s="1"/>
    </row>
    <row r="27" spans="1:8" ht="18.75" x14ac:dyDescent="0.3">
      <c r="A27" s="1" t="s">
        <v>4</v>
      </c>
      <c r="B27" s="1"/>
      <c r="C27" s="1"/>
      <c r="D27" s="1"/>
      <c r="E27" s="2">
        <v>1950</v>
      </c>
      <c r="F27" s="1"/>
      <c r="G27" s="1"/>
      <c r="H27" s="1"/>
    </row>
    <row r="28" spans="1:8" ht="18.75" x14ac:dyDescent="0.3">
      <c r="A28" s="1" t="s">
        <v>5</v>
      </c>
      <c r="B28" s="1"/>
      <c r="C28" s="1"/>
      <c r="D28" s="1"/>
      <c r="E28" s="2">
        <v>857</v>
      </c>
      <c r="F28" s="1"/>
      <c r="G28" s="1"/>
      <c r="H28" s="1"/>
    </row>
    <row r="29" spans="1:8" ht="18.75" x14ac:dyDescent="0.3">
      <c r="A29" s="1"/>
      <c r="B29" s="1"/>
      <c r="C29" s="1"/>
      <c r="D29" s="1"/>
      <c r="E29" s="2"/>
      <c r="F29" s="1"/>
      <c r="G29" s="1"/>
      <c r="H29" s="1"/>
    </row>
    <row r="30" spans="1:8" ht="18.75" x14ac:dyDescent="0.3">
      <c r="A30" s="1"/>
      <c r="B30" s="1"/>
      <c r="C30" s="1"/>
      <c r="D30" s="1"/>
      <c r="E30" s="2"/>
      <c r="F30" s="1"/>
      <c r="G30" s="1"/>
      <c r="H30" s="1"/>
    </row>
    <row r="31" spans="1:8" ht="18.75" x14ac:dyDescent="0.3">
      <c r="A31" s="2" t="s">
        <v>6</v>
      </c>
      <c r="B31" s="1"/>
      <c r="C31" s="1"/>
      <c r="D31" s="1"/>
      <c r="E31" s="2"/>
      <c r="F31" s="1"/>
      <c r="G31" s="1"/>
      <c r="H31" s="1"/>
    </row>
    <row r="32" spans="1:8" ht="18.75" x14ac:dyDescent="0.3">
      <c r="A32" s="1"/>
      <c r="B32" s="1"/>
      <c r="C32" s="1"/>
      <c r="D32" s="1"/>
      <c r="E32" s="2"/>
      <c r="F32" s="1"/>
      <c r="G32" s="1"/>
      <c r="H32" s="1"/>
    </row>
    <row r="33" spans="1:8" ht="18.75" x14ac:dyDescent="0.3">
      <c r="A33" s="1" t="s">
        <v>7</v>
      </c>
      <c r="B33" s="1"/>
      <c r="C33" s="1"/>
      <c r="D33" s="1"/>
      <c r="E33" s="2">
        <v>5850</v>
      </c>
      <c r="F33" s="1"/>
      <c r="G33" s="1"/>
      <c r="H33" s="1"/>
    </row>
    <row r="34" spans="1:8" ht="18.75" x14ac:dyDescent="0.3">
      <c r="A34" s="1" t="s">
        <v>8</v>
      </c>
      <c r="B34" s="1"/>
      <c r="C34" s="1"/>
      <c r="D34" s="1"/>
      <c r="E34" s="2">
        <v>6567</v>
      </c>
      <c r="F34" s="1"/>
      <c r="G34" s="1"/>
      <c r="H34" s="1"/>
    </row>
    <row r="35" spans="1:8" ht="18.75" x14ac:dyDescent="0.3">
      <c r="A35" s="1"/>
      <c r="B35" s="1"/>
      <c r="C35" s="1"/>
      <c r="D35" s="1"/>
      <c r="E35" s="1"/>
      <c r="F35" s="1"/>
      <c r="G35" s="1"/>
      <c r="H35" s="1"/>
    </row>
    <row r="36" spans="1:8" ht="18.75" x14ac:dyDescent="0.3">
      <c r="A36" s="1"/>
      <c r="B36" s="1"/>
      <c r="C36" s="1"/>
      <c r="D36" s="1"/>
      <c r="E36" s="1"/>
      <c r="F36" s="1"/>
      <c r="G36" s="1"/>
      <c r="H36" s="1"/>
    </row>
    <row r="37" spans="1:8" ht="18.75" x14ac:dyDescent="0.3">
      <c r="A37" s="1"/>
      <c r="B37" s="1"/>
      <c r="C37" s="1"/>
      <c r="D37" s="1"/>
      <c r="E37" s="1"/>
      <c r="F37" s="1"/>
      <c r="G37" s="1"/>
      <c r="H37" s="1"/>
    </row>
    <row r="38" spans="1:8" ht="18.75" x14ac:dyDescent="0.3">
      <c r="A38" s="2" t="s">
        <v>16</v>
      </c>
      <c r="B38" s="1"/>
      <c r="C38" s="1"/>
      <c r="D38" s="1"/>
      <c r="E38" s="1"/>
      <c r="F38" s="1"/>
      <c r="G38" s="1"/>
      <c r="H38" s="1"/>
    </row>
    <row r="39" spans="1:8" ht="18.75" x14ac:dyDescent="0.3">
      <c r="A39" s="1"/>
      <c r="B39" s="1"/>
      <c r="C39" s="1"/>
      <c r="D39" s="1"/>
      <c r="E39" s="1"/>
      <c r="F39" s="1"/>
      <c r="G39" s="1"/>
      <c r="H39" s="1"/>
    </row>
    <row r="40" spans="1:8" ht="18.75" x14ac:dyDescent="0.3">
      <c r="A40" s="1" t="s">
        <v>9</v>
      </c>
      <c r="B40" s="1" t="s">
        <v>17</v>
      </c>
      <c r="C40" s="1" t="s">
        <v>18</v>
      </c>
      <c r="D40" s="1" t="s">
        <v>19</v>
      </c>
      <c r="E40" s="1"/>
    </row>
    <row r="41" spans="1:8" ht="18.75" x14ac:dyDescent="0.3">
      <c r="A41" s="1"/>
      <c r="B41" s="1"/>
      <c r="C41" s="1" t="s">
        <v>25</v>
      </c>
      <c r="D41" s="1"/>
      <c r="E41" s="1"/>
    </row>
    <row r="42" spans="1:8" ht="18.75" x14ac:dyDescent="0.3">
      <c r="A42" s="1"/>
      <c r="B42" s="1"/>
      <c r="C42" s="1"/>
      <c r="D42" s="1"/>
      <c r="E42" s="1"/>
    </row>
    <row r="43" spans="1:8" ht="18.75" x14ac:dyDescent="0.3">
      <c r="A43" s="1">
        <v>0</v>
      </c>
      <c r="B43" s="1">
        <v>2000</v>
      </c>
      <c r="C43" s="1">
        <v>1</v>
      </c>
      <c r="D43" s="5">
        <v>2000</v>
      </c>
      <c r="E43" s="1"/>
    </row>
    <row r="44" spans="1:8" ht="18.75" x14ac:dyDescent="0.3">
      <c r="A44" s="1">
        <v>1</v>
      </c>
      <c r="B44" s="1">
        <v>2000</v>
      </c>
      <c r="C44" s="1" t="s">
        <v>28</v>
      </c>
      <c r="D44" s="5">
        <f>2000/1.15</f>
        <v>1739.1304347826087</v>
      </c>
      <c r="E44" s="1"/>
    </row>
    <row r="45" spans="1:8" ht="18.75" x14ac:dyDescent="0.3">
      <c r="A45" s="1">
        <v>2</v>
      </c>
      <c r="B45" s="1">
        <v>2000</v>
      </c>
      <c r="C45" s="1" t="s">
        <v>26</v>
      </c>
      <c r="D45" s="5">
        <f>2000/1.15/1.15</f>
        <v>1512.287334593573</v>
      </c>
      <c r="E45" s="1"/>
    </row>
    <row r="46" spans="1:8" ht="18.75" x14ac:dyDescent="0.3">
      <c r="A46" s="1">
        <v>3</v>
      </c>
      <c r="B46" s="1">
        <v>2000</v>
      </c>
      <c r="C46" s="1" t="s">
        <v>27</v>
      </c>
      <c r="D46" s="5">
        <f>2000/1.15/1.15/1.15</f>
        <v>1315.0324648639767</v>
      </c>
      <c r="E46" s="1"/>
    </row>
    <row r="47" spans="1:8" ht="18.75" x14ac:dyDescent="0.3">
      <c r="A47" s="1">
        <v>4</v>
      </c>
      <c r="B47" s="1">
        <v>2000</v>
      </c>
      <c r="C47" s="1" t="s">
        <v>29</v>
      </c>
      <c r="D47" s="5">
        <f>2000/1.15/1.15/1.15/1.15</f>
        <v>1143.5064911860668</v>
      </c>
      <c r="E47" s="1"/>
    </row>
    <row r="48" spans="1:8" ht="18.75" x14ac:dyDescent="0.3">
      <c r="A48" s="1"/>
      <c r="B48" s="1"/>
      <c r="C48" s="1"/>
      <c r="D48" s="5"/>
      <c r="E48" s="1"/>
    </row>
    <row r="49" spans="1:5" ht="18.75" x14ac:dyDescent="0.3">
      <c r="A49" s="1"/>
      <c r="B49" s="1"/>
      <c r="C49" s="1"/>
      <c r="D49" s="6">
        <f>SUM(D43:D48)</f>
        <v>7709.9567254262256</v>
      </c>
      <c r="E49" s="1"/>
    </row>
    <row r="50" spans="1:5" ht="18.75" x14ac:dyDescent="0.3">
      <c r="A50" s="1"/>
      <c r="B50" s="1"/>
      <c r="C50" s="1"/>
      <c r="D50" s="1"/>
      <c r="E50" s="1"/>
    </row>
    <row r="51" spans="1:5" ht="18.75" x14ac:dyDescent="0.3">
      <c r="A51" s="2" t="s">
        <v>20</v>
      </c>
      <c r="B51" s="1"/>
      <c r="C51" s="1"/>
      <c r="D51" s="1"/>
      <c r="E51" s="1"/>
    </row>
    <row r="52" spans="1:5" ht="18.75" x14ac:dyDescent="0.3">
      <c r="A52" s="1"/>
      <c r="B52" s="1"/>
      <c r="C52" s="1"/>
      <c r="D52" s="1"/>
      <c r="E52" s="1"/>
    </row>
    <row r="53" spans="1:5" ht="18.75" x14ac:dyDescent="0.3">
      <c r="A53" s="1"/>
      <c r="B53" s="1"/>
      <c r="C53" s="1"/>
      <c r="D53" s="1" t="s">
        <v>21</v>
      </c>
      <c r="E53" s="1"/>
    </row>
    <row r="54" spans="1:5" ht="18.75" x14ac:dyDescent="0.3">
      <c r="A54" s="1" t="s">
        <v>22</v>
      </c>
      <c r="B54" s="1"/>
      <c r="C54" s="1"/>
      <c r="D54" s="1">
        <v>7710</v>
      </c>
      <c r="E54" s="1"/>
    </row>
    <row r="55" spans="1:5" ht="18.75" x14ac:dyDescent="0.3">
      <c r="A55" s="1" t="s">
        <v>23</v>
      </c>
      <c r="B55" s="1"/>
      <c r="C55" s="1"/>
      <c r="D55" s="1">
        <v>240</v>
      </c>
      <c r="E55" s="1"/>
    </row>
    <row r="56" spans="1:5" ht="18.75" x14ac:dyDescent="0.3">
      <c r="A56" s="1" t="s">
        <v>24</v>
      </c>
      <c r="B56" s="1"/>
      <c r="C56" s="1"/>
      <c r="D56" s="1">
        <v>-150</v>
      </c>
      <c r="E56" s="1"/>
    </row>
    <row r="57" spans="1:5" ht="18.75" x14ac:dyDescent="0.3">
      <c r="A57" s="1"/>
      <c r="B57" s="1"/>
      <c r="C57" s="1"/>
      <c r="D57" s="1"/>
      <c r="E57" s="1"/>
    </row>
    <row r="58" spans="1:5" ht="18.75" x14ac:dyDescent="0.3">
      <c r="A58" s="1"/>
      <c r="B58" s="1"/>
      <c r="C58" s="1"/>
      <c r="D58" s="3">
        <f>SUM(D54:D57)</f>
        <v>7800</v>
      </c>
      <c r="E58" s="1"/>
    </row>
  </sheetData>
  <phoneticPr fontId="3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2021-03-22T15:58:05Z</dcterms:created>
  <dcterms:modified xsi:type="dcterms:W3CDTF">2022-12-14T10:32:25Z</dcterms:modified>
</cp:coreProperties>
</file>