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ed7e720129b503d/"/>
    </mc:Choice>
  </mc:AlternateContent>
  <xr:revisionPtr revIDLastSave="0" documentId="8_{66250B28-239F-4A45-9ACC-7AAB3295AA8A}" xr6:coauthVersionLast="47" xr6:coauthVersionMax="47" xr10:uidLastSave="{00000000-0000-0000-0000-000000000000}"/>
  <bookViews>
    <workbookView xWindow="-110" yWindow="-110" windowWidth="25820" windowHeight="15500" xr2:uid="{67B94E87-883F-439F-95D3-2D09BA734151}"/>
  </bookViews>
  <sheets>
    <sheet name="Part 1 Q1" sheetId="3" r:id="rId1"/>
    <sheet name="Part 1 Q2" sheetId="5" r:id="rId2"/>
    <sheet name="Part 1 Q3" sheetId="4" r:id="rId3"/>
    <sheet name="Part 1 Q4" sheetId="6" r:id="rId4"/>
    <sheet name="Part 2 Q1+Q2" sheetId="7" r:id="rId5"/>
    <sheet name="Part 2 Q4" sheetId="9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9" l="1"/>
  <c r="F3" i="9"/>
  <c r="F4" i="9"/>
  <c r="F5" i="9"/>
  <c r="H18" i="7"/>
  <c r="H19" i="7"/>
  <c r="H20" i="7"/>
  <c r="H21" i="7"/>
  <c r="H22" i="7"/>
  <c r="H23" i="7"/>
  <c r="H24" i="7"/>
  <c r="H25" i="7"/>
  <c r="H26" i="7"/>
  <c r="H17" i="7"/>
  <c r="H5" i="7"/>
  <c r="H6" i="7"/>
  <c r="H7" i="7"/>
  <c r="H8" i="7"/>
  <c r="H9" i="7"/>
  <c r="H10" i="7"/>
  <c r="H11" i="7"/>
  <c r="H12" i="7"/>
  <c r="H4" i="7"/>
  <c r="D29" i="7"/>
  <c r="D28" i="7"/>
  <c r="G18" i="7"/>
  <c r="G21" i="7"/>
  <c r="G26" i="7"/>
  <c r="G17" i="7"/>
  <c r="G5" i="7"/>
  <c r="G6" i="7"/>
  <c r="G7" i="7"/>
  <c r="G4" i="7"/>
  <c r="E26" i="7"/>
  <c r="F26" i="7" s="1"/>
  <c r="E25" i="7"/>
  <c r="F25" i="7" s="1"/>
  <c r="G25" i="7" s="1"/>
  <c r="E24" i="7"/>
  <c r="F24" i="7" s="1"/>
  <c r="G24" i="7" s="1"/>
  <c r="E23" i="7"/>
  <c r="F23" i="7" s="1"/>
  <c r="G23" i="7" s="1"/>
  <c r="E22" i="7"/>
  <c r="F22" i="7" s="1"/>
  <c r="G22" i="7" s="1"/>
  <c r="E21" i="7"/>
  <c r="F21" i="7" s="1"/>
  <c r="E20" i="7"/>
  <c r="F20" i="7" s="1"/>
  <c r="G20" i="7" s="1"/>
  <c r="E19" i="7"/>
  <c r="F19" i="7" s="1"/>
  <c r="G19" i="7" s="1"/>
  <c r="E18" i="7"/>
  <c r="F18" i="7" s="1"/>
  <c r="E17" i="7"/>
  <c r="F17" i="7" s="1"/>
  <c r="E12" i="7"/>
  <c r="F12" i="7" s="1"/>
  <c r="G12" i="7" s="1"/>
  <c r="E11" i="7"/>
  <c r="F11" i="7" s="1"/>
  <c r="G11" i="7" s="1"/>
  <c r="E10" i="7"/>
  <c r="F10" i="7" s="1"/>
  <c r="G10" i="7" s="1"/>
  <c r="E9" i="7"/>
  <c r="F9" i="7" s="1"/>
  <c r="G9" i="7" s="1"/>
  <c r="E8" i="7"/>
  <c r="F8" i="7" s="1"/>
  <c r="G8" i="7" s="1"/>
  <c r="E7" i="7"/>
  <c r="F7" i="7" s="1"/>
  <c r="E6" i="7"/>
  <c r="F6" i="7" s="1"/>
  <c r="E5" i="7"/>
  <c r="F5" i="7" s="1"/>
  <c r="E4" i="7"/>
  <c r="F4" i="7" s="1"/>
  <c r="D15" i="6"/>
  <c r="D13" i="6"/>
  <c r="D10" i="6"/>
  <c r="C9" i="6"/>
  <c r="D9" i="6" s="1"/>
  <c r="D8" i="6"/>
  <c r="D7" i="6"/>
  <c r="D6" i="6"/>
  <c r="D5" i="6"/>
  <c r="D4" i="6"/>
  <c r="D11" i="6" s="1"/>
  <c r="I50" i="4"/>
  <c r="I69" i="4"/>
  <c r="I70" i="4"/>
  <c r="J70" i="4" s="1"/>
  <c r="I83" i="4"/>
  <c r="I84" i="4"/>
  <c r="I85" i="4"/>
  <c r="J85" i="4" s="1"/>
  <c r="I100" i="4"/>
  <c r="I118" i="4"/>
  <c r="I146" i="4"/>
  <c r="I147" i="4"/>
  <c r="J147" i="4" s="1"/>
  <c r="I148" i="4"/>
  <c r="I166" i="4"/>
  <c r="I179" i="4"/>
  <c r="I180" i="4"/>
  <c r="J180" i="4" s="1"/>
  <c r="I195" i="4"/>
  <c r="I214" i="4"/>
  <c r="I229" i="4"/>
  <c r="I241" i="4"/>
  <c r="I242" i="4"/>
  <c r="I243" i="4"/>
  <c r="J243" i="4" s="1"/>
  <c r="I255" i="4"/>
  <c r="I269" i="4"/>
  <c r="I299" i="4"/>
  <c r="I300" i="4"/>
  <c r="I301" i="4"/>
  <c r="J301" i="4" s="1"/>
  <c r="I313" i="4"/>
  <c r="I314" i="4"/>
  <c r="J314" i="4" s="1"/>
  <c r="I315" i="4"/>
  <c r="J315" i="4" s="1"/>
  <c r="K315" i="4" s="1"/>
  <c r="I329" i="4"/>
  <c r="I359" i="4"/>
  <c r="D78" i="4"/>
  <c r="D97" i="4"/>
  <c r="D118" i="4"/>
  <c r="D232" i="4"/>
  <c r="D233" i="4"/>
  <c r="P2" i="4"/>
  <c r="I21" i="4" s="1"/>
  <c r="E5" i="4"/>
  <c r="E6" i="4"/>
  <c r="E4" i="4"/>
  <c r="J6" i="5" a="1"/>
  <c r="J6" i="5" s="1"/>
  <c r="J4" i="5"/>
  <c r="E18" i="5"/>
  <c r="E66" i="5"/>
  <c r="E90" i="5"/>
  <c r="E102" i="5"/>
  <c r="E126" i="5"/>
  <c r="E138" i="5"/>
  <c r="E198" i="5"/>
  <c r="E210" i="5"/>
  <c r="E234" i="5"/>
  <c r="E246" i="5"/>
  <c r="E306" i="5"/>
  <c r="E318" i="5"/>
  <c r="E342" i="5"/>
  <c r="E354" i="5"/>
  <c r="D4" i="5"/>
  <c r="D5" i="5"/>
  <c r="E5" i="5" s="1"/>
  <c r="D6" i="5"/>
  <c r="E6" i="5" s="1"/>
  <c r="D7" i="5"/>
  <c r="E7" i="5" s="1"/>
  <c r="D8" i="5"/>
  <c r="E8" i="5" s="1"/>
  <c r="D9" i="5"/>
  <c r="E9" i="5" s="1"/>
  <c r="D10" i="5"/>
  <c r="E10" i="5" s="1"/>
  <c r="D11" i="5"/>
  <c r="E11" i="5" s="1"/>
  <c r="D12" i="5"/>
  <c r="E12" i="5" s="1"/>
  <c r="D13" i="5"/>
  <c r="E13" i="5" s="1"/>
  <c r="D14" i="5"/>
  <c r="D15" i="5"/>
  <c r="D16" i="5"/>
  <c r="D17" i="5"/>
  <c r="D18" i="5"/>
  <c r="D19" i="5"/>
  <c r="E19" i="5" s="1"/>
  <c r="D20" i="5"/>
  <c r="E20" i="5" s="1"/>
  <c r="D21" i="5"/>
  <c r="E21" i="5" s="1"/>
  <c r="D22" i="5"/>
  <c r="E22" i="5" s="1"/>
  <c r="D23" i="5"/>
  <c r="E23" i="5" s="1"/>
  <c r="D24" i="5"/>
  <c r="E24" i="5" s="1"/>
  <c r="D25" i="5"/>
  <c r="E25" i="5" s="1"/>
  <c r="D26" i="5"/>
  <c r="D27" i="5"/>
  <c r="D28" i="5"/>
  <c r="D29" i="5"/>
  <c r="D30" i="5"/>
  <c r="E30" i="5" s="1"/>
  <c r="D31" i="5"/>
  <c r="E31" i="5" s="1"/>
  <c r="D32" i="5"/>
  <c r="E32" i="5" s="1"/>
  <c r="D33" i="5"/>
  <c r="E33" i="5" s="1"/>
  <c r="D34" i="5"/>
  <c r="E34" i="5" s="1"/>
  <c r="D35" i="5"/>
  <c r="E35" i="5" s="1"/>
  <c r="D36" i="5"/>
  <c r="E36" i="5" s="1"/>
  <c r="D37" i="5"/>
  <c r="E37" i="5" s="1"/>
  <c r="D38" i="5"/>
  <c r="D39" i="5"/>
  <c r="D40" i="5"/>
  <c r="D41" i="5"/>
  <c r="D42" i="5"/>
  <c r="E42" i="5" s="1"/>
  <c r="D43" i="5"/>
  <c r="E43" i="5" s="1"/>
  <c r="D44" i="5"/>
  <c r="E44" i="5" s="1"/>
  <c r="D45" i="5"/>
  <c r="E45" i="5" s="1"/>
  <c r="D46" i="5"/>
  <c r="E46" i="5" s="1"/>
  <c r="D47" i="5"/>
  <c r="E47" i="5" s="1"/>
  <c r="D48" i="5"/>
  <c r="E48" i="5" s="1"/>
  <c r="D49" i="5"/>
  <c r="E49" i="5" s="1"/>
  <c r="D50" i="5"/>
  <c r="D51" i="5"/>
  <c r="D52" i="5"/>
  <c r="D53" i="5"/>
  <c r="D54" i="5"/>
  <c r="E54" i="5" s="1"/>
  <c r="D55" i="5"/>
  <c r="E55" i="5" s="1"/>
  <c r="D56" i="5"/>
  <c r="E56" i="5" s="1"/>
  <c r="D57" i="5"/>
  <c r="E57" i="5" s="1"/>
  <c r="D58" i="5"/>
  <c r="E58" i="5" s="1"/>
  <c r="D59" i="5"/>
  <c r="E59" i="5" s="1"/>
  <c r="D60" i="5"/>
  <c r="E60" i="5" s="1"/>
  <c r="D61" i="5"/>
  <c r="E61" i="5" s="1"/>
  <c r="D62" i="5"/>
  <c r="D63" i="5"/>
  <c r="D64" i="5"/>
  <c r="D65" i="5"/>
  <c r="D66" i="5"/>
  <c r="D67" i="5"/>
  <c r="E67" i="5" s="1"/>
  <c r="D68" i="5"/>
  <c r="E68" i="5" s="1"/>
  <c r="D69" i="5"/>
  <c r="E69" i="5" s="1"/>
  <c r="D70" i="5"/>
  <c r="E70" i="5" s="1"/>
  <c r="D71" i="5"/>
  <c r="E71" i="5" s="1"/>
  <c r="D72" i="5"/>
  <c r="E72" i="5" s="1"/>
  <c r="D73" i="5"/>
  <c r="E73" i="5" s="1"/>
  <c r="D74" i="5"/>
  <c r="D75" i="5"/>
  <c r="D76" i="5"/>
  <c r="D77" i="5"/>
  <c r="D78" i="5"/>
  <c r="E78" i="5" s="1"/>
  <c r="D79" i="5"/>
  <c r="E79" i="5" s="1"/>
  <c r="D80" i="5"/>
  <c r="E80" i="5" s="1"/>
  <c r="D81" i="5"/>
  <c r="E81" i="5" s="1"/>
  <c r="D82" i="5"/>
  <c r="E82" i="5" s="1"/>
  <c r="D83" i="5"/>
  <c r="E83" i="5" s="1"/>
  <c r="D84" i="5"/>
  <c r="E84" i="5" s="1"/>
  <c r="D85" i="5"/>
  <c r="E85" i="5" s="1"/>
  <c r="D86" i="5"/>
  <c r="D87" i="5"/>
  <c r="D88" i="5"/>
  <c r="D89" i="5"/>
  <c r="D90" i="5"/>
  <c r="D91" i="5"/>
  <c r="E91" i="5" s="1"/>
  <c r="D92" i="5"/>
  <c r="E92" i="5" s="1"/>
  <c r="D93" i="5"/>
  <c r="E93" i="5" s="1"/>
  <c r="D94" i="5"/>
  <c r="E94" i="5" s="1"/>
  <c r="D95" i="5"/>
  <c r="E95" i="5" s="1"/>
  <c r="D96" i="5"/>
  <c r="E96" i="5" s="1"/>
  <c r="D97" i="5"/>
  <c r="E97" i="5" s="1"/>
  <c r="D98" i="5"/>
  <c r="D99" i="5"/>
  <c r="D100" i="5"/>
  <c r="D101" i="5"/>
  <c r="D102" i="5"/>
  <c r="D103" i="5"/>
  <c r="E103" i="5" s="1"/>
  <c r="D104" i="5"/>
  <c r="E104" i="5" s="1"/>
  <c r="D105" i="5"/>
  <c r="E105" i="5" s="1"/>
  <c r="D106" i="5"/>
  <c r="E106" i="5" s="1"/>
  <c r="D107" i="5"/>
  <c r="E107" i="5" s="1"/>
  <c r="D108" i="5"/>
  <c r="D109" i="5"/>
  <c r="E109" i="5" s="1"/>
  <c r="D110" i="5"/>
  <c r="D111" i="5"/>
  <c r="D112" i="5"/>
  <c r="D113" i="5"/>
  <c r="D114" i="5"/>
  <c r="E114" i="5" s="1"/>
  <c r="D115" i="5"/>
  <c r="E115" i="5" s="1"/>
  <c r="D116" i="5"/>
  <c r="E116" i="5" s="1"/>
  <c r="D117" i="5"/>
  <c r="E117" i="5" s="1"/>
  <c r="D118" i="5"/>
  <c r="E118" i="5" s="1"/>
  <c r="D119" i="5"/>
  <c r="E119" i="5" s="1"/>
  <c r="D120" i="5"/>
  <c r="E120" i="5" s="1"/>
  <c r="D121" i="5"/>
  <c r="E121" i="5" s="1"/>
  <c r="D122" i="5"/>
  <c r="D123" i="5"/>
  <c r="D124" i="5"/>
  <c r="D125" i="5"/>
  <c r="D126" i="5"/>
  <c r="D127" i="5"/>
  <c r="E127" i="5" s="1"/>
  <c r="D128" i="5"/>
  <c r="E128" i="5" s="1"/>
  <c r="D129" i="5"/>
  <c r="E129" i="5" s="1"/>
  <c r="D130" i="5"/>
  <c r="E130" i="5" s="1"/>
  <c r="D131" i="5"/>
  <c r="E131" i="5" s="1"/>
  <c r="D132" i="5"/>
  <c r="E132" i="5" s="1"/>
  <c r="D133" i="5"/>
  <c r="E133" i="5" s="1"/>
  <c r="D134" i="5"/>
  <c r="D135" i="5"/>
  <c r="D136" i="5"/>
  <c r="D137" i="5"/>
  <c r="D138" i="5"/>
  <c r="D139" i="5"/>
  <c r="E139" i="5" s="1"/>
  <c r="D140" i="5"/>
  <c r="E140" i="5" s="1"/>
  <c r="D141" i="5"/>
  <c r="E141" i="5" s="1"/>
  <c r="D142" i="5"/>
  <c r="E142" i="5" s="1"/>
  <c r="D143" i="5"/>
  <c r="E143" i="5" s="1"/>
  <c r="D144" i="5"/>
  <c r="E144" i="5" s="1"/>
  <c r="D145" i="5"/>
  <c r="E145" i="5" s="1"/>
  <c r="D146" i="5"/>
  <c r="D147" i="5"/>
  <c r="D148" i="5"/>
  <c r="D149" i="5"/>
  <c r="D150" i="5"/>
  <c r="E150" i="5" s="1"/>
  <c r="D151" i="5"/>
  <c r="E151" i="5" s="1"/>
  <c r="D152" i="5"/>
  <c r="E152" i="5" s="1"/>
  <c r="D153" i="5"/>
  <c r="E153" i="5" s="1"/>
  <c r="D154" i="5"/>
  <c r="E154" i="5" s="1"/>
  <c r="D155" i="5"/>
  <c r="E155" i="5" s="1"/>
  <c r="D156" i="5"/>
  <c r="E156" i="5" s="1"/>
  <c r="D157" i="5"/>
  <c r="E157" i="5" s="1"/>
  <c r="D158" i="5"/>
  <c r="D159" i="5"/>
  <c r="D160" i="5"/>
  <c r="D161" i="5"/>
  <c r="D162" i="5"/>
  <c r="E162" i="5" s="1"/>
  <c r="D163" i="5"/>
  <c r="E163" i="5" s="1"/>
  <c r="D164" i="5"/>
  <c r="E164" i="5" s="1"/>
  <c r="D165" i="5"/>
  <c r="E165" i="5" s="1"/>
  <c r="D166" i="5"/>
  <c r="E166" i="5" s="1"/>
  <c r="D167" i="5"/>
  <c r="E167" i="5" s="1"/>
  <c r="D168" i="5"/>
  <c r="E168" i="5" s="1"/>
  <c r="D169" i="5"/>
  <c r="E169" i="5" s="1"/>
  <c r="D170" i="5"/>
  <c r="D171" i="5"/>
  <c r="D172" i="5"/>
  <c r="D173" i="5"/>
  <c r="D174" i="5"/>
  <c r="E174" i="5" s="1"/>
  <c r="D175" i="5"/>
  <c r="E175" i="5" s="1"/>
  <c r="D176" i="5"/>
  <c r="E176" i="5" s="1"/>
  <c r="D177" i="5"/>
  <c r="E177" i="5" s="1"/>
  <c r="D178" i="5"/>
  <c r="E178" i="5" s="1"/>
  <c r="D179" i="5"/>
  <c r="E179" i="5" s="1"/>
  <c r="D180" i="5"/>
  <c r="E180" i="5" s="1"/>
  <c r="D181" i="5"/>
  <c r="E181" i="5" s="1"/>
  <c r="D182" i="5"/>
  <c r="D183" i="5"/>
  <c r="D184" i="5"/>
  <c r="D185" i="5"/>
  <c r="D186" i="5"/>
  <c r="E186" i="5" s="1"/>
  <c r="D187" i="5"/>
  <c r="E187" i="5" s="1"/>
  <c r="D188" i="5"/>
  <c r="E188" i="5" s="1"/>
  <c r="D189" i="5"/>
  <c r="E189" i="5" s="1"/>
  <c r="D190" i="5"/>
  <c r="E190" i="5" s="1"/>
  <c r="D191" i="5"/>
  <c r="E191" i="5" s="1"/>
  <c r="D192" i="5"/>
  <c r="E192" i="5" s="1"/>
  <c r="D193" i="5"/>
  <c r="E193" i="5" s="1"/>
  <c r="D194" i="5"/>
  <c r="D195" i="5"/>
  <c r="D196" i="5"/>
  <c r="D197" i="5"/>
  <c r="D198" i="5"/>
  <c r="D199" i="5"/>
  <c r="E199" i="5" s="1"/>
  <c r="D200" i="5"/>
  <c r="E200" i="5" s="1"/>
  <c r="D201" i="5"/>
  <c r="E201" i="5" s="1"/>
  <c r="D202" i="5"/>
  <c r="E202" i="5" s="1"/>
  <c r="D203" i="5"/>
  <c r="E203" i="5" s="1"/>
  <c r="D204" i="5"/>
  <c r="E204" i="5" s="1"/>
  <c r="D205" i="5"/>
  <c r="E205" i="5" s="1"/>
  <c r="D206" i="5"/>
  <c r="D207" i="5"/>
  <c r="D208" i="5"/>
  <c r="D209" i="5"/>
  <c r="D210" i="5"/>
  <c r="D211" i="5"/>
  <c r="E211" i="5" s="1"/>
  <c r="D212" i="5"/>
  <c r="E212" i="5" s="1"/>
  <c r="D213" i="5"/>
  <c r="E213" i="5" s="1"/>
  <c r="D214" i="5"/>
  <c r="E214" i="5" s="1"/>
  <c r="D215" i="5"/>
  <c r="E215" i="5" s="1"/>
  <c r="D216" i="5"/>
  <c r="E216" i="5" s="1"/>
  <c r="D217" i="5"/>
  <c r="E217" i="5" s="1"/>
  <c r="D218" i="5"/>
  <c r="D219" i="5"/>
  <c r="D220" i="5"/>
  <c r="D221" i="5"/>
  <c r="D222" i="5"/>
  <c r="E222" i="5" s="1"/>
  <c r="D223" i="5"/>
  <c r="E223" i="5" s="1"/>
  <c r="D224" i="5"/>
  <c r="E224" i="5" s="1"/>
  <c r="D225" i="5"/>
  <c r="E225" i="5" s="1"/>
  <c r="D226" i="5"/>
  <c r="E226" i="5" s="1"/>
  <c r="D227" i="5"/>
  <c r="E227" i="5" s="1"/>
  <c r="D228" i="5"/>
  <c r="E228" i="5" s="1"/>
  <c r="D229" i="5"/>
  <c r="E229" i="5" s="1"/>
  <c r="D230" i="5"/>
  <c r="D231" i="5"/>
  <c r="D232" i="5"/>
  <c r="D233" i="5"/>
  <c r="D234" i="5"/>
  <c r="D235" i="5"/>
  <c r="E235" i="5" s="1"/>
  <c r="D236" i="5"/>
  <c r="E236" i="5" s="1"/>
  <c r="D237" i="5"/>
  <c r="E237" i="5" s="1"/>
  <c r="D238" i="5"/>
  <c r="E238" i="5" s="1"/>
  <c r="D239" i="5"/>
  <c r="E239" i="5" s="1"/>
  <c r="D240" i="5"/>
  <c r="E240" i="5" s="1"/>
  <c r="D241" i="5"/>
  <c r="E241" i="5" s="1"/>
  <c r="D242" i="5"/>
  <c r="D243" i="5"/>
  <c r="D244" i="5"/>
  <c r="D245" i="5"/>
  <c r="D246" i="5"/>
  <c r="D247" i="5"/>
  <c r="E247" i="5" s="1"/>
  <c r="D248" i="5"/>
  <c r="E248" i="5" s="1"/>
  <c r="D249" i="5"/>
  <c r="E249" i="5" s="1"/>
  <c r="D250" i="5"/>
  <c r="E250" i="5" s="1"/>
  <c r="D251" i="5"/>
  <c r="E251" i="5" s="1"/>
  <c r="D252" i="5"/>
  <c r="E252" i="5" s="1"/>
  <c r="D253" i="5"/>
  <c r="E253" i="5" s="1"/>
  <c r="D254" i="5"/>
  <c r="D255" i="5"/>
  <c r="D256" i="5"/>
  <c r="D257" i="5"/>
  <c r="D258" i="5"/>
  <c r="E258" i="5" s="1"/>
  <c r="D259" i="5"/>
  <c r="E259" i="5" s="1"/>
  <c r="D260" i="5"/>
  <c r="E260" i="5" s="1"/>
  <c r="D261" i="5"/>
  <c r="E261" i="5" s="1"/>
  <c r="D262" i="5"/>
  <c r="E262" i="5" s="1"/>
  <c r="D263" i="5"/>
  <c r="E263" i="5" s="1"/>
  <c r="D264" i="5"/>
  <c r="E264" i="5" s="1"/>
  <c r="D265" i="5"/>
  <c r="E265" i="5" s="1"/>
  <c r="D266" i="5"/>
  <c r="D267" i="5"/>
  <c r="D268" i="5"/>
  <c r="D269" i="5"/>
  <c r="D270" i="5"/>
  <c r="E270" i="5" s="1"/>
  <c r="D271" i="5"/>
  <c r="E271" i="5" s="1"/>
  <c r="D272" i="5"/>
  <c r="E272" i="5" s="1"/>
  <c r="D273" i="5"/>
  <c r="E273" i="5" s="1"/>
  <c r="D274" i="5"/>
  <c r="E274" i="5" s="1"/>
  <c r="D275" i="5"/>
  <c r="E275" i="5" s="1"/>
  <c r="D276" i="5"/>
  <c r="E276" i="5" s="1"/>
  <c r="D277" i="5"/>
  <c r="E277" i="5" s="1"/>
  <c r="D278" i="5"/>
  <c r="D279" i="5"/>
  <c r="D280" i="5"/>
  <c r="D281" i="5"/>
  <c r="D282" i="5"/>
  <c r="E282" i="5" s="1"/>
  <c r="D283" i="5"/>
  <c r="E283" i="5" s="1"/>
  <c r="D284" i="5"/>
  <c r="E284" i="5" s="1"/>
  <c r="D285" i="5"/>
  <c r="E285" i="5" s="1"/>
  <c r="D286" i="5"/>
  <c r="E286" i="5" s="1"/>
  <c r="D287" i="5"/>
  <c r="E287" i="5" s="1"/>
  <c r="D288" i="5"/>
  <c r="E288" i="5" s="1"/>
  <c r="D289" i="5"/>
  <c r="E289" i="5" s="1"/>
  <c r="D290" i="5"/>
  <c r="D291" i="5"/>
  <c r="D292" i="5"/>
  <c r="D293" i="5"/>
  <c r="D294" i="5"/>
  <c r="E294" i="5" s="1"/>
  <c r="D295" i="5"/>
  <c r="E295" i="5" s="1"/>
  <c r="D296" i="5"/>
  <c r="E296" i="5" s="1"/>
  <c r="D297" i="5"/>
  <c r="E297" i="5" s="1"/>
  <c r="D298" i="5"/>
  <c r="E298" i="5" s="1"/>
  <c r="D299" i="5"/>
  <c r="E299" i="5" s="1"/>
  <c r="D300" i="5"/>
  <c r="E300" i="5" s="1"/>
  <c r="D301" i="5"/>
  <c r="E301" i="5" s="1"/>
  <c r="D302" i="5"/>
  <c r="D303" i="5"/>
  <c r="D304" i="5"/>
  <c r="D305" i="5"/>
  <c r="D306" i="5"/>
  <c r="D307" i="5"/>
  <c r="E307" i="5" s="1"/>
  <c r="D308" i="5"/>
  <c r="E308" i="5" s="1"/>
  <c r="D309" i="5"/>
  <c r="E309" i="5" s="1"/>
  <c r="D310" i="5"/>
  <c r="E310" i="5" s="1"/>
  <c r="D311" i="5"/>
  <c r="E311" i="5" s="1"/>
  <c r="D312" i="5"/>
  <c r="E312" i="5" s="1"/>
  <c r="D313" i="5"/>
  <c r="E313" i="5" s="1"/>
  <c r="D314" i="5"/>
  <c r="D315" i="5"/>
  <c r="D316" i="5"/>
  <c r="D317" i="5"/>
  <c r="D318" i="5"/>
  <c r="D319" i="5"/>
  <c r="E319" i="5" s="1"/>
  <c r="D320" i="5"/>
  <c r="E320" i="5" s="1"/>
  <c r="D321" i="5"/>
  <c r="E321" i="5" s="1"/>
  <c r="D322" i="5"/>
  <c r="E322" i="5" s="1"/>
  <c r="D323" i="5"/>
  <c r="E323" i="5" s="1"/>
  <c r="D324" i="5"/>
  <c r="E324" i="5" s="1"/>
  <c r="D325" i="5"/>
  <c r="E325" i="5" s="1"/>
  <c r="D326" i="5"/>
  <c r="D327" i="5"/>
  <c r="D328" i="5"/>
  <c r="D329" i="5"/>
  <c r="D330" i="5"/>
  <c r="E330" i="5" s="1"/>
  <c r="D331" i="5"/>
  <c r="E331" i="5" s="1"/>
  <c r="D332" i="5"/>
  <c r="E332" i="5" s="1"/>
  <c r="D333" i="5"/>
  <c r="E333" i="5" s="1"/>
  <c r="D334" i="5"/>
  <c r="E334" i="5" s="1"/>
  <c r="D335" i="5"/>
  <c r="E335" i="5" s="1"/>
  <c r="D336" i="5"/>
  <c r="E336" i="5" s="1"/>
  <c r="D337" i="5"/>
  <c r="E337" i="5" s="1"/>
  <c r="D338" i="5"/>
  <c r="D339" i="5"/>
  <c r="D340" i="5"/>
  <c r="D341" i="5"/>
  <c r="D342" i="5"/>
  <c r="D343" i="5"/>
  <c r="E343" i="5" s="1"/>
  <c r="D344" i="5"/>
  <c r="E344" i="5" s="1"/>
  <c r="D345" i="5"/>
  <c r="E345" i="5" s="1"/>
  <c r="D346" i="5"/>
  <c r="E346" i="5" s="1"/>
  <c r="D347" i="5"/>
  <c r="E347" i="5" s="1"/>
  <c r="D348" i="5"/>
  <c r="E348" i="5" s="1"/>
  <c r="D349" i="5"/>
  <c r="E349" i="5" s="1"/>
  <c r="D350" i="5"/>
  <c r="D351" i="5"/>
  <c r="D352" i="5"/>
  <c r="D353" i="5"/>
  <c r="D354" i="5"/>
  <c r="D355" i="5"/>
  <c r="E355" i="5" s="1"/>
  <c r="D356" i="5"/>
  <c r="E356" i="5" s="1"/>
  <c r="D357" i="5"/>
  <c r="E357" i="5" s="1"/>
  <c r="D358" i="5"/>
  <c r="E358" i="5" s="1"/>
  <c r="D359" i="5"/>
  <c r="E359" i="5" s="1"/>
  <c r="D360" i="5"/>
  <c r="E360" i="5" s="1"/>
  <c r="D361" i="5"/>
  <c r="E361" i="5" s="1"/>
  <c r="D3" i="5"/>
  <c r="E3" i="5" s="1"/>
  <c r="J2" i="5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J242" i="4" l="1"/>
  <c r="J300" i="4"/>
  <c r="K301" i="4" s="1"/>
  <c r="J84" i="4"/>
  <c r="J148" i="4"/>
  <c r="K148" i="4" s="1"/>
  <c r="K243" i="4"/>
  <c r="E233" i="4"/>
  <c r="I358" i="4"/>
  <c r="I213" i="4"/>
  <c r="J213" i="4" s="1"/>
  <c r="I65" i="4"/>
  <c r="J65" i="4" s="1"/>
  <c r="K65" i="4" s="1"/>
  <c r="I357" i="4"/>
  <c r="I273" i="4"/>
  <c r="J273" i="4" s="1"/>
  <c r="K273" i="4" s="1"/>
  <c r="I209" i="4"/>
  <c r="I132" i="4"/>
  <c r="I52" i="4"/>
  <c r="I287" i="4"/>
  <c r="I133" i="4"/>
  <c r="I345" i="4"/>
  <c r="J345" i="4" s="1"/>
  <c r="I272" i="4"/>
  <c r="J272" i="4" s="1"/>
  <c r="I196" i="4"/>
  <c r="J196" i="4" s="1"/>
  <c r="I131" i="4"/>
  <c r="I51" i="4"/>
  <c r="J51" i="4" s="1"/>
  <c r="I328" i="4"/>
  <c r="I257" i="4"/>
  <c r="J257" i="4" s="1"/>
  <c r="K257" i="4" s="1"/>
  <c r="I194" i="4"/>
  <c r="J195" i="4" s="1"/>
  <c r="I117" i="4"/>
  <c r="I37" i="4"/>
  <c r="D234" i="4"/>
  <c r="E234" i="4" s="1"/>
  <c r="I327" i="4"/>
  <c r="I256" i="4"/>
  <c r="J256" i="4" s="1"/>
  <c r="I181" i="4"/>
  <c r="J181" i="4" s="1"/>
  <c r="K181" i="4" s="1"/>
  <c r="I113" i="4"/>
  <c r="I6" i="4"/>
  <c r="I18" i="4"/>
  <c r="J18" i="4" s="1"/>
  <c r="I30" i="4"/>
  <c r="I42" i="4"/>
  <c r="J42" i="4" s="1"/>
  <c r="K42" i="4" s="1"/>
  <c r="I54" i="4"/>
  <c r="I66" i="4"/>
  <c r="I78" i="4"/>
  <c r="I90" i="4"/>
  <c r="I102" i="4"/>
  <c r="J102" i="4" s="1"/>
  <c r="K102" i="4" s="1"/>
  <c r="I114" i="4"/>
  <c r="I126" i="4"/>
  <c r="J126" i="4" s="1"/>
  <c r="K126" i="4" s="1"/>
  <c r="I138" i="4"/>
  <c r="I150" i="4"/>
  <c r="J150" i="4" s="1"/>
  <c r="K150" i="4" s="1"/>
  <c r="I162" i="4"/>
  <c r="I174" i="4"/>
  <c r="J174" i="4" s="1"/>
  <c r="K174" i="4" s="1"/>
  <c r="I186" i="4"/>
  <c r="J186" i="4" s="1"/>
  <c r="I198" i="4"/>
  <c r="I210" i="4"/>
  <c r="I222" i="4"/>
  <c r="I234" i="4"/>
  <c r="I246" i="4"/>
  <c r="J246" i="4" s="1"/>
  <c r="I258" i="4"/>
  <c r="I270" i="4"/>
  <c r="J270" i="4" s="1"/>
  <c r="I282" i="4"/>
  <c r="J282" i="4" s="1"/>
  <c r="K282" i="4" s="1"/>
  <c r="I294" i="4"/>
  <c r="I306" i="4"/>
  <c r="I318" i="4"/>
  <c r="J318" i="4" s="1"/>
  <c r="K318" i="4" s="1"/>
  <c r="I330" i="4"/>
  <c r="J330" i="4" s="1"/>
  <c r="I342" i="4"/>
  <c r="I354" i="4"/>
  <c r="D33" i="4"/>
  <c r="D156" i="4"/>
  <c r="D288" i="4"/>
  <c r="I7" i="4"/>
  <c r="I19" i="4"/>
  <c r="I31" i="4"/>
  <c r="I43" i="4"/>
  <c r="I55" i="4"/>
  <c r="I67" i="4"/>
  <c r="I79" i="4"/>
  <c r="J79" i="4" s="1"/>
  <c r="I91" i="4"/>
  <c r="I103" i="4"/>
  <c r="I115" i="4"/>
  <c r="I127" i="4"/>
  <c r="I139" i="4"/>
  <c r="I151" i="4"/>
  <c r="I163" i="4"/>
  <c r="I175" i="4"/>
  <c r="I187" i="4"/>
  <c r="I199" i="4"/>
  <c r="I211" i="4"/>
  <c r="I223" i="4"/>
  <c r="J223" i="4" s="1"/>
  <c r="I235" i="4"/>
  <c r="I247" i="4"/>
  <c r="I259" i="4"/>
  <c r="I271" i="4"/>
  <c r="I283" i="4"/>
  <c r="I295" i="4"/>
  <c r="I307" i="4"/>
  <c r="I319" i="4"/>
  <c r="I331" i="4"/>
  <c r="I343" i="4"/>
  <c r="I355" i="4"/>
  <c r="D34" i="4"/>
  <c r="D157" i="4"/>
  <c r="D289" i="4"/>
  <c r="I8" i="4"/>
  <c r="I20" i="4"/>
  <c r="I32" i="4"/>
  <c r="I44" i="4"/>
  <c r="I56" i="4"/>
  <c r="I68" i="4"/>
  <c r="I80" i="4"/>
  <c r="I92" i="4"/>
  <c r="I104" i="4"/>
  <c r="I116" i="4"/>
  <c r="J116" i="4" s="1"/>
  <c r="I128" i="4"/>
  <c r="I140" i="4"/>
  <c r="I152" i="4"/>
  <c r="I164" i="4"/>
  <c r="I176" i="4"/>
  <c r="I188" i="4"/>
  <c r="I200" i="4"/>
  <c r="I212" i="4"/>
  <c r="I224" i="4"/>
  <c r="I5" i="4"/>
  <c r="J5" i="4" s="1"/>
  <c r="K5" i="4" s="1"/>
  <c r="I23" i="4"/>
  <c r="J23" i="4" s="1"/>
  <c r="K23" i="4" s="1"/>
  <c r="I38" i="4"/>
  <c r="J38" i="4" s="1"/>
  <c r="I53" i="4"/>
  <c r="I71" i="4"/>
  <c r="J71" i="4" s="1"/>
  <c r="K71" i="4" s="1"/>
  <c r="I86" i="4"/>
  <c r="J86" i="4" s="1"/>
  <c r="K86" i="4" s="1"/>
  <c r="I101" i="4"/>
  <c r="J101" i="4" s="1"/>
  <c r="I119" i="4"/>
  <c r="J119" i="4" s="1"/>
  <c r="I134" i="4"/>
  <c r="J134" i="4" s="1"/>
  <c r="I149" i="4"/>
  <c r="J149" i="4" s="1"/>
  <c r="K149" i="4" s="1"/>
  <c r="I167" i="4"/>
  <c r="J167" i="4" s="1"/>
  <c r="I182" i="4"/>
  <c r="J182" i="4" s="1"/>
  <c r="K182" i="4" s="1"/>
  <c r="I197" i="4"/>
  <c r="J197" i="4" s="1"/>
  <c r="K197" i="4" s="1"/>
  <c r="I215" i="4"/>
  <c r="J215" i="4" s="1"/>
  <c r="I230" i="4"/>
  <c r="J230" i="4" s="1"/>
  <c r="I244" i="4"/>
  <c r="J244" i="4" s="1"/>
  <c r="K244" i="4" s="1"/>
  <c r="I260" i="4"/>
  <c r="I274" i="4"/>
  <c r="I288" i="4"/>
  <c r="J288" i="4" s="1"/>
  <c r="I302" i="4"/>
  <c r="J302" i="4" s="1"/>
  <c r="K302" i="4" s="1"/>
  <c r="I316" i="4"/>
  <c r="J316" i="4" s="1"/>
  <c r="K316" i="4" s="1"/>
  <c r="I332" i="4"/>
  <c r="I346" i="4"/>
  <c r="J346" i="4" s="1"/>
  <c r="K346" i="4" s="1"/>
  <c r="I360" i="4"/>
  <c r="J360" i="4" s="1"/>
  <c r="D133" i="4"/>
  <c r="D249" i="4"/>
  <c r="I9" i="4"/>
  <c r="J9" i="4" s="1"/>
  <c r="I24" i="4"/>
  <c r="I39" i="4"/>
  <c r="I57" i="4"/>
  <c r="I72" i="4"/>
  <c r="I87" i="4"/>
  <c r="J87" i="4" s="1"/>
  <c r="K87" i="4" s="1"/>
  <c r="I105" i="4"/>
  <c r="I120" i="4"/>
  <c r="J120" i="4" s="1"/>
  <c r="K120" i="4" s="1"/>
  <c r="I135" i="4"/>
  <c r="J135" i="4" s="1"/>
  <c r="K135" i="4" s="1"/>
  <c r="I153" i="4"/>
  <c r="J153" i="4" s="1"/>
  <c r="I168" i="4"/>
  <c r="J168" i="4" s="1"/>
  <c r="K168" i="4" s="1"/>
  <c r="I183" i="4"/>
  <c r="J183" i="4" s="1"/>
  <c r="K183" i="4" s="1"/>
  <c r="I201" i="4"/>
  <c r="J201" i="4" s="1"/>
  <c r="I216" i="4"/>
  <c r="I231" i="4"/>
  <c r="I245" i="4"/>
  <c r="I261" i="4"/>
  <c r="I275" i="4"/>
  <c r="J275" i="4" s="1"/>
  <c r="I289" i="4"/>
  <c r="J289" i="4" s="1"/>
  <c r="K289" i="4" s="1"/>
  <c r="I303" i="4"/>
  <c r="J303" i="4" s="1"/>
  <c r="K303" i="4" s="1"/>
  <c r="I317" i="4"/>
  <c r="J317" i="4" s="1"/>
  <c r="K317" i="4" s="1"/>
  <c r="I333" i="4"/>
  <c r="J333" i="4" s="1"/>
  <c r="I347" i="4"/>
  <c r="J347" i="4" s="1"/>
  <c r="K347" i="4" s="1"/>
  <c r="I361" i="4"/>
  <c r="J361" i="4" s="1"/>
  <c r="K361" i="4" s="1"/>
  <c r="D136" i="4"/>
  <c r="D273" i="4"/>
  <c r="I10" i="4"/>
  <c r="I25" i="4"/>
  <c r="I40" i="4"/>
  <c r="I58" i="4"/>
  <c r="J58" i="4" s="1"/>
  <c r="I73" i="4"/>
  <c r="J73" i="4" s="1"/>
  <c r="I88" i="4"/>
  <c r="J88" i="4" s="1"/>
  <c r="K88" i="4" s="1"/>
  <c r="I106" i="4"/>
  <c r="J106" i="4" s="1"/>
  <c r="I121" i="4"/>
  <c r="J121" i="4" s="1"/>
  <c r="K121" i="4" s="1"/>
  <c r="I136" i="4"/>
  <c r="J136" i="4" s="1"/>
  <c r="K136" i="4" s="1"/>
  <c r="I154" i="4"/>
  <c r="J154" i="4" s="1"/>
  <c r="K154" i="4" s="1"/>
  <c r="I169" i="4"/>
  <c r="J169" i="4" s="1"/>
  <c r="K169" i="4" s="1"/>
  <c r="I184" i="4"/>
  <c r="I202" i="4"/>
  <c r="I217" i="4"/>
  <c r="I232" i="4"/>
  <c r="I248" i="4"/>
  <c r="I262" i="4"/>
  <c r="J262" i="4" s="1"/>
  <c r="I276" i="4"/>
  <c r="J276" i="4" s="1"/>
  <c r="K276" i="4" s="1"/>
  <c r="I290" i="4"/>
  <c r="J290" i="4" s="1"/>
  <c r="K290" i="4" s="1"/>
  <c r="I304" i="4"/>
  <c r="J304" i="4" s="1"/>
  <c r="K304" i="4" s="1"/>
  <c r="I320" i="4"/>
  <c r="J320" i="4" s="1"/>
  <c r="I334" i="4"/>
  <c r="J334" i="4" s="1"/>
  <c r="K334" i="4" s="1"/>
  <c r="I348" i="4"/>
  <c r="J348" i="4" s="1"/>
  <c r="K348" i="4" s="1"/>
  <c r="I362" i="4"/>
  <c r="D140" i="4"/>
  <c r="D292" i="4"/>
  <c r="I11" i="4"/>
  <c r="I26" i="4"/>
  <c r="J26" i="4" s="1"/>
  <c r="I41" i="4"/>
  <c r="J41" i="4" s="1"/>
  <c r="I59" i="4"/>
  <c r="J59" i="4" s="1"/>
  <c r="K59" i="4" s="1"/>
  <c r="I74" i="4"/>
  <c r="J74" i="4" s="1"/>
  <c r="K74" i="4" s="1"/>
  <c r="I89" i="4"/>
  <c r="J89" i="4" s="1"/>
  <c r="K89" i="4" s="1"/>
  <c r="I107" i="4"/>
  <c r="J107" i="4" s="1"/>
  <c r="K107" i="4" s="1"/>
  <c r="I122" i="4"/>
  <c r="J122" i="4" s="1"/>
  <c r="K122" i="4" s="1"/>
  <c r="I137" i="4"/>
  <c r="J137" i="4" s="1"/>
  <c r="K137" i="4" s="1"/>
  <c r="I155" i="4"/>
  <c r="I170" i="4"/>
  <c r="I185" i="4"/>
  <c r="I203" i="4"/>
  <c r="I218" i="4"/>
  <c r="J218" i="4" s="1"/>
  <c r="I233" i="4"/>
  <c r="J233" i="4" s="1"/>
  <c r="I249" i="4"/>
  <c r="J249" i="4" s="1"/>
  <c r="I263" i="4"/>
  <c r="J263" i="4" s="1"/>
  <c r="K263" i="4" s="1"/>
  <c r="I277" i="4"/>
  <c r="J277" i="4" s="1"/>
  <c r="K277" i="4" s="1"/>
  <c r="I291" i="4"/>
  <c r="J291" i="4" s="1"/>
  <c r="K291" i="4" s="1"/>
  <c r="I305" i="4"/>
  <c r="J305" i="4" s="1"/>
  <c r="K305" i="4" s="1"/>
  <c r="I321" i="4"/>
  <c r="J321" i="4" s="1"/>
  <c r="K321" i="4" s="1"/>
  <c r="I335" i="4"/>
  <c r="I349" i="4"/>
  <c r="I363" i="4"/>
  <c r="D155" i="4"/>
  <c r="D307" i="4"/>
  <c r="I12" i="4"/>
  <c r="J12" i="4" s="1"/>
  <c r="I27" i="4"/>
  <c r="J27" i="4" s="1"/>
  <c r="K27" i="4" s="1"/>
  <c r="I45" i="4"/>
  <c r="J45" i="4" s="1"/>
  <c r="I60" i="4"/>
  <c r="J60" i="4" s="1"/>
  <c r="K60" i="4" s="1"/>
  <c r="I75" i="4"/>
  <c r="J75" i="4" s="1"/>
  <c r="K75" i="4" s="1"/>
  <c r="I93" i="4"/>
  <c r="J93" i="4" s="1"/>
  <c r="I108" i="4"/>
  <c r="J108" i="4" s="1"/>
  <c r="K108" i="4" s="1"/>
  <c r="I123" i="4"/>
  <c r="I141" i="4"/>
  <c r="J141" i="4" s="1"/>
  <c r="I156" i="4"/>
  <c r="I171" i="4"/>
  <c r="I189" i="4"/>
  <c r="I204" i="4"/>
  <c r="J204" i="4" s="1"/>
  <c r="I219" i="4"/>
  <c r="J219" i="4" s="1"/>
  <c r="K219" i="4" s="1"/>
  <c r="I236" i="4"/>
  <c r="I250" i="4"/>
  <c r="J250" i="4" s="1"/>
  <c r="K250" i="4" s="1"/>
  <c r="I264" i="4"/>
  <c r="J264" i="4" s="1"/>
  <c r="K264" i="4" s="1"/>
  <c r="I278" i="4"/>
  <c r="J278" i="4" s="1"/>
  <c r="K278" i="4" s="1"/>
  <c r="I292" i="4"/>
  <c r="J292" i="4" s="1"/>
  <c r="K292" i="4" s="1"/>
  <c r="I308" i="4"/>
  <c r="I322" i="4"/>
  <c r="I336" i="4"/>
  <c r="I350" i="4"/>
  <c r="I4" i="4"/>
  <c r="J4" i="4" s="1"/>
  <c r="K4" i="4" s="1"/>
  <c r="D174" i="4"/>
  <c r="D308" i="4"/>
  <c r="E308" i="4" s="1"/>
  <c r="I13" i="4"/>
  <c r="J13" i="4" s="1"/>
  <c r="K13" i="4" s="1"/>
  <c r="I28" i="4"/>
  <c r="J28" i="4" s="1"/>
  <c r="K28" i="4" s="1"/>
  <c r="I46" i="4"/>
  <c r="J46" i="4" s="1"/>
  <c r="K46" i="4" s="1"/>
  <c r="I61" i="4"/>
  <c r="J61" i="4" s="1"/>
  <c r="K61" i="4" s="1"/>
  <c r="I76" i="4"/>
  <c r="J76" i="4" s="1"/>
  <c r="K76" i="4" s="1"/>
  <c r="I94" i="4"/>
  <c r="I109" i="4"/>
  <c r="I124" i="4"/>
  <c r="I142" i="4"/>
  <c r="I157" i="4"/>
  <c r="J157" i="4" s="1"/>
  <c r="I172" i="4"/>
  <c r="J172" i="4" s="1"/>
  <c r="I190" i="4"/>
  <c r="J190" i="4" s="1"/>
  <c r="I205" i="4"/>
  <c r="J205" i="4" s="1"/>
  <c r="K205" i="4" s="1"/>
  <c r="I220" i="4"/>
  <c r="J220" i="4" s="1"/>
  <c r="K220" i="4" s="1"/>
  <c r="I237" i="4"/>
  <c r="J237" i="4" s="1"/>
  <c r="I251" i="4"/>
  <c r="J251" i="4" s="1"/>
  <c r="K251" i="4" s="1"/>
  <c r="I265" i="4"/>
  <c r="J265" i="4" s="1"/>
  <c r="K265" i="4" s="1"/>
  <c r="I279" i="4"/>
  <c r="I293" i="4"/>
  <c r="I309" i="4"/>
  <c r="I323" i="4"/>
  <c r="I337" i="4"/>
  <c r="J337" i="4" s="1"/>
  <c r="I351" i="4"/>
  <c r="J351" i="4" s="1"/>
  <c r="D16" i="4"/>
  <c r="D198" i="4"/>
  <c r="D312" i="4"/>
  <c r="I14" i="4"/>
  <c r="J14" i="4" s="1"/>
  <c r="K14" i="4" s="1"/>
  <c r="I29" i="4"/>
  <c r="J29" i="4" s="1"/>
  <c r="K29" i="4" s="1"/>
  <c r="I47" i="4"/>
  <c r="J47" i="4" s="1"/>
  <c r="K47" i="4" s="1"/>
  <c r="I62" i="4"/>
  <c r="I77" i="4"/>
  <c r="I95" i="4"/>
  <c r="I110" i="4"/>
  <c r="I125" i="4"/>
  <c r="J125" i="4" s="1"/>
  <c r="I143" i="4"/>
  <c r="J143" i="4" s="1"/>
  <c r="I158" i="4"/>
  <c r="J158" i="4" s="1"/>
  <c r="K158" i="4" s="1"/>
  <c r="I173" i="4"/>
  <c r="J173" i="4" s="1"/>
  <c r="K173" i="4" s="1"/>
  <c r="I191" i="4"/>
  <c r="J191" i="4" s="1"/>
  <c r="K191" i="4" s="1"/>
  <c r="I206" i="4"/>
  <c r="J206" i="4" s="1"/>
  <c r="K206" i="4" s="1"/>
  <c r="I221" i="4"/>
  <c r="J221" i="4" s="1"/>
  <c r="K221" i="4" s="1"/>
  <c r="I238" i="4"/>
  <c r="J238" i="4" s="1"/>
  <c r="K238" i="4" s="1"/>
  <c r="I252" i="4"/>
  <c r="I266" i="4"/>
  <c r="I280" i="4"/>
  <c r="I296" i="4"/>
  <c r="I310" i="4"/>
  <c r="J310" i="4" s="1"/>
  <c r="I324" i="4"/>
  <c r="J324" i="4" s="1"/>
  <c r="I338" i="4"/>
  <c r="J338" i="4" s="1"/>
  <c r="K338" i="4" s="1"/>
  <c r="I352" i="4"/>
  <c r="J352" i="4" s="1"/>
  <c r="K352" i="4" s="1"/>
  <c r="D57" i="4"/>
  <c r="D213" i="4"/>
  <c r="D329" i="4"/>
  <c r="I15" i="4"/>
  <c r="J15" i="4" s="1"/>
  <c r="K15" i="4" s="1"/>
  <c r="I33" i="4"/>
  <c r="I48" i="4"/>
  <c r="I63" i="4"/>
  <c r="I81" i="4"/>
  <c r="I96" i="4"/>
  <c r="J96" i="4" s="1"/>
  <c r="I111" i="4"/>
  <c r="J111" i="4" s="1"/>
  <c r="I129" i="4"/>
  <c r="I144" i="4"/>
  <c r="J144" i="4" s="1"/>
  <c r="K144" i="4" s="1"/>
  <c r="I159" i="4"/>
  <c r="J159" i="4" s="1"/>
  <c r="K159" i="4" s="1"/>
  <c r="I177" i="4"/>
  <c r="J177" i="4" s="1"/>
  <c r="I192" i="4"/>
  <c r="J192" i="4" s="1"/>
  <c r="K192" i="4" s="1"/>
  <c r="I207" i="4"/>
  <c r="J207" i="4" s="1"/>
  <c r="K207" i="4" s="1"/>
  <c r="I225" i="4"/>
  <c r="I239" i="4"/>
  <c r="I253" i="4"/>
  <c r="I267" i="4"/>
  <c r="I281" i="4"/>
  <c r="J281" i="4" s="1"/>
  <c r="I297" i="4"/>
  <c r="J297" i="4" s="1"/>
  <c r="I311" i="4"/>
  <c r="J311" i="4" s="1"/>
  <c r="K311" i="4" s="1"/>
  <c r="I325" i="4"/>
  <c r="J325" i="4" s="1"/>
  <c r="K325" i="4" s="1"/>
  <c r="I339" i="4"/>
  <c r="J339" i="4" s="1"/>
  <c r="K339" i="4" s="1"/>
  <c r="I353" i="4"/>
  <c r="J353" i="4" s="1"/>
  <c r="K353" i="4" s="1"/>
  <c r="D58" i="4"/>
  <c r="E58" i="4" s="1"/>
  <c r="D214" i="4"/>
  <c r="D348" i="4"/>
  <c r="I16" i="4"/>
  <c r="I34" i="4"/>
  <c r="I49" i="4"/>
  <c r="J50" i="4" s="1"/>
  <c r="I64" i="4"/>
  <c r="J64" i="4" s="1"/>
  <c r="I82" i="4"/>
  <c r="J82" i="4" s="1"/>
  <c r="I97" i="4"/>
  <c r="J97" i="4" s="1"/>
  <c r="K97" i="4" s="1"/>
  <c r="I112" i="4"/>
  <c r="J112" i="4" s="1"/>
  <c r="K112" i="4" s="1"/>
  <c r="I130" i="4"/>
  <c r="J130" i="4" s="1"/>
  <c r="I145" i="4"/>
  <c r="J145" i="4" s="1"/>
  <c r="K145" i="4" s="1"/>
  <c r="I160" i="4"/>
  <c r="J160" i="4" s="1"/>
  <c r="K160" i="4" s="1"/>
  <c r="I178" i="4"/>
  <c r="I193" i="4"/>
  <c r="I208" i="4"/>
  <c r="I226" i="4"/>
  <c r="I240" i="4"/>
  <c r="I254" i="4"/>
  <c r="J254" i="4" s="1"/>
  <c r="I268" i="4"/>
  <c r="I284" i="4"/>
  <c r="J284" i="4" s="1"/>
  <c r="I298" i="4"/>
  <c r="I312" i="4"/>
  <c r="J312" i="4" s="1"/>
  <c r="K312" i="4" s="1"/>
  <c r="I326" i="4"/>
  <c r="J326" i="4" s="1"/>
  <c r="K326" i="4" s="1"/>
  <c r="I340" i="4"/>
  <c r="J340" i="4" s="1"/>
  <c r="K340" i="4" s="1"/>
  <c r="I356" i="4"/>
  <c r="J356" i="4" s="1"/>
  <c r="D77" i="4"/>
  <c r="E78" i="4" s="1"/>
  <c r="D215" i="4"/>
  <c r="I17" i="4"/>
  <c r="I35" i="4"/>
  <c r="J35" i="4" s="1"/>
  <c r="I344" i="4"/>
  <c r="I286" i="4"/>
  <c r="I228" i="4"/>
  <c r="I165" i="4"/>
  <c r="I99" i="4"/>
  <c r="I36" i="4"/>
  <c r="J36" i="4" s="1"/>
  <c r="K36" i="4" s="1"/>
  <c r="I341" i="4"/>
  <c r="J341" i="4" s="1"/>
  <c r="K341" i="4" s="1"/>
  <c r="I285" i="4"/>
  <c r="J285" i="4" s="1"/>
  <c r="K285" i="4" s="1"/>
  <c r="I227" i="4"/>
  <c r="I161" i="4"/>
  <c r="I98" i="4"/>
  <c r="I22" i="4"/>
  <c r="J22" i="4" s="1"/>
  <c r="D14" i="4"/>
  <c r="D26" i="4"/>
  <c r="D38" i="4"/>
  <c r="D50" i="4"/>
  <c r="E50" i="4" s="1"/>
  <c r="D62" i="4"/>
  <c r="E62" i="4" s="1"/>
  <c r="D74" i="4"/>
  <c r="D86" i="4"/>
  <c r="D98" i="4"/>
  <c r="E98" i="4" s="1"/>
  <c r="D110" i="4"/>
  <c r="D122" i="4"/>
  <c r="D134" i="4"/>
  <c r="D146" i="4"/>
  <c r="D158" i="4"/>
  <c r="D170" i="4"/>
  <c r="D182" i="4"/>
  <c r="D194" i="4"/>
  <c r="D206" i="4"/>
  <c r="D218" i="4"/>
  <c r="D230" i="4"/>
  <c r="D242" i="4"/>
  <c r="D254" i="4"/>
  <c r="D266" i="4"/>
  <c r="D278" i="4"/>
  <c r="D290" i="4"/>
  <c r="D302" i="4"/>
  <c r="D314" i="4"/>
  <c r="D326" i="4"/>
  <c r="D338" i="4"/>
  <c r="D350" i="4"/>
  <c r="E350" i="4" s="1"/>
  <c r="D362" i="4"/>
  <c r="D15" i="4"/>
  <c r="D27" i="4"/>
  <c r="D39" i="4"/>
  <c r="D51" i="4"/>
  <c r="D63" i="4"/>
  <c r="D75" i="4"/>
  <c r="D87" i="4"/>
  <c r="D99" i="4"/>
  <c r="D111" i="4"/>
  <c r="D123" i="4"/>
  <c r="D135" i="4"/>
  <c r="D147" i="4"/>
  <c r="D159" i="4"/>
  <c r="D171" i="4"/>
  <c r="D183" i="4"/>
  <c r="D195" i="4"/>
  <c r="D207" i="4"/>
  <c r="D219" i="4"/>
  <c r="D231" i="4"/>
  <c r="E232" i="4" s="1"/>
  <c r="D243" i="4"/>
  <c r="D255" i="4"/>
  <c r="D267" i="4"/>
  <c r="D279" i="4"/>
  <c r="D291" i="4"/>
  <c r="D303" i="4"/>
  <c r="D315" i="4"/>
  <c r="D327" i="4"/>
  <c r="D339" i="4"/>
  <c r="D351" i="4"/>
  <c r="D363" i="4"/>
  <c r="D21" i="4"/>
  <c r="D35" i="4"/>
  <c r="D49" i="4"/>
  <c r="D65" i="4"/>
  <c r="D79" i="4"/>
  <c r="E79" i="4" s="1"/>
  <c r="D93" i="4"/>
  <c r="D107" i="4"/>
  <c r="D121" i="4"/>
  <c r="D137" i="4"/>
  <c r="D151" i="4"/>
  <c r="D165" i="4"/>
  <c r="D179" i="4"/>
  <c r="D193" i="4"/>
  <c r="D209" i="4"/>
  <c r="D223" i="4"/>
  <c r="D237" i="4"/>
  <c r="D251" i="4"/>
  <c r="D265" i="4"/>
  <c r="D281" i="4"/>
  <c r="D295" i="4"/>
  <c r="D309" i="4"/>
  <c r="D323" i="4"/>
  <c r="D337" i="4"/>
  <c r="D353" i="4"/>
  <c r="D8" i="4"/>
  <c r="D22" i="4"/>
  <c r="D36" i="4"/>
  <c r="D52" i="4"/>
  <c r="D66" i="4"/>
  <c r="E66" i="4" s="1"/>
  <c r="D80" i="4"/>
  <c r="D94" i="4"/>
  <c r="D108" i="4"/>
  <c r="D124" i="4"/>
  <c r="D138" i="4"/>
  <c r="D152" i="4"/>
  <c r="E152" i="4" s="1"/>
  <c r="D166" i="4"/>
  <c r="E166" i="4" s="1"/>
  <c r="D180" i="4"/>
  <c r="D196" i="4"/>
  <c r="D210" i="4"/>
  <c r="D224" i="4"/>
  <c r="E224" i="4" s="1"/>
  <c r="D238" i="4"/>
  <c r="E238" i="4" s="1"/>
  <c r="D252" i="4"/>
  <c r="D268" i="4"/>
  <c r="D282" i="4"/>
  <c r="D296" i="4"/>
  <c r="D310" i="4"/>
  <c r="D324" i="4"/>
  <c r="E324" i="4" s="1"/>
  <c r="D340" i="4"/>
  <c r="E340" i="4" s="1"/>
  <c r="D354" i="4"/>
  <c r="D9" i="4"/>
  <c r="D23" i="4"/>
  <c r="D37" i="4"/>
  <c r="E37" i="4" s="1"/>
  <c r="D53" i="4"/>
  <c r="E53" i="4" s="1"/>
  <c r="D67" i="4"/>
  <c r="D81" i="4"/>
  <c r="D95" i="4"/>
  <c r="D109" i="4"/>
  <c r="D125" i="4"/>
  <c r="D139" i="4"/>
  <c r="E139" i="4" s="1"/>
  <c r="D153" i="4"/>
  <c r="E153" i="4" s="1"/>
  <c r="D167" i="4"/>
  <c r="D181" i="4"/>
  <c r="D197" i="4"/>
  <c r="D211" i="4"/>
  <c r="E211" i="4" s="1"/>
  <c r="D225" i="4"/>
  <c r="E225" i="4" s="1"/>
  <c r="D239" i="4"/>
  <c r="D253" i="4"/>
  <c r="D269" i="4"/>
  <c r="D283" i="4"/>
  <c r="D297" i="4"/>
  <c r="D311" i="4"/>
  <c r="E311" i="4" s="1"/>
  <c r="D325" i="4"/>
  <c r="E325" i="4" s="1"/>
  <c r="F325" i="4" s="1"/>
  <c r="D341" i="4"/>
  <c r="D355" i="4"/>
  <c r="D10" i="4"/>
  <c r="D24" i="4"/>
  <c r="E24" i="4" s="1"/>
  <c r="D40" i="4"/>
  <c r="D54" i="4"/>
  <c r="D68" i="4"/>
  <c r="D82" i="4"/>
  <c r="D17" i="4"/>
  <c r="D41" i="4"/>
  <c r="D59" i="4"/>
  <c r="D83" i="4"/>
  <c r="D102" i="4"/>
  <c r="D119" i="4"/>
  <c r="E119" i="4" s="1"/>
  <c r="D141" i="4"/>
  <c r="D160" i="4"/>
  <c r="D177" i="4"/>
  <c r="D199" i="4"/>
  <c r="E199" i="4" s="1"/>
  <c r="D216" i="4"/>
  <c r="D235" i="4"/>
  <c r="D257" i="4"/>
  <c r="D274" i="4"/>
  <c r="D293" i="4"/>
  <c r="D313" i="4"/>
  <c r="D332" i="4"/>
  <c r="D349" i="4"/>
  <c r="D169" i="4"/>
  <c r="D263" i="4"/>
  <c r="D343" i="4"/>
  <c r="D48" i="4"/>
  <c r="D114" i="4"/>
  <c r="D172" i="4"/>
  <c r="E172" i="4" s="1"/>
  <c r="D228" i="4"/>
  <c r="D286" i="4"/>
  <c r="D344" i="4"/>
  <c r="D31" i="4"/>
  <c r="D73" i="4"/>
  <c r="D132" i="4"/>
  <c r="D190" i="4"/>
  <c r="D270" i="4"/>
  <c r="D328" i="4"/>
  <c r="D12" i="4"/>
  <c r="D76" i="4"/>
  <c r="D18" i="4"/>
  <c r="D42" i="4"/>
  <c r="D60" i="4"/>
  <c r="D84" i="4"/>
  <c r="D103" i="4"/>
  <c r="D120" i="4"/>
  <c r="D142" i="4"/>
  <c r="D161" i="4"/>
  <c r="D178" i="4"/>
  <c r="D200" i="4"/>
  <c r="D217" i="4"/>
  <c r="D236" i="4"/>
  <c r="D258" i="4"/>
  <c r="D275" i="4"/>
  <c r="D294" i="4"/>
  <c r="D316" i="4"/>
  <c r="D333" i="4"/>
  <c r="D352" i="4"/>
  <c r="D45" i="4"/>
  <c r="D89" i="4"/>
  <c r="D145" i="4"/>
  <c r="E145" i="4" s="1"/>
  <c r="D186" i="4"/>
  <c r="E186" i="4" s="1"/>
  <c r="D222" i="4"/>
  <c r="D261" i="4"/>
  <c r="D300" i="4"/>
  <c r="D336" i="4"/>
  <c r="D46" i="4"/>
  <c r="D90" i="4"/>
  <c r="D129" i="4"/>
  <c r="D168" i="4"/>
  <c r="E168" i="4" s="1"/>
  <c r="D204" i="4"/>
  <c r="D245" i="4"/>
  <c r="D284" i="4"/>
  <c r="D320" i="4"/>
  <c r="D359" i="4"/>
  <c r="D29" i="4"/>
  <c r="D91" i="4"/>
  <c r="D130" i="4"/>
  <c r="D188" i="4"/>
  <c r="D227" i="4"/>
  <c r="D285" i="4"/>
  <c r="D321" i="4"/>
  <c r="D72" i="4"/>
  <c r="D131" i="4"/>
  <c r="D189" i="4"/>
  <c r="D264" i="4"/>
  <c r="E264" i="4" s="1"/>
  <c r="D322" i="4"/>
  <c r="D11" i="4"/>
  <c r="D96" i="4"/>
  <c r="E96" i="4" s="1"/>
  <c r="D154" i="4"/>
  <c r="D229" i="4"/>
  <c r="D287" i="4"/>
  <c r="E287" i="4" s="1"/>
  <c r="D345" i="4"/>
  <c r="E345" i="4" s="1"/>
  <c r="D56" i="4"/>
  <c r="D19" i="4"/>
  <c r="D43" i="4"/>
  <c r="D61" i="4"/>
  <c r="D85" i="4"/>
  <c r="D104" i="4"/>
  <c r="D126" i="4"/>
  <c r="D143" i="4"/>
  <c r="D162" i="4"/>
  <c r="D184" i="4"/>
  <c r="D201" i="4"/>
  <c r="D220" i="4"/>
  <c r="E220" i="4" s="1"/>
  <c r="D240" i="4"/>
  <c r="D259" i="4"/>
  <c r="D276" i="4"/>
  <c r="D298" i="4"/>
  <c r="D317" i="4"/>
  <c r="D334" i="4"/>
  <c r="D356" i="4"/>
  <c r="E356" i="4" s="1"/>
  <c r="D20" i="4"/>
  <c r="D44" i="4"/>
  <c r="D64" i="4"/>
  <c r="D88" i="4"/>
  <c r="D105" i="4"/>
  <c r="D127" i="4"/>
  <c r="D144" i="4"/>
  <c r="D163" i="4"/>
  <c r="D185" i="4"/>
  <c r="D202" i="4"/>
  <c r="D221" i="4"/>
  <c r="D241" i="4"/>
  <c r="D260" i="4"/>
  <c r="D277" i="4"/>
  <c r="D299" i="4"/>
  <c r="D318" i="4"/>
  <c r="D335" i="4"/>
  <c r="D357" i="4"/>
  <c r="D25" i="4"/>
  <c r="D69" i="4"/>
  <c r="D106" i="4"/>
  <c r="D128" i="4"/>
  <c r="D164" i="4"/>
  <c r="D203" i="4"/>
  <c r="D244" i="4"/>
  <c r="D280" i="4"/>
  <c r="D319" i="4"/>
  <c r="D358" i="4"/>
  <c r="D28" i="4"/>
  <c r="D70" i="4"/>
  <c r="D112" i="4"/>
  <c r="D148" i="4"/>
  <c r="D187" i="4"/>
  <c r="D226" i="4"/>
  <c r="E226" i="4" s="1"/>
  <c r="F226" i="4" s="1"/>
  <c r="D262" i="4"/>
  <c r="D301" i="4"/>
  <c r="D342" i="4"/>
  <c r="D47" i="4"/>
  <c r="D71" i="4"/>
  <c r="D113" i="4"/>
  <c r="D149" i="4"/>
  <c r="D205" i="4"/>
  <c r="D246" i="4"/>
  <c r="D304" i="4"/>
  <c r="D360" i="4"/>
  <c r="D30" i="4"/>
  <c r="D92" i="4"/>
  <c r="D150" i="4"/>
  <c r="D208" i="4"/>
  <c r="D247" i="4"/>
  <c r="D305" i="4"/>
  <c r="D361" i="4"/>
  <c r="D55" i="4"/>
  <c r="D115" i="4"/>
  <c r="D173" i="4"/>
  <c r="D212" i="4"/>
  <c r="D248" i="4"/>
  <c r="D306" i="4"/>
  <c r="E307" i="4" s="1"/>
  <c r="D7" i="4"/>
  <c r="E7" i="4" s="1"/>
  <c r="F7" i="4" s="1"/>
  <c r="D32" i="4"/>
  <c r="D347" i="4"/>
  <c r="D272" i="4"/>
  <c r="D192" i="4"/>
  <c r="D117" i="4"/>
  <c r="D13" i="4"/>
  <c r="D346" i="4"/>
  <c r="D271" i="4"/>
  <c r="D191" i="4"/>
  <c r="E191" i="4" s="1"/>
  <c r="D116" i="4"/>
  <c r="D331" i="4"/>
  <c r="D256" i="4"/>
  <c r="D176" i="4"/>
  <c r="D101" i="4"/>
  <c r="D330" i="4"/>
  <c r="D250" i="4"/>
  <c r="D175" i="4"/>
  <c r="D100" i="4"/>
  <c r="E351" i="5"/>
  <c r="E339" i="5"/>
  <c r="E327" i="5"/>
  <c r="E315" i="5"/>
  <c r="E303" i="5"/>
  <c r="E291" i="5"/>
  <c r="E279" i="5"/>
  <c r="E267" i="5"/>
  <c r="E255" i="5"/>
  <c r="E243" i="5"/>
  <c r="E231" i="5"/>
  <c r="E219" i="5"/>
  <c r="E207" i="5"/>
  <c r="E195" i="5"/>
  <c r="E183" i="5"/>
  <c r="E171" i="5"/>
  <c r="E159" i="5"/>
  <c r="E147" i="5"/>
  <c r="E135" i="5"/>
  <c r="E123" i="5"/>
  <c r="E111" i="5"/>
  <c r="E99" i="5"/>
  <c r="E87" i="5"/>
  <c r="E75" i="5"/>
  <c r="E63" i="5"/>
  <c r="E51" i="5"/>
  <c r="E39" i="5"/>
  <c r="E27" i="5"/>
  <c r="E15" i="5"/>
  <c r="E350" i="5"/>
  <c r="E338" i="5"/>
  <c r="E326" i="5"/>
  <c r="E314" i="5"/>
  <c r="E302" i="5"/>
  <c r="E290" i="5"/>
  <c r="E278" i="5"/>
  <c r="E266" i="5"/>
  <c r="E254" i="5"/>
  <c r="E242" i="5"/>
  <c r="E230" i="5"/>
  <c r="E218" i="5"/>
  <c r="E206" i="5"/>
  <c r="E194" i="5"/>
  <c r="E182" i="5"/>
  <c r="E170" i="5"/>
  <c r="E158" i="5"/>
  <c r="E146" i="5"/>
  <c r="E134" i="5"/>
  <c r="E122" i="5"/>
  <c r="E110" i="5"/>
  <c r="E98" i="5"/>
  <c r="E86" i="5"/>
  <c r="E74" i="5"/>
  <c r="E62" i="5"/>
  <c r="E50" i="5"/>
  <c r="E38" i="5"/>
  <c r="E26" i="5"/>
  <c r="E14" i="5"/>
  <c r="E108" i="5"/>
  <c r="E352" i="5"/>
  <c r="E340" i="5"/>
  <c r="E328" i="5"/>
  <c r="E316" i="5"/>
  <c r="E304" i="5"/>
  <c r="E292" i="5"/>
  <c r="E280" i="5"/>
  <c r="E268" i="5"/>
  <c r="E256" i="5"/>
  <c r="E244" i="5"/>
  <c r="E232" i="5"/>
  <c r="E220" i="5"/>
  <c r="E208" i="5"/>
  <c r="E196" i="5"/>
  <c r="E184" i="5"/>
  <c r="E172" i="5"/>
  <c r="E160" i="5"/>
  <c r="E148" i="5"/>
  <c r="E136" i="5"/>
  <c r="E124" i="5"/>
  <c r="E112" i="5"/>
  <c r="E100" i="5"/>
  <c r="E88" i="5"/>
  <c r="E76" i="5"/>
  <c r="E64" i="5"/>
  <c r="E52" i="5"/>
  <c r="E40" i="5"/>
  <c r="E28" i="5"/>
  <c r="E16" i="5"/>
  <c r="E4" i="5"/>
  <c r="E353" i="5"/>
  <c r="E341" i="5"/>
  <c r="E329" i="5"/>
  <c r="E317" i="5"/>
  <c r="E305" i="5"/>
  <c r="E293" i="5"/>
  <c r="E281" i="5"/>
  <c r="E269" i="5"/>
  <c r="E257" i="5"/>
  <c r="E245" i="5"/>
  <c r="E233" i="5"/>
  <c r="E221" i="5"/>
  <c r="E209" i="5"/>
  <c r="E197" i="5"/>
  <c r="E185" i="5"/>
  <c r="E173" i="5"/>
  <c r="E161" i="5"/>
  <c r="E149" i="5"/>
  <c r="E137" i="5"/>
  <c r="E125" i="5"/>
  <c r="E113" i="5"/>
  <c r="E101" i="5"/>
  <c r="E89" i="5"/>
  <c r="E77" i="5"/>
  <c r="E65" i="5"/>
  <c r="E53" i="5"/>
  <c r="E41" i="5"/>
  <c r="E29" i="5"/>
  <c r="E17" i="5"/>
  <c r="E283" i="4" l="1"/>
  <c r="E109" i="4"/>
  <c r="E296" i="4"/>
  <c r="J227" i="4"/>
  <c r="J193" i="4"/>
  <c r="K193" i="4" s="1"/>
  <c r="J225" i="4"/>
  <c r="J33" i="4"/>
  <c r="J252" i="4"/>
  <c r="K252" i="4" s="1"/>
  <c r="J62" i="4"/>
  <c r="K62" i="4" s="1"/>
  <c r="J279" i="4"/>
  <c r="K279" i="4" s="1"/>
  <c r="J94" i="4"/>
  <c r="K94" i="4" s="1"/>
  <c r="J308" i="4"/>
  <c r="J123" i="4"/>
  <c r="K123" i="4" s="1"/>
  <c r="J335" i="4"/>
  <c r="K335" i="4" s="1"/>
  <c r="J155" i="4"/>
  <c r="K155" i="4" s="1"/>
  <c r="J362" i="4"/>
  <c r="K362" i="4" s="1"/>
  <c r="J184" i="4"/>
  <c r="K184" i="4" s="1"/>
  <c r="J216" i="4"/>
  <c r="K216" i="4" s="1"/>
  <c r="J24" i="4"/>
  <c r="K24" i="4" s="1"/>
  <c r="J53" i="4"/>
  <c r="J128" i="4"/>
  <c r="J235" i="4"/>
  <c r="J91" i="4"/>
  <c r="J342" i="4"/>
  <c r="K342" i="4" s="1"/>
  <c r="J198" i="4"/>
  <c r="K198" i="4" s="1"/>
  <c r="K51" i="4"/>
  <c r="E198" i="4"/>
  <c r="J214" i="4"/>
  <c r="K214" i="4" s="1"/>
  <c r="J161" i="4"/>
  <c r="K161" i="4" s="1"/>
  <c r="E215" i="4"/>
  <c r="J208" i="4"/>
  <c r="K208" i="4" s="1"/>
  <c r="J16" i="4"/>
  <c r="K16" i="4" s="1"/>
  <c r="J239" i="4"/>
  <c r="K239" i="4" s="1"/>
  <c r="J48" i="4"/>
  <c r="K48" i="4" s="1"/>
  <c r="J266" i="4"/>
  <c r="K266" i="4" s="1"/>
  <c r="J77" i="4"/>
  <c r="K77" i="4" s="1"/>
  <c r="J293" i="4"/>
  <c r="K293" i="4" s="1"/>
  <c r="J109" i="4"/>
  <c r="K109" i="4" s="1"/>
  <c r="J322" i="4"/>
  <c r="K322" i="4" s="1"/>
  <c r="J349" i="4"/>
  <c r="K349" i="4" s="1"/>
  <c r="J170" i="4"/>
  <c r="K170" i="4" s="1"/>
  <c r="J202" i="4"/>
  <c r="K202" i="4" s="1"/>
  <c r="J10" i="4"/>
  <c r="K10" i="4" s="1"/>
  <c r="J231" i="4"/>
  <c r="K231" i="4" s="1"/>
  <c r="J39" i="4"/>
  <c r="K39" i="4" s="1"/>
  <c r="J260" i="4"/>
  <c r="J140" i="4"/>
  <c r="K141" i="4" s="1"/>
  <c r="J247" i="4"/>
  <c r="K247" i="4" s="1"/>
  <c r="J103" i="4"/>
  <c r="K103" i="4" s="1"/>
  <c r="J354" i="4"/>
  <c r="K354" i="4" s="1"/>
  <c r="J210" i="4"/>
  <c r="J66" i="4"/>
  <c r="K66" i="4" s="1"/>
  <c r="J132" i="4"/>
  <c r="J104" i="4"/>
  <c r="K104" i="4" s="1"/>
  <c r="K85" i="4"/>
  <c r="E200" i="4"/>
  <c r="F200" i="4" s="1"/>
  <c r="J146" i="4"/>
  <c r="J80" i="4"/>
  <c r="K80" i="4" s="1"/>
  <c r="J165" i="4"/>
  <c r="J166" i="4"/>
  <c r="K166" i="4" s="1"/>
  <c r="J236" i="4"/>
  <c r="J212" i="4"/>
  <c r="J319" i="4"/>
  <c r="K319" i="4" s="1"/>
  <c r="J113" i="4"/>
  <c r="K113" i="4" s="1"/>
  <c r="E16" i="4"/>
  <c r="J332" i="4"/>
  <c r="K333" i="4" s="1"/>
  <c r="J200" i="4"/>
  <c r="J307" i="4"/>
  <c r="J19" i="4"/>
  <c r="K19" i="4" s="1"/>
  <c r="E57" i="4"/>
  <c r="F58" i="4" s="1"/>
  <c r="J286" i="4"/>
  <c r="K286" i="4" s="1"/>
  <c r="J105" i="4"/>
  <c r="K106" i="4" s="1"/>
  <c r="J44" i="4"/>
  <c r="J151" i="4"/>
  <c r="K151" i="4" s="1"/>
  <c r="J258" i="4"/>
  <c r="K258" i="4" s="1"/>
  <c r="J114" i="4"/>
  <c r="K114" i="4" s="1"/>
  <c r="E313" i="4"/>
  <c r="E83" i="4"/>
  <c r="J344" i="4"/>
  <c r="K345" i="4" s="1"/>
  <c r="K157" i="4"/>
  <c r="J189" i="4"/>
  <c r="J248" i="4"/>
  <c r="J176" i="4"/>
  <c r="J32" i="4"/>
  <c r="J283" i="4"/>
  <c r="K283" i="4" s="1"/>
  <c r="J139" i="4"/>
  <c r="J327" i="4"/>
  <c r="K327" i="4" s="1"/>
  <c r="J133" i="4"/>
  <c r="J209" i="4"/>
  <c r="J178" i="4"/>
  <c r="K178" i="4" s="1"/>
  <c r="J179" i="4"/>
  <c r="J211" i="4"/>
  <c r="J67" i="4"/>
  <c r="J357" i="4"/>
  <c r="K357" i="4" s="1"/>
  <c r="E329" i="4"/>
  <c r="J99" i="4"/>
  <c r="J100" i="4"/>
  <c r="J331" i="4"/>
  <c r="K331" i="4" s="1"/>
  <c r="J298" i="4"/>
  <c r="K298" i="4" s="1"/>
  <c r="J299" i="4"/>
  <c r="J68" i="4"/>
  <c r="J69" i="4"/>
  <c r="J175" i="4"/>
  <c r="K175" i="4" s="1"/>
  <c r="J31" i="4"/>
  <c r="J138" i="4"/>
  <c r="K138" i="4" s="1"/>
  <c r="J359" i="4"/>
  <c r="K360" i="4" s="1"/>
  <c r="J358" i="4"/>
  <c r="K358" i="4" s="1"/>
  <c r="J228" i="4"/>
  <c r="K228" i="4" s="1"/>
  <c r="J229" i="4"/>
  <c r="J129" i="4"/>
  <c r="J56" i="4"/>
  <c r="J163" i="4"/>
  <c r="J188" i="4"/>
  <c r="J295" i="4"/>
  <c r="J7" i="4"/>
  <c r="J313" i="4"/>
  <c r="E28" i="4"/>
  <c r="E316" i="4"/>
  <c r="E59" i="4"/>
  <c r="F59" i="4" s="1"/>
  <c r="E134" i="4"/>
  <c r="J240" i="4"/>
  <c r="J241" i="4"/>
  <c r="J49" i="4"/>
  <c r="J267" i="4"/>
  <c r="J81" i="4"/>
  <c r="K82" i="4" s="1"/>
  <c r="J296" i="4"/>
  <c r="K297" i="4" s="1"/>
  <c r="J110" i="4"/>
  <c r="J323" i="4"/>
  <c r="J142" i="4"/>
  <c r="K142" i="4" s="1"/>
  <c r="J350" i="4"/>
  <c r="K350" i="4" s="1"/>
  <c r="J171" i="4"/>
  <c r="K171" i="4" s="1"/>
  <c r="J203" i="4"/>
  <c r="J11" i="4"/>
  <c r="J232" i="4"/>
  <c r="J40" i="4"/>
  <c r="J261" i="4"/>
  <c r="K262" i="4" s="1"/>
  <c r="J72" i="4"/>
  <c r="K72" i="4" s="1"/>
  <c r="K288" i="4"/>
  <c r="J164" i="4"/>
  <c r="J20" i="4"/>
  <c r="J21" i="4"/>
  <c r="K21" i="4" s="1"/>
  <c r="J271" i="4"/>
  <c r="K271" i="4" s="1"/>
  <c r="J127" i="4"/>
  <c r="K127" i="4" s="1"/>
  <c r="J234" i="4"/>
  <c r="K234" i="4" s="1"/>
  <c r="J90" i="4"/>
  <c r="K90" i="4" s="1"/>
  <c r="F234" i="4"/>
  <c r="J287" i="4"/>
  <c r="J255" i="4"/>
  <c r="K255" i="4" s="1"/>
  <c r="J83" i="4"/>
  <c r="K83" i="4" s="1"/>
  <c r="J117" i="4"/>
  <c r="K117" i="4" s="1"/>
  <c r="J118" i="4"/>
  <c r="J54" i="4"/>
  <c r="J194" i="4"/>
  <c r="J355" i="4"/>
  <c r="K355" i="4" s="1"/>
  <c r="J30" i="4"/>
  <c r="K30" i="4" s="1"/>
  <c r="J329" i="4"/>
  <c r="K330" i="4" s="1"/>
  <c r="J328" i="4"/>
  <c r="J92" i="4"/>
  <c r="J343" i="4"/>
  <c r="J199" i="4"/>
  <c r="K199" i="4" s="1"/>
  <c r="J55" i="4"/>
  <c r="J306" i="4"/>
  <c r="K306" i="4" s="1"/>
  <c r="J162" i="4"/>
  <c r="J224" i="4"/>
  <c r="K224" i="4" s="1"/>
  <c r="J187" i="4"/>
  <c r="K187" i="4" s="1"/>
  <c r="J43" i="4"/>
  <c r="K43" i="4" s="1"/>
  <c r="J294" i="4"/>
  <c r="J6" i="4"/>
  <c r="K6" i="4" s="1"/>
  <c r="J131" i="4"/>
  <c r="K131" i="4" s="1"/>
  <c r="K196" i="4"/>
  <c r="E158" i="4"/>
  <c r="J268" i="4"/>
  <c r="K268" i="4" s="1"/>
  <c r="J269" i="4"/>
  <c r="K270" i="4" s="1"/>
  <c r="E174" i="4"/>
  <c r="E250" i="4"/>
  <c r="J98" i="4"/>
  <c r="K98" i="4" s="1"/>
  <c r="J17" i="4"/>
  <c r="J226" i="4"/>
  <c r="K226" i="4" s="1"/>
  <c r="J34" i="4"/>
  <c r="K34" i="4" s="1"/>
  <c r="J253" i="4"/>
  <c r="K253" i="4" s="1"/>
  <c r="J63" i="4"/>
  <c r="J280" i="4"/>
  <c r="J95" i="4"/>
  <c r="J309" i="4"/>
  <c r="J124" i="4"/>
  <c r="K124" i="4" s="1"/>
  <c r="J336" i="4"/>
  <c r="K336" i="4" s="1"/>
  <c r="J156" i="4"/>
  <c r="K156" i="4" s="1"/>
  <c r="J363" i="4"/>
  <c r="K363" i="4" s="1"/>
  <c r="J185" i="4"/>
  <c r="K185" i="4" s="1"/>
  <c r="E292" i="4"/>
  <c r="J217" i="4"/>
  <c r="K217" i="4" s="1"/>
  <c r="J25" i="4"/>
  <c r="K25" i="4" s="1"/>
  <c r="J245" i="4"/>
  <c r="K245" i="4" s="1"/>
  <c r="J57" i="4"/>
  <c r="K58" i="4" s="1"/>
  <c r="J274" i="4"/>
  <c r="K274" i="4" s="1"/>
  <c r="J152" i="4"/>
  <c r="K153" i="4" s="1"/>
  <c r="J8" i="4"/>
  <c r="J259" i="4"/>
  <c r="J115" i="4"/>
  <c r="K116" i="4" s="1"/>
  <c r="J222" i="4"/>
  <c r="K222" i="4" s="1"/>
  <c r="J78" i="4"/>
  <c r="J37" i="4"/>
  <c r="K37" i="4" s="1"/>
  <c r="J52" i="4"/>
  <c r="K52" i="4" s="1"/>
  <c r="E256" i="4"/>
  <c r="E164" i="4"/>
  <c r="E104" i="4"/>
  <c r="E322" i="4"/>
  <c r="E54" i="4"/>
  <c r="F54" i="4" s="1"/>
  <c r="E239" i="4"/>
  <c r="F239" i="4" s="1"/>
  <c r="E67" i="4"/>
  <c r="F67" i="4" s="1"/>
  <c r="E252" i="4"/>
  <c r="E80" i="4"/>
  <c r="F80" i="4" s="1"/>
  <c r="E265" i="4"/>
  <c r="F265" i="4" s="1"/>
  <c r="E74" i="4"/>
  <c r="E214" i="4"/>
  <c r="F215" i="4" s="1"/>
  <c r="E332" i="4"/>
  <c r="E128" i="4"/>
  <c r="E320" i="4"/>
  <c r="E206" i="4"/>
  <c r="E116" i="4"/>
  <c r="E249" i="4"/>
  <c r="E187" i="4"/>
  <c r="F187" i="4" s="1"/>
  <c r="E284" i="4"/>
  <c r="F284" i="4" s="1"/>
  <c r="E194" i="4"/>
  <c r="E212" i="4"/>
  <c r="F212" i="4" s="1"/>
  <c r="E43" i="4"/>
  <c r="E169" i="4"/>
  <c r="F169" i="4" s="1"/>
  <c r="E141" i="4"/>
  <c r="E20" i="4"/>
  <c r="E349" i="4"/>
  <c r="F350" i="4" s="1"/>
  <c r="E355" i="4"/>
  <c r="F356" i="4" s="1"/>
  <c r="E181" i="4"/>
  <c r="E9" i="4"/>
  <c r="E22" i="4"/>
  <c r="E35" i="4"/>
  <c r="F79" i="4"/>
  <c r="F296" i="4"/>
  <c r="E156" i="4"/>
  <c r="E112" i="4"/>
  <c r="E142" i="4"/>
  <c r="F142" i="4" s="1"/>
  <c r="E289" i="4"/>
  <c r="E100" i="4"/>
  <c r="E13" i="4"/>
  <c r="E55" i="4"/>
  <c r="F55" i="4" s="1"/>
  <c r="E149" i="4"/>
  <c r="E335" i="4"/>
  <c r="E105" i="4"/>
  <c r="E285" i="4"/>
  <c r="F285" i="4" s="1"/>
  <c r="E129" i="4"/>
  <c r="E333" i="4"/>
  <c r="E31" i="4"/>
  <c r="E179" i="4"/>
  <c r="E363" i="4"/>
  <c r="E219" i="4"/>
  <c r="F220" i="4" s="1"/>
  <c r="E75" i="4"/>
  <c r="E290" i="4"/>
  <c r="E157" i="4"/>
  <c r="E117" i="4"/>
  <c r="E113" i="4"/>
  <c r="E318" i="4"/>
  <c r="E88" i="4"/>
  <c r="E90" i="4"/>
  <c r="E344" i="4"/>
  <c r="F345" i="4" s="1"/>
  <c r="E293" i="4"/>
  <c r="E165" i="4"/>
  <c r="E351" i="4"/>
  <c r="F351" i="4" s="1"/>
  <c r="E207" i="4"/>
  <c r="F207" i="4" s="1"/>
  <c r="E63" i="4"/>
  <c r="F63" i="4" s="1"/>
  <c r="E34" i="4"/>
  <c r="E68" i="4"/>
  <c r="F68" i="4" s="1"/>
  <c r="E192" i="4"/>
  <c r="F192" i="4" s="1"/>
  <c r="E305" i="4"/>
  <c r="E71" i="4"/>
  <c r="E299" i="4"/>
  <c r="E46" i="4"/>
  <c r="E274" i="4"/>
  <c r="E41" i="4"/>
  <c r="E323" i="4"/>
  <c r="F323" i="4" s="1"/>
  <c r="E339" i="4"/>
  <c r="F340" i="4" s="1"/>
  <c r="E195" i="4"/>
  <c r="E51" i="4"/>
  <c r="F51" i="4" s="1"/>
  <c r="E266" i="4"/>
  <c r="E213" i="4"/>
  <c r="E330" i="4"/>
  <c r="E272" i="4"/>
  <c r="E247" i="4"/>
  <c r="E47" i="4"/>
  <c r="E280" i="4"/>
  <c r="E277" i="4"/>
  <c r="E44" i="4"/>
  <c r="E162" i="4"/>
  <c r="E275" i="4"/>
  <c r="E42" i="4"/>
  <c r="E228" i="4"/>
  <c r="E257" i="4"/>
  <c r="E17" i="4"/>
  <c r="E124" i="4"/>
  <c r="E309" i="4"/>
  <c r="F309" i="4" s="1"/>
  <c r="E137" i="4"/>
  <c r="E327" i="4"/>
  <c r="E183" i="4"/>
  <c r="E39" i="4"/>
  <c r="E254" i="4"/>
  <c r="E347" i="4"/>
  <c r="E342" i="4"/>
  <c r="E244" i="4"/>
  <c r="E260" i="4"/>
  <c r="E143" i="4"/>
  <c r="E92" i="4"/>
  <c r="E300" i="4"/>
  <c r="F300" i="4" s="1"/>
  <c r="E236" i="4"/>
  <c r="E82" i="4"/>
  <c r="F83" i="4" s="1"/>
  <c r="E269" i="4"/>
  <c r="E95" i="4"/>
  <c r="E282" i="4"/>
  <c r="F283" i="4" s="1"/>
  <c r="E108" i="4"/>
  <c r="F109" i="4" s="1"/>
  <c r="E295" i="4"/>
  <c r="E121" i="4"/>
  <c r="E315" i="4"/>
  <c r="E171" i="4"/>
  <c r="F172" i="4" s="1"/>
  <c r="E27" i="4"/>
  <c r="E242" i="4"/>
  <c r="E246" i="4"/>
  <c r="E103" i="4"/>
  <c r="E353" i="4"/>
  <c r="E146" i="4"/>
  <c r="F146" i="4" s="1"/>
  <c r="E175" i="4"/>
  <c r="E361" i="4"/>
  <c r="E358" i="4"/>
  <c r="E201" i="4"/>
  <c r="E227" i="4"/>
  <c r="F227" i="4" s="1"/>
  <c r="E176" i="4"/>
  <c r="E32" i="4"/>
  <c r="E203" i="4"/>
  <c r="E241" i="4"/>
  <c r="E11" i="4"/>
  <c r="E216" i="4"/>
  <c r="E253" i="4"/>
  <c r="E81" i="4"/>
  <c r="E268" i="4"/>
  <c r="E94" i="4"/>
  <c r="E107" i="4"/>
  <c r="E303" i="4"/>
  <c r="E159" i="4"/>
  <c r="E15" i="4"/>
  <c r="E86" i="4"/>
  <c r="E154" i="4"/>
  <c r="F154" i="4" s="1"/>
  <c r="E336" i="4"/>
  <c r="E110" i="4"/>
  <c r="F110" i="4" s="1"/>
  <c r="E18" i="4"/>
  <c r="E348" i="4"/>
  <c r="E301" i="4"/>
  <c r="F199" i="4"/>
  <c r="E273" i="4"/>
  <c r="E101" i="4"/>
  <c r="E258" i="4"/>
  <c r="E150" i="4"/>
  <c r="E29" i="4"/>
  <c r="E76" i="4"/>
  <c r="E281" i="4"/>
  <c r="E33" i="4"/>
  <c r="E235" i="4"/>
  <c r="F235" i="4" s="1"/>
  <c r="E334" i="4"/>
  <c r="E359" i="4"/>
  <c r="E217" i="4"/>
  <c r="E48" i="4"/>
  <c r="E291" i="4"/>
  <c r="E362" i="4"/>
  <c r="E77" i="4"/>
  <c r="E331" i="4"/>
  <c r="E202" i="4"/>
  <c r="E85" i="4"/>
  <c r="E328" i="4"/>
  <c r="E177" i="4"/>
  <c r="F225" i="4"/>
  <c r="E135" i="4"/>
  <c r="E288" i="4"/>
  <c r="E91" i="4"/>
  <c r="E360" i="4"/>
  <c r="E106" i="4"/>
  <c r="E298" i="4"/>
  <c r="E189" i="4"/>
  <c r="E178" i="4"/>
  <c r="E263" i="4"/>
  <c r="E160" i="4"/>
  <c r="E237" i="4"/>
  <c r="E267" i="4"/>
  <c r="E338" i="4"/>
  <c r="F308" i="4"/>
  <c r="E304" i="4"/>
  <c r="E148" i="4"/>
  <c r="E69" i="4"/>
  <c r="E163" i="4"/>
  <c r="E276" i="4"/>
  <c r="E131" i="4"/>
  <c r="E245" i="4"/>
  <c r="E89" i="4"/>
  <c r="E161" i="4"/>
  <c r="E190" i="4"/>
  <c r="E10" i="4"/>
  <c r="E197" i="4"/>
  <c r="F198" i="4" s="1"/>
  <c r="E23" i="4"/>
  <c r="F24" i="4" s="1"/>
  <c r="E210" i="4"/>
  <c r="F211" i="4" s="1"/>
  <c r="E36" i="4"/>
  <c r="E223" i="4"/>
  <c r="E49" i="4"/>
  <c r="E255" i="4"/>
  <c r="E111" i="4"/>
  <c r="F111" i="4" s="1"/>
  <c r="E326" i="4"/>
  <c r="F326" i="4" s="1"/>
  <c r="E182" i="4"/>
  <c r="E38" i="4"/>
  <c r="F38" i="4" s="1"/>
  <c r="E136" i="4"/>
  <c r="E130" i="4"/>
  <c r="E155" i="4"/>
  <c r="E208" i="4"/>
  <c r="E126" i="4"/>
  <c r="E261" i="4"/>
  <c r="E114" i="4"/>
  <c r="E230" i="4"/>
  <c r="E262" i="4"/>
  <c r="E221" i="4"/>
  <c r="F221" i="4" s="1"/>
  <c r="E222" i="4"/>
  <c r="F222" i="4" s="1"/>
  <c r="E12" i="4"/>
  <c r="E93" i="4"/>
  <c r="E147" i="4"/>
  <c r="E218" i="4"/>
  <c r="E306" i="4"/>
  <c r="E30" i="4"/>
  <c r="E317" i="4"/>
  <c r="E343" i="4"/>
  <c r="E40" i="4"/>
  <c r="E251" i="4"/>
  <c r="F251" i="4" s="1"/>
  <c r="E279" i="4"/>
  <c r="F233" i="4"/>
  <c r="E188" i="4"/>
  <c r="E185" i="4"/>
  <c r="E61" i="4"/>
  <c r="F62" i="4" s="1"/>
  <c r="E270" i="4"/>
  <c r="E52" i="4"/>
  <c r="E65" i="4"/>
  <c r="E123" i="4"/>
  <c r="E56" i="4"/>
  <c r="E271" i="4"/>
  <c r="E173" i="4"/>
  <c r="F173" i="4" s="1"/>
  <c r="E25" i="4"/>
  <c r="F25" i="4" s="1"/>
  <c r="E144" i="4"/>
  <c r="E259" i="4"/>
  <c r="E19" i="4"/>
  <c r="E72" i="4"/>
  <c r="E204" i="4"/>
  <c r="E45" i="4"/>
  <c r="E132" i="4"/>
  <c r="E133" i="4"/>
  <c r="F133" i="4" s="1"/>
  <c r="E196" i="4"/>
  <c r="E209" i="4"/>
  <c r="E243" i="4"/>
  <c r="F244" i="4" s="1"/>
  <c r="E99" i="4"/>
  <c r="F99" i="4" s="1"/>
  <c r="E314" i="4"/>
  <c r="E170" i="4"/>
  <c r="E26" i="4"/>
  <c r="E312" i="4"/>
  <c r="F312" i="4" s="1"/>
  <c r="E346" i="4"/>
  <c r="F346" i="4" s="1"/>
  <c r="E115" i="4"/>
  <c r="E205" i="4"/>
  <c r="E70" i="4"/>
  <c r="F70" i="4" s="1"/>
  <c r="E357" i="4"/>
  <c r="F357" i="4" s="1"/>
  <c r="E127" i="4"/>
  <c r="E240" i="4"/>
  <c r="E321" i="4"/>
  <c r="E352" i="4"/>
  <c r="E120" i="4"/>
  <c r="F120" i="4" s="1"/>
  <c r="E73" i="4"/>
  <c r="E102" i="4"/>
  <c r="E341" i="4"/>
  <c r="F341" i="4" s="1"/>
  <c r="E167" i="4"/>
  <c r="F167" i="4" s="1"/>
  <c r="E354" i="4"/>
  <c r="E180" i="4"/>
  <c r="E8" i="4"/>
  <c r="F8" i="4" s="1"/>
  <c r="E193" i="4"/>
  <c r="E21" i="4"/>
  <c r="E231" i="4"/>
  <c r="F232" i="4" s="1"/>
  <c r="E87" i="4"/>
  <c r="E302" i="4"/>
  <c r="E14" i="4"/>
  <c r="E97" i="4"/>
  <c r="F97" i="4" s="1"/>
  <c r="F153" i="4"/>
  <c r="E84" i="4"/>
  <c r="E337" i="4"/>
  <c r="E278" i="4"/>
  <c r="E118" i="4"/>
  <c r="F119" i="4" s="1"/>
  <c r="E140" i="4"/>
  <c r="F140" i="4" s="1"/>
  <c r="E248" i="4"/>
  <c r="E319" i="4"/>
  <c r="E64" i="4"/>
  <c r="E184" i="4"/>
  <c r="E229" i="4"/>
  <c r="E294" i="4"/>
  <c r="E60" i="4"/>
  <c r="E286" i="4"/>
  <c r="F287" i="4" s="1"/>
  <c r="E297" i="4"/>
  <c r="F297" i="4" s="1"/>
  <c r="E125" i="4"/>
  <c r="F125" i="4" s="1"/>
  <c r="E310" i="4"/>
  <c r="F311" i="4" s="1"/>
  <c r="E138" i="4"/>
  <c r="E151" i="4"/>
  <c r="F152" i="4" s="1"/>
  <c r="E122" i="4"/>
  <c r="F330" i="4" l="1"/>
  <c r="K188" i="4"/>
  <c r="K209" i="4"/>
  <c r="F359" i="4"/>
  <c r="K163" i="4"/>
  <c r="K133" i="4"/>
  <c r="K295" i="4"/>
  <c r="K139" i="4"/>
  <c r="F179" i="4"/>
  <c r="F47" i="4"/>
  <c r="K8" i="4"/>
  <c r="K68" i="4"/>
  <c r="F17" i="4"/>
  <c r="K280" i="4"/>
  <c r="F328" i="4"/>
  <c r="F216" i="4"/>
  <c r="K63" i="4"/>
  <c r="K229" i="4"/>
  <c r="K100" i="4"/>
  <c r="K343" i="4"/>
  <c r="K308" i="4"/>
  <c r="F104" i="4"/>
  <c r="K92" i="4"/>
  <c r="K129" i="4"/>
  <c r="K93" i="4"/>
  <c r="F84" i="4"/>
  <c r="K84" i="4"/>
  <c r="K230" i="4"/>
  <c r="K44" i="4"/>
  <c r="K356" i="4"/>
  <c r="K236" i="4"/>
  <c r="F149" i="4"/>
  <c r="F250" i="4"/>
  <c r="K162" i="4"/>
  <c r="K194" i="4"/>
  <c r="F28" i="4"/>
  <c r="K248" i="4"/>
  <c r="K73" i="4"/>
  <c r="K309" i="4"/>
  <c r="K54" i="4"/>
  <c r="K323" i="4"/>
  <c r="K31" i="4"/>
  <c r="K218" i="4"/>
  <c r="F349" i="4"/>
  <c r="F175" i="4"/>
  <c r="K95" i="4"/>
  <c r="K55" i="4"/>
  <c r="K118" i="4"/>
  <c r="K110" i="4"/>
  <c r="K9" i="4"/>
  <c r="K164" i="4"/>
  <c r="F60" i="4"/>
  <c r="K32" i="4"/>
  <c r="K272" i="4"/>
  <c r="K165" i="4"/>
  <c r="F321" i="4"/>
  <c r="F117" i="4"/>
  <c r="K11" i="4"/>
  <c r="K240" i="4"/>
  <c r="K211" i="4"/>
  <c r="K176" i="4"/>
  <c r="K249" i="4"/>
  <c r="F317" i="4"/>
  <c r="F45" i="4"/>
  <c r="K337" i="4"/>
  <c r="K125" i="4"/>
  <c r="F294" i="4"/>
  <c r="F124" i="4"/>
  <c r="K320" i="4"/>
  <c r="K310" i="4"/>
  <c r="F14" i="4"/>
  <c r="F159" i="4"/>
  <c r="F305" i="4"/>
  <c r="F129" i="4"/>
  <c r="F44" i="4"/>
  <c r="K261" i="4"/>
  <c r="K267" i="4"/>
  <c r="K96" i="4"/>
  <c r="F48" i="4"/>
  <c r="F316" i="4"/>
  <c r="K40" i="4"/>
  <c r="K49" i="4"/>
  <c r="K351" i="4"/>
  <c r="K281" i="4"/>
  <c r="F352" i="4"/>
  <c r="F249" i="4"/>
  <c r="F10" i="4"/>
  <c r="F217" i="4"/>
  <c r="F107" i="4"/>
  <c r="F201" i="4"/>
  <c r="K78" i="4"/>
  <c r="K17" i="4"/>
  <c r="K294" i="4"/>
  <c r="K232" i="4"/>
  <c r="K324" i="4"/>
  <c r="K67" i="4"/>
  <c r="F135" i="4"/>
  <c r="F42" i="4"/>
  <c r="F105" i="4"/>
  <c r="F21" i="4"/>
  <c r="F240" i="4"/>
  <c r="F182" i="4"/>
  <c r="F237" i="4"/>
  <c r="F347" i="4"/>
  <c r="F275" i="4"/>
  <c r="K215" i="4"/>
  <c r="K203" i="4"/>
  <c r="K22" i="4"/>
  <c r="K79" i="4"/>
  <c r="K275" i="4"/>
  <c r="K212" i="4"/>
  <c r="K241" i="4"/>
  <c r="K242" i="4"/>
  <c r="K41" i="4"/>
  <c r="K213" i="4"/>
  <c r="K246" i="4"/>
  <c r="K35" i="4"/>
  <c r="F301" i="4"/>
  <c r="F113" i="4"/>
  <c r="K179" i="4"/>
  <c r="K180" i="4"/>
  <c r="F177" i="4"/>
  <c r="F81" i="4"/>
  <c r="F252" i="4"/>
  <c r="K134" i="4"/>
  <c r="K50" i="4"/>
  <c r="F253" i="4"/>
  <c r="F35" i="4"/>
  <c r="K329" i="4"/>
  <c r="K200" i="4"/>
  <c r="K210" i="4"/>
  <c r="K91" i="4"/>
  <c r="F269" i="4"/>
  <c r="K69" i="4"/>
  <c r="K70" i="4"/>
  <c r="K233" i="4"/>
  <c r="F122" i="4"/>
  <c r="F74" i="4"/>
  <c r="F331" i="4"/>
  <c r="F29" i="4"/>
  <c r="F41" i="4"/>
  <c r="F219" i="4"/>
  <c r="K152" i="4"/>
  <c r="K296" i="4"/>
  <c r="K313" i="4"/>
  <c r="K314" i="4"/>
  <c r="K56" i="4"/>
  <c r="K33" i="4"/>
  <c r="K254" i="4"/>
  <c r="K12" i="4"/>
  <c r="K284" i="4"/>
  <c r="K146" i="4"/>
  <c r="K147" i="4"/>
  <c r="K299" i="4"/>
  <c r="K300" i="4"/>
  <c r="F273" i="4"/>
  <c r="K204" i="4"/>
  <c r="F334" i="4"/>
  <c r="F228" i="4"/>
  <c r="F344" i="4"/>
  <c r="K38" i="4"/>
  <c r="F160" i="4"/>
  <c r="K115" i="4"/>
  <c r="K99" i="4"/>
  <c r="F261" i="4"/>
  <c r="F95" i="4"/>
  <c r="K259" i="4"/>
  <c r="K119" i="4"/>
  <c r="K235" i="4"/>
  <c r="F306" i="4"/>
  <c r="F202" i="4"/>
  <c r="K260" i="4"/>
  <c r="K101" i="4"/>
  <c r="K177" i="4"/>
  <c r="K128" i="4"/>
  <c r="K64" i="4"/>
  <c r="K53" i="4"/>
  <c r="F26" i="4"/>
  <c r="F203" i="4"/>
  <c r="F236" i="4"/>
  <c r="F327" i="4"/>
  <c r="F280" i="4"/>
  <c r="F165" i="4"/>
  <c r="K111" i="4"/>
  <c r="K18" i="4"/>
  <c r="K186" i="4"/>
  <c r="K81" i="4"/>
  <c r="K256" i="4"/>
  <c r="K167" i="4"/>
  <c r="K132" i="4"/>
  <c r="K344" i="4"/>
  <c r="K172" i="4"/>
  <c r="K237" i="4"/>
  <c r="K225" i="4"/>
  <c r="K189" i="4"/>
  <c r="F266" i="4"/>
  <c r="K227" i="4"/>
  <c r="K359" i="4"/>
  <c r="K328" i="4"/>
  <c r="K307" i="4"/>
  <c r="F245" i="4"/>
  <c r="F18" i="4"/>
  <c r="F158" i="4"/>
  <c r="K20" i="4"/>
  <c r="K105" i="4"/>
  <c r="K201" i="4"/>
  <c r="K332" i="4"/>
  <c r="F72" i="4"/>
  <c r="F11" i="4"/>
  <c r="K130" i="4"/>
  <c r="F314" i="4"/>
  <c r="F144" i="4"/>
  <c r="F93" i="4"/>
  <c r="F362" i="4"/>
  <c r="F16" i="4"/>
  <c r="F293" i="4"/>
  <c r="F20" i="4"/>
  <c r="K57" i="4"/>
  <c r="K269" i="4"/>
  <c r="K223" i="4"/>
  <c r="K287" i="4"/>
  <c r="K7" i="4"/>
  <c r="K190" i="4"/>
  <c r="K45" i="4"/>
  <c r="K140" i="4"/>
  <c r="K26" i="4"/>
  <c r="K143" i="4"/>
  <c r="K195" i="4"/>
  <c r="F39" i="4"/>
  <c r="F75" i="4"/>
  <c r="F229" i="4"/>
  <c r="F188" i="4"/>
  <c r="F208" i="4"/>
  <c r="F255" i="4"/>
  <c r="F86" i="4"/>
  <c r="F274" i="4"/>
  <c r="F196" i="4"/>
  <c r="F184" i="4"/>
  <c r="F127" i="4"/>
  <c r="F276" i="4"/>
  <c r="F137" i="4"/>
  <c r="F64" i="4"/>
  <c r="F12" i="4"/>
  <c r="F163" i="4"/>
  <c r="F180" i="4"/>
  <c r="F271" i="4"/>
  <c r="F36" i="4"/>
  <c r="F354" i="4"/>
  <c r="F206" i="4"/>
  <c r="F56" i="4"/>
  <c r="F279" i="4"/>
  <c r="F106" i="4"/>
  <c r="F90" i="4"/>
  <c r="F138" i="4"/>
  <c r="F248" i="4"/>
  <c r="F130" i="4"/>
  <c r="F23" i="4"/>
  <c r="F304" i="4"/>
  <c r="F150" i="4"/>
  <c r="F310" i="4"/>
  <c r="F307" i="4"/>
  <c r="F336" i="4"/>
  <c r="F257" i="4"/>
  <c r="F213" i="4"/>
  <c r="F333" i="4"/>
  <c r="F170" i="4"/>
  <c r="F335" i="4"/>
  <c r="F195" i="4"/>
  <c r="F157" i="4"/>
  <c r="F151" i="4"/>
  <c r="F49" i="4"/>
  <c r="F98" i="4"/>
  <c r="F348" i="4"/>
  <c r="F254" i="4"/>
  <c r="F319" i="4"/>
  <c r="F132" i="4"/>
  <c r="F123" i="4"/>
  <c r="F223" i="4"/>
  <c r="F263" i="4"/>
  <c r="F295" i="4"/>
  <c r="F272" i="4"/>
  <c r="F82" i="4"/>
  <c r="F71" i="4"/>
  <c r="F302" i="4"/>
  <c r="F214" i="4"/>
  <c r="F65" i="4"/>
  <c r="F40" i="4"/>
  <c r="F69" i="4"/>
  <c r="F258" i="4"/>
  <c r="F87" i="4"/>
  <c r="F204" i="4"/>
  <c r="F52" i="4"/>
  <c r="F343" i="4"/>
  <c r="F230" i="4"/>
  <c r="F277" i="4"/>
  <c r="F164" i="4"/>
  <c r="F32" i="4"/>
  <c r="F242" i="4"/>
  <c r="F168" i="4"/>
  <c r="F101" i="4"/>
  <c r="F176" i="4"/>
  <c r="F290" i="4"/>
  <c r="F329" i="4"/>
  <c r="F270" i="4"/>
  <c r="F30" i="4"/>
  <c r="F94" i="4"/>
  <c r="F103" i="4"/>
  <c r="F43" i="4"/>
  <c r="F193" i="4"/>
  <c r="F114" i="4"/>
  <c r="F50" i="4"/>
  <c r="F360" i="4"/>
  <c r="F15" i="4"/>
  <c r="F96" i="4"/>
  <c r="F324" i="4"/>
  <c r="F286" i="4"/>
  <c r="F118" i="4"/>
  <c r="F313" i="4"/>
  <c r="F243" i="4"/>
  <c r="F185" i="4"/>
  <c r="F218" i="4"/>
  <c r="F190" i="4"/>
  <c r="F194" i="4"/>
  <c r="F91" i="4"/>
  <c r="F281" i="4"/>
  <c r="F143" i="4"/>
  <c r="F247" i="4"/>
  <c r="F278" i="4"/>
  <c r="F209" i="4"/>
  <c r="F147" i="4"/>
  <c r="F161" i="4"/>
  <c r="F338" i="4"/>
  <c r="F291" i="4"/>
  <c r="F76" i="4"/>
  <c r="F246" i="4"/>
  <c r="F89" i="4"/>
  <c r="F267" i="4"/>
  <c r="F108" i="4"/>
  <c r="F166" i="4"/>
  <c r="F33" i="4"/>
  <c r="F34" i="4"/>
  <c r="F171" i="4"/>
  <c r="F282" i="4"/>
  <c r="F19" i="4"/>
  <c r="F259" i="4"/>
  <c r="F148" i="4"/>
  <c r="F178" i="4"/>
  <c r="F162" i="4"/>
  <c r="F342" i="4"/>
  <c r="F128" i="4"/>
  <c r="F155" i="4"/>
  <c r="F156" i="4"/>
  <c r="F77" i="4"/>
  <c r="F78" i="4"/>
  <c r="F121" i="4"/>
  <c r="F231" i="4"/>
  <c r="F288" i="4"/>
  <c r="F289" i="4"/>
  <c r="F332" i="4"/>
  <c r="F320" i="4"/>
  <c r="F31" i="4"/>
  <c r="F131" i="4"/>
  <c r="F303" i="4"/>
  <c r="F363" i="4"/>
  <c r="F292" i="4"/>
  <c r="F88" i="4"/>
  <c r="F238" i="4"/>
  <c r="F318" i="4"/>
  <c r="F126" i="4"/>
  <c r="F268" i="4"/>
  <c r="F46" i="4"/>
  <c r="F358" i="4"/>
  <c r="F22" i="4"/>
  <c r="F37" i="4"/>
  <c r="F66" i="4"/>
  <c r="F241" i="4"/>
  <c r="F353" i="4"/>
  <c r="F210" i="4"/>
  <c r="F92" i="4"/>
  <c r="F100" i="4"/>
  <c r="F339" i="4"/>
  <c r="F134" i="4"/>
  <c r="F361" i="4"/>
  <c r="F205" i="4"/>
  <c r="F53" i="4"/>
  <c r="F224" i="4"/>
  <c r="F115" i="4"/>
  <c r="F9" i="4"/>
  <c r="F322" i="4"/>
  <c r="F27" i="4"/>
  <c r="F13" i="4"/>
  <c r="F197" i="4"/>
  <c r="F189" i="4"/>
  <c r="F186" i="4"/>
  <c r="F337" i="4"/>
  <c r="F174" i="4"/>
  <c r="F102" i="4"/>
  <c r="F181" i="4"/>
  <c r="F145" i="4"/>
  <c r="F315" i="4"/>
  <c r="F136" i="4"/>
  <c r="F191" i="4"/>
  <c r="F298" i="4"/>
  <c r="F85" i="4"/>
  <c r="F256" i="4"/>
  <c r="F260" i="4"/>
  <c r="F299" i="4"/>
  <c r="F139" i="4"/>
  <c r="F57" i="4"/>
  <c r="F73" i="4"/>
  <c r="F355" i="4"/>
  <c r="F112" i="4"/>
  <c r="F61" i="4"/>
  <c r="F264" i="4"/>
  <c r="F262" i="4"/>
  <c r="F141" i="4"/>
  <c r="F116" i="4"/>
  <c r="F183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<sst xmlns="http://schemas.openxmlformats.org/spreadsheetml/2006/main" count="72" uniqueCount="66">
  <si>
    <t>Exhaust Position (mm)</t>
  </si>
  <si>
    <t xml:space="preserve">Intake </t>
  </si>
  <si>
    <t>Exhaust</t>
  </si>
  <si>
    <t>Mass (Kg)</t>
  </si>
  <si>
    <t>Valve</t>
  </si>
  <si>
    <t>Bucket</t>
  </si>
  <si>
    <t>Collet</t>
  </si>
  <si>
    <t>Outer Spring</t>
  </si>
  <si>
    <t>Inner Spring</t>
  </si>
  <si>
    <t>Retainer</t>
  </si>
  <si>
    <t xml:space="preserve">Camshaft </t>
  </si>
  <si>
    <t>Bore</t>
  </si>
  <si>
    <t>Stroke</t>
  </si>
  <si>
    <t>mm</t>
  </si>
  <si>
    <t xml:space="preserve">Compression </t>
  </si>
  <si>
    <t xml:space="preserve">Inlet Position (mm)  </t>
  </si>
  <si>
    <t>Inlet Position (mm) (corrected)</t>
  </si>
  <si>
    <t>Piston Position (mm)</t>
  </si>
  <si>
    <t>0 </t>
  </si>
  <si>
    <t>Piston Velocity (m/s)</t>
  </si>
  <si>
    <t>Piston acceleration (m/s^2)</t>
  </si>
  <si>
    <t xml:space="preserve">Crank Angle (deg) </t>
  </si>
  <si>
    <t>Peak piston velocity (mm/s) =</t>
  </si>
  <si>
    <t>Time taken per degree (s) =</t>
  </si>
  <si>
    <t>Mean piston velocity (mm/s) =</t>
  </si>
  <si>
    <t>Inlet Velocity (mm/s)</t>
  </si>
  <si>
    <t>Inlet Acceleration (mm/s^2)</t>
  </si>
  <si>
    <t>Inlet Jerk (mm/s^3)</t>
  </si>
  <si>
    <t>Exhaust Velocity (mm/s)</t>
  </si>
  <si>
    <t>Exhaust Acceleration (mm/s^2)</t>
  </si>
  <si>
    <t>Exhaust Jerk (mm^3)</t>
  </si>
  <si>
    <t>Intake</t>
  </si>
  <si>
    <t>Valve =</t>
  </si>
  <si>
    <t>Retainer =</t>
  </si>
  <si>
    <t>Collets =</t>
  </si>
  <si>
    <t>Bucket =</t>
  </si>
  <si>
    <t xml:space="preserve">Shim = </t>
  </si>
  <si>
    <t>Total Weight (kg)</t>
  </si>
  <si>
    <t>Weight(kg)</t>
  </si>
  <si>
    <t xml:space="preserve">inner spring = </t>
  </si>
  <si>
    <t>outer spring =</t>
  </si>
  <si>
    <t>Spring Stiffness (N/m) =</t>
  </si>
  <si>
    <t xml:space="preserve">Valve Float RPM = </t>
  </si>
  <si>
    <t>Test Flow (I/s)</t>
  </si>
  <si>
    <t xml:space="preserve">Flow Scale </t>
  </si>
  <si>
    <t>Flow Range</t>
  </si>
  <si>
    <t>Valve lift (mm)</t>
  </si>
  <si>
    <t>Flow Scale Reading</t>
  </si>
  <si>
    <t xml:space="preserve">Flow Scale Reading </t>
  </si>
  <si>
    <t>Flow Scale</t>
  </si>
  <si>
    <t>Test Flow per unit area (I/s/cm^2)</t>
  </si>
  <si>
    <t>Area = 18.77cm^2</t>
  </si>
  <si>
    <t xml:space="preserve">Flow Coefficient </t>
  </si>
  <si>
    <t>Flow Coefficient</t>
  </si>
  <si>
    <t>Ideal CFM per square inch =</t>
  </si>
  <si>
    <t>Ideal CFM per square cm =</t>
  </si>
  <si>
    <t>Assuming Area = 18.77cm^2</t>
  </si>
  <si>
    <t xml:space="preserve">Inlet Valve Diameter (mm)= </t>
  </si>
  <si>
    <t xml:space="preserve">Cylinder Displacement (m^2) = </t>
  </si>
  <si>
    <t xml:space="preserve">Valve Area (m^2) = </t>
  </si>
  <si>
    <t>Mean Flow Coefficient =</t>
  </si>
  <si>
    <t xml:space="preserve">Mean Gas velocity (m/s) = </t>
  </si>
  <si>
    <t xml:space="preserve">RPM for Max Power = </t>
  </si>
  <si>
    <t xml:space="preserve">Duration (deg) = </t>
  </si>
  <si>
    <t>Crank Angle (deg)</t>
  </si>
  <si>
    <t>Time Taken per Degree=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</si>
</sst>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0" applyFont="1" applyAlignment="1">
      <alignment horizontal="right" vertical="center"/>
    </xf>
    <xf numFmtId="0" fontId="0" fillId="2" borderId="0" xfId="0" applyFill="1"/>
    <xf numFmtId="164" fontId="0" fillId="2" borderId="0" xfId="0" applyNumberFormat="1" applyFill="1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</a:t>
            </a:r>
            <a:r>
              <a:rPr lang="en-GB" baseline="0"/>
              <a:t> Position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1 Q2'!$B$2:$B$362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Q2'!$C$2:$C$362</c:f>
              <c:numCache>
                <c:formatCode>General</c:formatCode>
                <c:ptCount val="361"/>
                <c:pt idx="0">
                  <c:v>0</c:v>
                </c:pt>
                <c:pt idx="1">
                  <c:v>8.0000000000000002E-3</c:v>
                </c:pt>
                <c:pt idx="2">
                  <c:v>3.2000000000000001E-2</c:v>
                </c:pt>
                <c:pt idx="3">
                  <c:v>7.1999999999999995E-2</c:v>
                </c:pt>
                <c:pt idx="4">
                  <c:v>0.129</c:v>
                </c:pt>
                <c:pt idx="5">
                  <c:v>0.20100000000000001</c:v>
                </c:pt>
                <c:pt idx="6">
                  <c:v>0.28899999999999998</c:v>
                </c:pt>
                <c:pt idx="7">
                  <c:v>0.39300000000000002</c:v>
                </c:pt>
                <c:pt idx="8">
                  <c:v>0.51300000000000001</c:v>
                </c:pt>
                <c:pt idx="9">
                  <c:v>0.64900000000000002</c:v>
                </c:pt>
                <c:pt idx="10">
                  <c:v>0.80100000000000005</c:v>
                </c:pt>
                <c:pt idx="11">
                  <c:v>0.96799999999999997</c:v>
                </c:pt>
                <c:pt idx="12">
                  <c:v>1.151</c:v>
                </c:pt>
                <c:pt idx="13">
                  <c:v>1.349</c:v>
                </c:pt>
                <c:pt idx="14">
                  <c:v>1.5629999999999999</c:v>
                </c:pt>
                <c:pt idx="15">
                  <c:v>1.792</c:v>
                </c:pt>
                <c:pt idx="16">
                  <c:v>2.0369999999999999</c:v>
                </c:pt>
                <c:pt idx="17">
                  <c:v>2.2959999999999998</c:v>
                </c:pt>
                <c:pt idx="18">
                  <c:v>2.5710000000000002</c:v>
                </c:pt>
                <c:pt idx="19">
                  <c:v>2.86</c:v>
                </c:pt>
                <c:pt idx="20">
                  <c:v>3.1640000000000001</c:v>
                </c:pt>
                <c:pt idx="21">
                  <c:v>3.4820000000000002</c:v>
                </c:pt>
                <c:pt idx="22">
                  <c:v>3.8149999999999999</c:v>
                </c:pt>
                <c:pt idx="23">
                  <c:v>4.1619999999999999</c:v>
                </c:pt>
                <c:pt idx="24">
                  <c:v>4.5229999999999997</c:v>
                </c:pt>
                <c:pt idx="25">
                  <c:v>4.8970000000000002</c:v>
                </c:pt>
                <c:pt idx="26">
                  <c:v>5.2859999999999996</c:v>
                </c:pt>
                <c:pt idx="27">
                  <c:v>5.6879999999999997</c:v>
                </c:pt>
                <c:pt idx="28">
                  <c:v>6.1029999999999998</c:v>
                </c:pt>
                <c:pt idx="29">
                  <c:v>6.5309999999999997</c:v>
                </c:pt>
                <c:pt idx="30">
                  <c:v>6.9729999999999999</c:v>
                </c:pt>
                <c:pt idx="31">
                  <c:v>7.4260000000000002</c:v>
                </c:pt>
                <c:pt idx="32">
                  <c:v>7.8929999999999998</c:v>
                </c:pt>
                <c:pt idx="33">
                  <c:v>8.3710000000000004</c:v>
                </c:pt>
                <c:pt idx="34">
                  <c:v>8.8620000000000001</c:v>
                </c:pt>
                <c:pt idx="35">
                  <c:v>9.3640000000000008</c:v>
                </c:pt>
                <c:pt idx="36">
                  <c:v>9.8780000000000001</c:v>
                </c:pt>
                <c:pt idx="37">
                  <c:v>10.403</c:v>
                </c:pt>
                <c:pt idx="38">
                  <c:v>10.939</c:v>
                </c:pt>
                <c:pt idx="39">
                  <c:v>11.486000000000001</c:v>
                </c:pt>
                <c:pt idx="40">
                  <c:v>12.042999999999999</c:v>
                </c:pt>
                <c:pt idx="41">
                  <c:v>12.611000000000001</c:v>
                </c:pt>
                <c:pt idx="42">
                  <c:v>13.188000000000001</c:v>
                </c:pt>
                <c:pt idx="43">
                  <c:v>13.775</c:v>
                </c:pt>
                <c:pt idx="44">
                  <c:v>14.372</c:v>
                </c:pt>
                <c:pt idx="45">
                  <c:v>14.978</c:v>
                </c:pt>
                <c:pt idx="46">
                  <c:v>15.592000000000001</c:v>
                </c:pt>
                <c:pt idx="47">
                  <c:v>16.215</c:v>
                </c:pt>
                <c:pt idx="48">
                  <c:v>16.847000000000001</c:v>
                </c:pt>
                <c:pt idx="49">
                  <c:v>17.486000000000001</c:v>
                </c:pt>
                <c:pt idx="50">
                  <c:v>18.132999999999999</c:v>
                </c:pt>
                <c:pt idx="51">
                  <c:v>18.788</c:v>
                </c:pt>
                <c:pt idx="52">
                  <c:v>19.45</c:v>
                </c:pt>
                <c:pt idx="53">
                  <c:v>20.117999999999999</c:v>
                </c:pt>
                <c:pt idx="54">
                  <c:v>20.792999999999999</c:v>
                </c:pt>
                <c:pt idx="55">
                  <c:v>21.474</c:v>
                </c:pt>
                <c:pt idx="56">
                  <c:v>22.161000000000001</c:v>
                </c:pt>
                <c:pt idx="57">
                  <c:v>22.853999999999999</c:v>
                </c:pt>
                <c:pt idx="58">
                  <c:v>23.550999999999998</c:v>
                </c:pt>
                <c:pt idx="59">
                  <c:v>24.254000000000001</c:v>
                </c:pt>
                <c:pt idx="60">
                  <c:v>24.962</c:v>
                </c:pt>
                <c:pt idx="61">
                  <c:v>25.673999999999999</c:v>
                </c:pt>
                <c:pt idx="62">
                  <c:v>26.39</c:v>
                </c:pt>
                <c:pt idx="63">
                  <c:v>27.109000000000002</c:v>
                </c:pt>
                <c:pt idx="64">
                  <c:v>27.832000000000001</c:v>
                </c:pt>
                <c:pt idx="65">
                  <c:v>28.559000000000001</c:v>
                </c:pt>
                <c:pt idx="66">
                  <c:v>29.288</c:v>
                </c:pt>
                <c:pt idx="67">
                  <c:v>30.018999999999998</c:v>
                </c:pt>
                <c:pt idx="68">
                  <c:v>30.753</c:v>
                </c:pt>
                <c:pt idx="69">
                  <c:v>31.489000000000001</c:v>
                </c:pt>
                <c:pt idx="70">
                  <c:v>32.225999999999999</c:v>
                </c:pt>
                <c:pt idx="71">
                  <c:v>32.965000000000003</c:v>
                </c:pt>
                <c:pt idx="72">
                  <c:v>33.704999999999998</c:v>
                </c:pt>
                <c:pt idx="73">
                  <c:v>34.445999999999998</c:v>
                </c:pt>
                <c:pt idx="74">
                  <c:v>35.186999999999998</c:v>
                </c:pt>
                <c:pt idx="75">
                  <c:v>35.927999999999997</c:v>
                </c:pt>
                <c:pt idx="76">
                  <c:v>36.668999999999997</c:v>
                </c:pt>
                <c:pt idx="77">
                  <c:v>37.409999999999997</c:v>
                </c:pt>
                <c:pt idx="78">
                  <c:v>38.15</c:v>
                </c:pt>
                <c:pt idx="79">
                  <c:v>38.889000000000003</c:v>
                </c:pt>
                <c:pt idx="80">
                  <c:v>39.627000000000002</c:v>
                </c:pt>
                <c:pt idx="81">
                  <c:v>40.363</c:v>
                </c:pt>
                <c:pt idx="82">
                  <c:v>41.097999999999999</c:v>
                </c:pt>
                <c:pt idx="83">
                  <c:v>41.831000000000003</c:v>
                </c:pt>
                <c:pt idx="84">
                  <c:v>42.561999999999998</c:v>
                </c:pt>
                <c:pt idx="85">
                  <c:v>43.29</c:v>
                </c:pt>
                <c:pt idx="86">
                  <c:v>44.015000000000001</c:v>
                </c:pt>
                <c:pt idx="87">
                  <c:v>44.738</c:v>
                </c:pt>
                <c:pt idx="88">
                  <c:v>45.457000000000001</c:v>
                </c:pt>
                <c:pt idx="89">
                  <c:v>46.173000000000002</c:v>
                </c:pt>
                <c:pt idx="90">
                  <c:v>46.884999999999998</c:v>
                </c:pt>
                <c:pt idx="91">
                  <c:v>47.594000000000001</c:v>
                </c:pt>
                <c:pt idx="92">
                  <c:v>48.298000000000002</c:v>
                </c:pt>
                <c:pt idx="93">
                  <c:v>48.997999999999998</c:v>
                </c:pt>
                <c:pt idx="94">
                  <c:v>49.692999999999998</c:v>
                </c:pt>
                <c:pt idx="95">
                  <c:v>50.384</c:v>
                </c:pt>
                <c:pt idx="96">
                  <c:v>51.07</c:v>
                </c:pt>
                <c:pt idx="97">
                  <c:v>51.750999999999998</c:v>
                </c:pt>
                <c:pt idx="98">
                  <c:v>52.427</c:v>
                </c:pt>
                <c:pt idx="99">
                  <c:v>53.097000000000001</c:v>
                </c:pt>
                <c:pt idx="100">
                  <c:v>53.762</c:v>
                </c:pt>
                <c:pt idx="101">
                  <c:v>54.420999999999999</c:v>
                </c:pt>
                <c:pt idx="102">
                  <c:v>55.073999999999998</c:v>
                </c:pt>
                <c:pt idx="103">
                  <c:v>55.720999999999997</c:v>
                </c:pt>
                <c:pt idx="104">
                  <c:v>56.360999999999997</c:v>
                </c:pt>
                <c:pt idx="105">
                  <c:v>56.996000000000002</c:v>
                </c:pt>
                <c:pt idx="106">
                  <c:v>57.622999999999998</c:v>
                </c:pt>
                <c:pt idx="107">
                  <c:v>58.244999999999997</c:v>
                </c:pt>
                <c:pt idx="108">
                  <c:v>58.859000000000002</c:v>
                </c:pt>
                <c:pt idx="109">
                  <c:v>59.466000000000001</c:v>
                </c:pt>
                <c:pt idx="110">
                  <c:v>60.067</c:v>
                </c:pt>
                <c:pt idx="111">
                  <c:v>60.66</c:v>
                </c:pt>
                <c:pt idx="112">
                  <c:v>61.246000000000002</c:v>
                </c:pt>
                <c:pt idx="113">
                  <c:v>61.825000000000003</c:v>
                </c:pt>
                <c:pt idx="114">
                  <c:v>62.396000000000001</c:v>
                </c:pt>
                <c:pt idx="115">
                  <c:v>62.96</c:v>
                </c:pt>
                <c:pt idx="116">
                  <c:v>63.515999999999998</c:v>
                </c:pt>
                <c:pt idx="117">
                  <c:v>64.063999999999993</c:v>
                </c:pt>
                <c:pt idx="118">
                  <c:v>64.605000000000004</c:v>
                </c:pt>
                <c:pt idx="119">
                  <c:v>65.137</c:v>
                </c:pt>
                <c:pt idx="120">
                  <c:v>65.662000000000006</c:v>
                </c:pt>
                <c:pt idx="121">
                  <c:v>66.177999999999997</c:v>
                </c:pt>
                <c:pt idx="122">
                  <c:v>66.686999999999998</c:v>
                </c:pt>
                <c:pt idx="123">
                  <c:v>67.186999999999998</c:v>
                </c:pt>
                <c:pt idx="124">
                  <c:v>67.679000000000002</c:v>
                </c:pt>
                <c:pt idx="125">
                  <c:v>68.162999999999997</c:v>
                </c:pt>
                <c:pt idx="126">
                  <c:v>68.638999999999996</c:v>
                </c:pt>
                <c:pt idx="127">
                  <c:v>69.105999999999995</c:v>
                </c:pt>
                <c:pt idx="128">
                  <c:v>69.563999999999993</c:v>
                </c:pt>
                <c:pt idx="129">
                  <c:v>70.015000000000001</c:v>
                </c:pt>
                <c:pt idx="130">
                  <c:v>70.456000000000003</c:v>
                </c:pt>
                <c:pt idx="131">
                  <c:v>70.888999999999996</c:v>
                </c:pt>
                <c:pt idx="132">
                  <c:v>71.313999999999993</c:v>
                </c:pt>
                <c:pt idx="133">
                  <c:v>71.73</c:v>
                </c:pt>
                <c:pt idx="134">
                  <c:v>72.137</c:v>
                </c:pt>
                <c:pt idx="135">
                  <c:v>72.536000000000001</c:v>
                </c:pt>
                <c:pt idx="136">
                  <c:v>72.926000000000002</c:v>
                </c:pt>
                <c:pt idx="137">
                  <c:v>73.307000000000002</c:v>
                </c:pt>
                <c:pt idx="138">
                  <c:v>73.680000000000007</c:v>
                </c:pt>
                <c:pt idx="139">
                  <c:v>74.043999999999997</c:v>
                </c:pt>
                <c:pt idx="140">
                  <c:v>74.399000000000001</c:v>
                </c:pt>
                <c:pt idx="141">
                  <c:v>74.745000000000005</c:v>
                </c:pt>
                <c:pt idx="142">
                  <c:v>75.082999999999998</c:v>
                </c:pt>
                <c:pt idx="143">
                  <c:v>75.412000000000006</c:v>
                </c:pt>
                <c:pt idx="144">
                  <c:v>75.731999999999999</c:v>
                </c:pt>
                <c:pt idx="145">
                  <c:v>76.043000000000006</c:v>
                </c:pt>
                <c:pt idx="146">
                  <c:v>76.344999999999999</c:v>
                </c:pt>
                <c:pt idx="147">
                  <c:v>76.638999999999996</c:v>
                </c:pt>
                <c:pt idx="148">
                  <c:v>76.924000000000007</c:v>
                </c:pt>
                <c:pt idx="149">
                  <c:v>77.2</c:v>
                </c:pt>
                <c:pt idx="150">
                  <c:v>77.466999999999999</c:v>
                </c:pt>
                <c:pt idx="151">
                  <c:v>77.724999999999994</c:v>
                </c:pt>
                <c:pt idx="152">
                  <c:v>77.974999999999994</c:v>
                </c:pt>
                <c:pt idx="153">
                  <c:v>78.215999999999994</c:v>
                </c:pt>
                <c:pt idx="154">
                  <c:v>78.447999999999993</c:v>
                </c:pt>
                <c:pt idx="155">
                  <c:v>78.671000000000006</c:v>
                </c:pt>
                <c:pt idx="156">
                  <c:v>78.885000000000005</c:v>
                </c:pt>
                <c:pt idx="157">
                  <c:v>79.090999999999994</c:v>
                </c:pt>
                <c:pt idx="158">
                  <c:v>79.287000000000006</c:v>
                </c:pt>
                <c:pt idx="159">
                  <c:v>79.474999999999994</c:v>
                </c:pt>
                <c:pt idx="160">
                  <c:v>79.655000000000001</c:v>
                </c:pt>
                <c:pt idx="161">
                  <c:v>79.825000000000003</c:v>
                </c:pt>
                <c:pt idx="162">
                  <c:v>79.986999999999995</c:v>
                </c:pt>
                <c:pt idx="163">
                  <c:v>80.138999999999996</c:v>
                </c:pt>
                <c:pt idx="164">
                  <c:v>80.283000000000001</c:v>
                </c:pt>
                <c:pt idx="165">
                  <c:v>80.418999999999997</c:v>
                </c:pt>
                <c:pt idx="166">
                  <c:v>80.545000000000002</c:v>
                </c:pt>
                <c:pt idx="167">
                  <c:v>80.662999999999997</c:v>
                </c:pt>
                <c:pt idx="168">
                  <c:v>80.772000000000006</c:v>
                </c:pt>
                <c:pt idx="169">
                  <c:v>80.873000000000005</c:v>
                </c:pt>
                <c:pt idx="170">
                  <c:v>80.963999999999999</c:v>
                </c:pt>
                <c:pt idx="171">
                  <c:v>81.046999999999997</c:v>
                </c:pt>
                <c:pt idx="172">
                  <c:v>81.120999999999995</c:v>
                </c:pt>
                <c:pt idx="173">
                  <c:v>81.186000000000007</c:v>
                </c:pt>
                <c:pt idx="174">
                  <c:v>81.242999999999995</c:v>
                </c:pt>
                <c:pt idx="175">
                  <c:v>81.290999999999997</c:v>
                </c:pt>
                <c:pt idx="176">
                  <c:v>81.33</c:v>
                </c:pt>
                <c:pt idx="177">
                  <c:v>81.361000000000004</c:v>
                </c:pt>
                <c:pt idx="178">
                  <c:v>81.382999999999996</c:v>
                </c:pt>
                <c:pt idx="179">
                  <c:v>81.396000000000001</c:v>
                </c:pt>
                <c:pt idx="180">
                  <c:v>81.400000000000006</c:v>
                </c:pt>
                <c:pt idx="181">
                  <c:v>81.396000000000001</c:v>
                </c:pt>
                <c:pt idx="182">
                  <c:v>81.382999999999996</c:v>
                </c:pt>
                <c:pt idx="183">
                  <c:v>81.361000000000004</c:v>
                </c:pt>
                <c:pt idx="184">
                  <c:v>81.33</c:v>
                </c:pt>
                <c:pt idx="185">
                  <c:v>81.290999999999997</c:v>
                </c:pt>
                <c:pt idx="186">
                  <c:v>81.242999999999995</c:v>
                </c:pt>
                <c:pt idx="187">
                  <c:v>81.186000000000007</c:v>
                </c:pt>
                <c:pt idx="188">
                  <c:v>81.120999999999995</c:v>
                </c:pt>
                <c:pt idx="189">
                  <c:v>81.046999999999997</c:v>
                </c:pt>
                <c:pt idx="190">
                  <c:v>80.963999999999999</c:v>
                </c:pt>
                <c:pt idx="191">
                  <c:v>80.873000000000005</c:v>
                </c:pt>
                <c:pt idx="192">
                  <c:v>80.772000000000006</c:v>
                </c:pt>
                <c:pt idx="193">
                  <c:v>80.662999999999997</c:v>
                </c:pt>
                <c:pt idx="194">
                  <c:v>80.545000000000002</c:v>
                </c:pt>
                <c:pt idx="195">
                  <c:v>80.418999999999997</c:v>
                </c:pt>
                <c:pt idx="196">
                  <c:v>80.283000000000001</c:v>
                </c:pt>
                <c:pt idx="197">
                  <c:v>80.138999999999996</c:v>
                </c:pt>
                <c:pt idx="198">
                  <c:v>79.986999999999995</c:v>
                </c:pt>
                <c:pt idx="199">
                  <c:v>79.825000000000003</c:v>
                </c:pt>
                <c:pt idx="200">
                  <c:v>79.655000000000001</c:v>
                </c:pt>
                <c:pt idx="201">
                  <c:v>79.474999999999994</c:v>
                </c:pt>
                <c:pt idx="202">
                  <c:v>79.287000000000006</c:v>
                </c:pt>
                <c:pt idx="203">
                  <c:v>79.090999999999994</c:v>
                </c:pt>
                <c:pt idx="204">
                  <c:v>78.885000000000005</c:v>
                </c:pt>
                <c:pt idx="205">
                  <c:v>78.671000000000006</c:v>
                </c:pt>
                <c:pt idx="206">
                  <c:v>78.447999999999993</c:v>
                </c:pt>
                <c:pt idx="207">
                  <c:v>78.215999999999994</c:v>
                </c:pt>
                <c:pt idx="208">
                  <c:v>77.974999999999994</c:v>
                </c:pt>
                <c:pt idx="209">
                  <c:v>77.724999999999994</c:v>
                </c:pt>
                <c:pt idx="210">
                  <c:v>77.466999999999999</c:v>
                </c:pt>
                <c:pt idx="211">
                  <c:v>77.2</c:v>
                </c:pt>
                <c:pt idx="212">
                  <c:v>76.924000000000007</c:v>
                </c:pt>
                <c:pt idx="213">
                  <c:v>76.638999999999996</c:v>
                </c:pt>
                <c:pt idx="214">
                  <c:v>76.344999999999999</c:v>
                </c:pt>
                <c:pt idx="215">
                  <c:v>76.043000000000006</c:v>
                </c:pt>
                <c:pt idx="216">
                  <c:v>75.731999999999999</c:v>
                </c:pt>
                <c:pt idx="217">
                  <c:v>75.412000000000006</c:v>
                </c:pt>
                <c:pt idx="218">
                  <c:v>75.082999999999998</c:v>
                </c:pt>
                <c:pt idx="219">
                  <c:v>74.745000000000005</c:v>
                </c:pt>
                <c:pt idx="220">
                  <c:v>74.399000000000001</c:v>
                </c:pt>
                <c:pt idx="221">
                  <c:v>74.043999999999997</c:v>
                </c:pt>
                <c:pt idx="222">
                  <c:v>73.680000000000007</c:v>
                </c:pt>
                <c:pt idx="223">
                  <c:v>73.307000000000002</c:v>
                </c:pt>
                <c:pt idx="224">
                  <c:v>72.926000000000002</c:v>
                </c:pt>
                <c:pt idx="225">
                  <c:v>72.536000000000001</c:v>
                </c:pt>
                <c:pt idx="226">
                  <c:v>72.137</c:v>
                </c:pt>
                <c:pt idx="227">
                  <c:v>71.73</c:v>
                </c:pt>
                <c:pt idx="228">
                  <c:v>71.313999999999993</c:v>
                </c:pt>
                <c:pt idx="229">
                  <c:v>70.888999999999996</c:v>
                </c:pt>
                <c:pt idx="230">
                  <c:v>70.456000000000003</c:v>
                </c:pt>
                <c:pt idx="231">
                  <c:v>70.015000000000001</c:v>
                </c:pt>
                <c:pt idx="232">
                  <c:v>69.563999999999993</c:v>
                </c:pt>
                <c:pt idx="233">
                  <c:v>69.105999999999995</c:v>
                </c:pt>
                <c:pt idx="234">
                  <c:v>68.638999999999996</c:v>
                </c:pt>
                <c:pt idx="235">
                  <c:v>68.162999999999997</c:v>
                </c:pt>
                <c:pt idx="236">
                  <c:v>67.679000000000002</c:v>
                </c:pt>
                <c:pt idx="237">
                  <c:v>67.186999999999998</c:v>
                </c:pt>
                <c:pt idx="238">
                  <c:v>66.686999999999998</c:v>
                </c:pt>
                <c:pt idx="239">
                  <c:v>66.177999999999997</c:v>
                </c:pt>
                <c:pt idx="240">
                  <c:v>65.662000000000006</c:v>
                </c:pt>
                <c:pt idx="241">
                  <c:v>65.137</c:v>
                </c:pt>
                <c:pt idx="242">
                  <c:v>64.605000000000004</c:v>
                </c:pt>
                <c:pt idx="243">
                  <c:v>64.063999999999993</c:v>
                </c:pt>
                <c:pt idx="244">
                  <c:v>63.515999999999998</c:v>
                </c:pt>
                <c:pt idx="245">
                  <c:v>62.96</c:v>
                </c:pt>
                <c:pt idx="246">
                  <c:v>62.396000000000001</c:v>
                </c:pt>
                <c:pt idx="247">
                  <c:v>61.825000000000003</c:v>
                </c:pt>
                <c:pt idx="248">
                  <c:v>61.246000000000002</c:v>
                </c:pt>
                <c:pt idx="249">
                  <c:v>60.66</c:v>
                </c:pt>
                <c:pt idx="250">
                  <c:v>60.067</c:v>
                </c:pt>
                <c:pt idx="251">
                  <c:v>59.466000000000001</c:v>
                </c:pt>
                <c:pt idx="252">
                  <c:v>58.859000000000002</c:v>
                </c:pt>
                <c:pt idx="253">
                  <c:v>58.244999999999997</c:v>
                </c:pt>
                <c:pt idx="254">
                  <c:v>57.622999999999998</c:v>
                </c:pt>
                <c:pt idx="255">
                  <c:v>56.996000000000002</c:v>
                </c:pt>
                <c:pt idx="256">
                  <c:v>56.360999999999997</c:v>
                </c:pt>
                <c:pt idx="257">
                  <c:v>55.720999999999997</c:v>
                </c:pt>
                <c:pt idx="258">
                  <c:v>55.073999999999998</c:v>
                </c:pt>
                <c:pt idx="259">
                  <c:v>54.420999999999999</c:v>
                </c:pt>
                <c:pt idx="260">
                  <c:v>53.762</c:v>
                </c:pt>
                <c:pt idx="261">
                  <c:v>53.097000000000001</c:v>
                </c:pt>
                <c:pt idx="262">
                  <c:v>52.427</c:v>
                </c:pt>
                <c:pt idx="263">
                  <c:v>51.750999999999998</c:v>
                </c:pt>
                <c:pt idx="264">
                  <c:v>51.07</c:v>
                </c:pt>
                <c:pt idx="265">
                  <c:v>50.384</c:v>
                </c:pt>
                <c:pt idx="266">
                  <c:v>49.692999999999998</c:v>
                </c:pt>
                <c:pt idx="267">
                  <c:v>48.997999999999998</c:v>
                </c:pt>
                <c:pt idx="268">
                  <c:v>48.298000000000002</c:v>
                </c:pt>
                <c:pt idx="269">
                  <c:v>47.594000000000001</c:v>
                </c:pt>
                <c:pt idx="270">
                  <c:v>46.884999999999998</c:v>
                </c:pt>
                <c:pt idx="271">
                  <c:v>46.173000000000002</c:v>
                </c:pt>
                <c:pt idx="272">
                  <c:v>45.457000000000001</c:v>
                </c:pt>
                <c:pt idx="273">
                  <c:v>44.738</c:v>
                </c:pt>
                <c:pt idx="274">
                  <c:v>44.015000000000001</c:v>
                </c:pt>
                <c:pt idx="275">
                  <c:v>43.29</c:v>
                </c:pt>
                <c:pt idx="276">
                  <c:v>42.561999999999998</c:v>
                </c:pt>
                <c:pt idx="277">
                  <c:v>41.831000000000003</c:v>
                </c:pt>
                <c:pt idx="278">
                  <c:v>41.097999999999999</c:v>
                </c:pt>
                <c:pt idx="279">
                  <c:v>40.363</c:v>
                </c:pt>
                <c:pt idx="280">
                  <c:v>39.627000000000002</c:v>
                </c:pt>
                <c:pt idx="281">
                  <c:v>38.889000000000003</c:v>
                </c:pt>
                <c:pt idx="282">
                  <c:v>38.15</c:v>
                </c:pt>
                <c:pt idx="283">
                  <c:v>37.409999999999997</c:v>
                </c:pt>
                <c:pt idx="284">
                  <c:v>36.668999999999997</c:v>
                </c:pt>
                <c:pt idx="285">
                  <c:v>35.927999999999997</c:v>
                </c:pt>
                <c:pt idx="286">
                  <c:v>35.186999999999998</c:v>
                </c:pt>
                <c:pt idx="287">
                  <c:v>34.445999999999998</c:v>
                </c:pt>
                <c:pt idx="288">
                  <c:v>33.704999999999998</c:v>
                </c:pt>
                <c:pt idx="289">
                  <c:v>32.965000000000003</c:v>
                </c:pt>
                <c:pt idx="290">
                  <c:v>32.225999999999999</c:v>
                </c:pt>
                <c:pt idx="291">
                  <c:v>31.489000000000001</c:v>
                </c:pt>
                <c:pt idx="292">
                  <c:v>30.753</c:v>
                </c:pt>
                <c:pt idx="293">
                  <c:v>30.018999999999998</c:v>
                </c:pt>
                <c:pt idx="294">
                  <c:v>29.288</c:v>
                </c:pt>
                <c:pt idx="295">
                  <c:v>28.559000000000001</c:v>
                </c:pt>
                <c:pt idx="296">
                  <c:v>27.832000000000001</c:v>
                </c:pt>
                <c:pt idx="297">
                  <c:v>27.109000000000002</c:v>
                </c:pt>
                <c:pt idx="298">
                  <c:v>26.39</c:v>
                </c:pt>
                <c:pt idx="299">
                  <c:v>25.673999999999999</c:v>
                </c:pt>
                <c:pt idx="300">
                  <c:v>24.962</c:v>
                </c:pt>
                <c:pt idx="301">
                  <c:v>24.254000000000001</c:v>
                </c:pt>
                <c:pt idx="302">
                  <c:v>23.550999999999998</c:v>
                </c:pt>
                <c:pt idx="303">
                  <c:v>22.853999999999999</c:v>
                </c:pt>
                <c:pt idx="304">
                  <c:v>22.161000000000001</c:v>
                </c:pt>
                <c:pt idx="305">
                  <c:v>21.474</c:v>
                </c:pt>
                <c:pt idx="306">
                  <c:v>20.792999999999999</c:v>
                </c:pt>
                <c:pt idx="307">
                  <c:v>20.117999999999999</c:v>
                </c:pt>
                <c:pt idx="308">
                  <c:v>19.45</c:v>
                </c:pt>
                <c:pt idx="309">
                  <c:v>18.788</c:v>
                </c:pt>
                <c:pt idx="310">
                  <c:v>18.132999999999999</c:v>
                </c:pt>
                <c:pt idx="311">
                  <c:v>17.486000000000001</c:v>
                </c:pt>
                <c:pt idx="312">
                  <c:v>16.847000000000001</c:v>
                </c:pt>
                <c:pt idx="313">
                  <c:v>16.215</c:v>
                </c:pt>
                <c:pt idx="314">
                  <c:v>15.592000000000001</c:v>
                </c:pt>
                <c:pt idx="315">
                  <c:v>14.978</c:v>
                </c:pt>
                <c:pt idx="316">
                  <c:v>14.372</c:v>
                </c:pt>
                <c:pt idx="317">
                  <c:v>13.775</c:v>
                </c:pt>
                <c:pt idx="318">
                  <c:v>13.188000000000001</c:v>
                </c:pt>
                <c:pt idx="319">
                  <c:v>12.611000000000001</c:v>
                </c:pt>
                <c:pt idx="320">
                  <c:v>12.042999999999999</c:v>
                </c:pt>
                <c:pt idx="321">
                  <c:v>11.486000000000001</c:v>
                </c:pt>
                <c:pt idx="322">
                  <c:v>10.939</c:v>
                </c:pt>
                <c:pt idx="323">
                  <c:v>10.403</c:v>
                </c:pt>
                <c:pt idx="324">
                  <c:v>9.8780000000000001</c:v>
                </c:pt>
                <c:pt idx="325">
                  <c:v>9.3640000000000008</c:v>
                </c:pt>
                <c:pt idx="326">
                  <c:v>8.8620000000000001</c:v>
                </c:pt>
                <c:pt idx="327">
                  <c:v>8.3710000000000004</c:v>
                </c:pt>
                <c:pt idx="328">
                  <c:v>7.8929999999999998</c:v>
                </c:pt>
                <c:pt idx="329">
                  <c:v>7.4260000000000002</c:v>
                </c:pt>
                <c:pt idx="330">
                  <c:v>6.9729999999999999</c:v>
                </c:pt>
                <c:pt idx="331">
                  <c:v>6.5309999999999997</c:v>
                </c:pt>
                <c:pt idx="332">
                  <c:v>6.1029999999999998</c:v>
                </c:pt>
                <c:pt idx="333">
                  <c:v>5.6879999999999997</c:v>
                </c:pt>
                <c:pt idx="334">
                  <c:v>5.2859999999999996</c:v>
                </c:pt>
                <c:pt idx="335">
                  <c:v>4.8970000000000002</c:v>
                </c:pt>
                <c:pt idx="336">
                  <c:v>4.5229999999999997</c:v>
                </c:pt>
                <c:pt idx="337">
                  <c:v>4.1619999999999999</c:v>
                </c:pt>
                <c:pt idx="338">
                  <c:v>3.8149999999999999</c:v>
                </c:pt>
                <c:pt idx="339">
                  <c:v>3.4820000000000002</c:v>
                </c:pt>
                <c:pt idx="340">
                  <c:v>3.1640000000000001</c:v>
                </c:pt>
                <c:pt idx="341">
                  <c:v>2.86</c:v>
                </c:pt>
                <c:pt idx="342">
                  <c:v>2.5710000000000002</c:v>
                </c:pt>
                <c:pt idx="343">
                  <c:v>2.2959999999999998</c:v>
                </c:pt>
                <c:pt idx="344">
                  <c:v>2.0369999999999999</c:v>
                </c:pt>
                <c:pt idx="345">
                  <c:v>1.792</c:v>
                </c:pt>
                <c:pt idx="346">
                  <c:v>1.5629999999999999</c:v>
                </c:pt>
                <c:pt idx="347">
                  <c:v>1.349</c:v>
                </c:pt>
                <c:pt idx="348">
                  <c:v>1.151</c:v>
                </c:pt>
                <c:pt idx="349">
                  <c:v>0.96799999999999997</c:v>
                </c:pt>
                <c:pt idx="350">
                  <c:v>0.80100000000000005</c:v>
                </c:pt>
                <c:pt idx="351">
                  <c:v>0.64900000000000002</c:v>
                </c:pt>
                <c:pt idx="352">
                  <c:v>0.51300000000000001</c:v>
                </c:pt>
                <c:pt idx="353">
                  <c:v>0.39300000000000002</c:v>
                </c:pt>
                <c:pt idx="354">
                  <c:v>0.28899999999999998</c:v>
                </c:pt>
                <c:pt idx="355">
                  <c:v>0.20100000000000001</c:v>
                </c:pt>
                <c:pt idx="356">
                  <c:v>0.129</c:v>
                </c:pt>
                <c:pt idx="357">
                  <c:v>7.1999999999999995E-2</c:v>
                </c:pt>
                <c:pt idx="358">
                  <c:v>3.2000000000000001E-2</c:v>
                </c:pt>
                <c:pt idx="359">
                  <c:v>8.0000000000000002E-3</c:v>
                </c:pt>
                <c:pt idx="3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F58-40EF-9406-82B436251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7784511"/>
        <c:axId val="1399638543"/>
      </c:scatterChart>
      <c:valAx>
        <c:axId val="1397784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9638543"/>
        <c:crosses val="autoZero"/>
        <c:crossBetween val="midCat"/>
      </c:valAx>
      <c:valAx>
        <c:axId val="1399638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Position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77845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Velocity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Piston 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1 Q2'!$B$2:$B$362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Q2'!$D$2:$D$362</c:f>
              <c:numCache>
                <c:formatCode>General</c:formatCode>
                <c:ptCount val="361"/>
                <c:pt idx="0">
                  <c:v>0</c:v>
                </c:pt>
                <c:pt idx="1">
                  <c:v>0.192</c:v>
                </c:pt>
                <c:pt idx="2">
                  <c:v>0.57599999999999996</c:v>
                </c:pt>
                <c:pt idx="3">
                  <c:v>0.95999999999999985</c:v>
                </c:pt>
                <c:pt idx="4">
                  <c:v>1.3680000000000003</c:v>
                </c:pt>
                <c:pt idx="5">
                  <c:v>1.7280000000000002</c:v>
                </c:pt>
                <c:pt idx="6">
                  <c:v>2.1119999999999992</c:v>
                </c:pt>
                <c:pt idx="7">
                  <c:v>2.4960000000000009</c:v>
                </c:pt>
                <c:pt idx="8">
                  <c:v>2.88</c:v>
                </c:pt>
                <c:pt idx="9">
                  <c:v>3.2640000000000002</c:v>
                </c:pt>
                <c:pt idx="10">
                  <c:v>3.648000000000001</c:v>
                </c:pt>
                <c:pt idx="11">
                  <c:v>4.0079999999999982</c:v>
                </c:pt>
                <c:pt idx="12">
                  <c:v>4.3920000000000021</c:v>
                </c:pt>
                <c:pt idx="13">
                  <c:v>4.7519999999999989</c:v>
                </c:pt>
                <c:pt idx="14">
                  <c:v>5.1359999999999992</c:v>
                </c:pt>
                <c:pt idx="15">
                  <c:v>5.4960000000000031</c:v>
                </c:pt>
                <c:pt idx="16">
                  <c:v>5.8799999999999972</c:v>
                </c:pt>
                <c:pt idx="17">
                  <c:v>6.2159999999999984</c:v>
                </c:pt>
                <c:pt idx="18">
                  <c:v>6.6000000000000094</c:v>
                </c:pt>
                <c:pt idx="19">
                  <c:v>6.9359999999999928</c:v>
                </c:pt>
                <c:pt idx="20">
                  <c:v>7.2960000000000065</c:v>
                </c:pt>
                <c:pt idx="21">
                  <c:v>7.6320000000000014</c:v>
                </c:pt>
                <c:pt idx="22">
                  <c:v>7.9919999999999938</c:v>
                </c:pt>
                <c:pt idx="23">
                  <c:v>8.3279999999999994</c:v>
                </c:pt>
                <c:pt idx="24">
                  <c:v>8.6639999999999944</c:v>
                </c:pt>
                <c:pt idx="25">
                  <c:v>8.9760000000000133</c:v>
                </c:pt>
                <c:pt idx="26">
                  <c:v>9.3359999999999861</c:v>
                </c:pt>
                <c:pt idx="27">
                  <c:v>9.6480000000000032</c:v>
                </c:pt>
                <c:pt idx="28">
                  <c:v>9.9600000000000026</c:v>
                </c:pt>
                <c:pt idx="29">
                  <c:v>10.271999999999998</c:v>
                </c:pt>
                <c:pt idx="30">
                  <c:v>10.608000000000004</c:v>
                </c:pt>
                <c:pt idx="31">
                  <c:v>10.872000000000007</c:v>
                </c:pt>
                <c:pt idx="32">
                  <c:v>11.207999999999991</c:v>
                </c:pt>
                <c:pt idx="33">
                  <c:v>11.472000000000016</c:v>
                </c:pt>
                <c:pt idx="34">
                  <c:v>11.783999999999994</c:v>
                </c:pt>
                <c:pt idx="35">
                  <c:v>12.048000000000016</c:v>
                </c:pt>
                <c:pt idx="36">
                  <c:v>12.335999999999986</c:v>
                </c:pt>
                <c:pt idx="37">
                  <c:v>12.600000000000009</c:v>
                </c:pt>
                <c:pt idx="38">
                  <c:v>12.86399999999999</c:v>
                </c:pt>
                <c:pt idx="39">
                  <c:v>13.128000000000014</c:v>
                </c:pt>
                <c:pt idx="40">
                  <c:v>13.367999999999967</c:v>
                </c:pt>
                <c:pt idx="41">
                  <c:v>13.632000000000035</c:v>
                </c:pt>
                <c:pt idx="42">
                  <c:v>13.848000000000001</c:v>
                </c:pt>
                <c:pt idx="43">
                  <c:v>14.087999999999994</c:v>
                </c:pt>
                <c:pt idx="44">
                  <c:v>14.327999999999989</c:v>
                </c:pt>
                <c:pt idx="45">
                  <c:v>14.543999999999999</c:v>
                </c:pt>
                <c:pt idx="46">
                  <c:v>14.736000000000018</c:v>
                </c:pt>
                <c:pt idx="47">
                  <c:v>14.951999999999984</c:v>
                </c:pt>
                <c:pt idx="48">
                  <c:v>15.168000000000035</c:v>
                </c:pt>
                <c:pt idx="49">
                  <c:v>15.335999999999986</c:v>
                </c:pt>
                <c:pt idx="50">
                  <c:v>15.527999999999963</c:v>
                </c:pt>
                <c:pt idx="51">
                  <c:v>15.720000000000027</c:v>
                </c:pt>
                <c:pt idx="52">
                  <c:v>15.887999999999979</c:v>
                </c:pt>
                <c:pt idx="53">
                  <c:v>16.031999999999982</c:v>
                </c:pt>
                <c:pt idx="54">
                  <c:v>16.200000000000017</c:v>
                </c:pt>
                <c:pt idx="55">
                  <c:v>16.344000000000023</c:v>
                </c:pt>
                <c:pt idx="56">
                  <c:v>16.488000000000028</c:v>
                </c:pt>
                <c:pt idx="57">
                  <c:v>16.631999999999948</c:v>
                </c:pt>
                <c:pt idx="58">
                  <c:v>16.72799999999998</c:v>
                </c:pt>
                <c:pt idx="59">
                  <c:v>16.872000000000074</c:v>
                </c:pt>
                <c:pt idx="60">
                  <c:v>16.991999999999965</c:v>
                </c:pt>
                <c:pt idx="61">
                  <c:v>17.087999999999994</c:v>
                </c:pt>
                <c:pt idx="62">
                  <c:v>17.184000000000026</c:v>
                </c:pt>
                <c:pt idx="63">
                  <c:v>17.256000000000029</c:v>
                </c:pt>
                <c:pt idx="64">
                  <c:v>17.351999999999975</c:v>
                </c:pt>
                <c:pt idx="65">
                  <c:v>17.448000000000008</c:v>
                </c:pt>
                <c:pt idx="66">
                  <c:v>17.495999999999981</c:v>
                </c:pt>
                <c:pt idx="67">
                  <c:v>17.543999999999958</c:v>
                </c:pt>
                <c:pt idx="68">
                  <c:v>17.616000000000042</c:v>
                </c:pt>
                <c:pt idx="69">
                  <c:v>17.664000000000016</c:v>
                </c:pt>
                <c:pt idx="70">
                  <c:v>17.68799999999996</c:v>
                </c:pt>
                <c:pt idx="71">
                  <c:v>17.736000000000107</c:v>
                </c:pt>
                <c:pt idx="72">
                  <c:v>17.759999999999877</c:v>
                </c:pt>
                <c:pt idx="73">
                  <c:v>17.783999999999992</c:v>
                </c:pt>
                <c:pt idx="74">
                  <c:v>17.783999999999992</c:v>
                </c:pt>
                <c:pt idx="75">
                  <c:v>17.783999999999992</c:v>
                </c:pt>
                <c:pt idx="76">
                  <c:v>17.783999999999992</c:v>
                </c:pt>
                <c:pt idx="77">
                  <c:v>17.783999999999992</c:v>
                </c:pt>
                <c:pt idx="78">
                  <c:v>17.760000000000048</c:v>
                </c:pt>
                <c:pt idx="79">
                  <c:v>17.736000000000107</c:v>
                </c:pt>
                <c:pt idx="80">
                  <c:v>17.711999999999989</c:v>
                </c:pt>
                <c:pt idx="81">
                  <c:v>17.66399999999993</c:v>
                </c:pt>
                <c:pt idx="82">
                  <c:v>17.639999999999986</c:v>
                </c:pt>
                <c:pt idx="83">
                  <c:v>17.592000000000098</c:v>
                </c:pt>
                <c:pt idx="84">
                  <c:v>17.543999999999869</c:v>
                </c:pt>
                <c:pt idx="85">
                  <c:v>17.472000000000037</c:v>
                </c:pt>
                <c:pt idx="86">
                  <c:v>17.400000000000038</c:v>
                </c:pt>
                <c:pt idx="87">
                  <c:v>17.351999999999975</c:v>
                </c:pt>
                <c:pt idx="88">
                  <c:v>17.256000000000029</c:v>
                </c:pt>
                <c:pt idx="89">
                  <c:v>17.184000000000026</c:v>
                </c:pt>
                <c:pt idx="90">
                  <c:v>17.087999999999909</c:v>
                </c:pt>
                <c:pt idx="91">
                  <c:v>17.016000000000076</c:v>
                </c:pt>
                <c:pt idx="92">
                  <c:v>16.896000000000015</c:v>
                </c:pt>
                <c:pt idx="93">
                  <c:v>16.799999999999898</c:v>
                </c:pt>
                <c:pt idx="94">
                  <c:v>16.680000000000007</c:v>
                </c:pt>
                <c:pt idx="95">
                  <c:v>16.584000000000064</c:v>
                </c:pt>
                <c:pt idx="96">
                  <c:v>16.463999999999999</c:v>
                </c:pt>
                <c:pt idx="97">
                  <c:v>16.343999999999937</c:v>
                </c:pt>
                <c:pt idx="98">
                  <c:v>16.224000000000046</c:v>
                </c:pt>
                <c:pt idx="99">
                  <c:v>16.080000000000041</c:v>
                </c:pt>
                <c:pt idx="100">
                  <c:v>15.95999999999998</c:v>
                </c:pt>
                <c:pt idx="101">
                  <c:v>15.815999999999974</c:v>
                </c:pt>
                <c:pt idx="102">
                  <c:v>15.671999999999969</c:v>
                </c:pt>
                <c:pt idx="103">
                  <c:v>15.527999999999963</c:v>
                </c:pt>
                <c:pt idx="104">
                  <c:v>15.360000000000015</c:v>
                </c:pt>
                <c:pt idx="105">
                  <c:v>15.240000000000125</c:v>
                </c:pt>
                <c:pt idx="106">
                  <c:v>15.04799999999989</c:v>
                </c:pt>
                <c:pt idx="107">
                  <c:v>14.927999999999999</c:v>
                </c:pt>
                <c:pt idx="108">
                  <c:v>14.736000000000104</c:v>
                </c:pt>
                <c:pt idx="109">
                  <c:v>14.567999999999984</c:v>
                </c:pt>
                <c:pt idx="110">
                  <c:v>14.423999999999978</c:v>
                </c:pt>
                <c:pt idx="111">
                  <c:v>14.231999999999914</c:v>
                </c:pt>
                <c:pt idx="112">
                  <c:v>14.064000000000137</c:v>
                </c:pt>
                <c:pt idx="113">
                  <c:v>13.896000000000017</c:v>
                </c:pt>
                <c:pt idx="114">
                  <c:v>13.703999999999951</c:v>
                </c:pt>
                <c:pt idx="115">
                  <c:v>13.536000000000001</c:v>
                </c:pt>
                <c:pt idx="116">
                  <c:v>13.343999999999939</c:v>
                </c:pt>
                <c:pt idx="117">
                  <c:v>13.151999999999873</c:v>
                </c:pt>
                <c:pt idx="118">
                  <c:v>12.984000000000266</c:v>
                </c:pt>
                <c:pt idx="119">
                  <c:v>12.767999999999917</c:v>
                </c:pt>
                <c:pt idx="120">
                  <c:v>12.600000000000136</c:v>
                </c:pt>
                <c:pt idx="121">
                  <c:v>12.383999999999787</c:v>
                </c:pt>
                <c:pt idx="122">
                  <c:v>12.21600000000001</c:v>
                </c:pt>
                <c:pt idx="123">
                  <c:v>12</c:v>
                </c:pt>
                <c:pt idx="124">
                  <c:v>11.808000000000108</c:v>
                </c:pt>
                <c:pt idx="125">
                  <c:v>11.615999999999874</c:v>
                </c:pt>
                <c:pt idx="126">
                  <c:v>11.423999999999978</c:v>
                </c:pt>
                <c:pt idx="127">
                  <c:v>11.207999999999972</c:v>
                </c:pt>
                <c:pt idx="128">
                  <c:v>10.991999999999962</c:v>
                </c:pt>
                <c:pt idx="129">
                  <c:v>10.824000000000185</c:v>
                </c:pt>
                <c:pt idx="130">
                  <c:v>10.58400000000006</c:v>
                </c:pt>
                <c:pt idx="131">
                  <c:v>10.391999999999825</c:v>
                </c:pt>
                <c:pt idx="132">
                  <c:v>10.199999999999934</c:v>
                </c:pt>
                <c:pt idx="133">
                  <c:v>9.9840000000002664</c:v>
                </c:pt>
                <c:pt idx="134">
                  <c:v>9.7679999999999172</c:v>
                </c:pt>
                <c:pt idx="135">
                  <c:v>9.5760000000000218</c:v>
                </c:pt>
                <c:pt idx="136">
                  <c:v>9.3600000000000154</c:v>
                </c:pt>
                <c:pt idx="137">
                  <c:v>9.1440000000000055</c:v>
                </c:pt>
                <c:pt idx="138">
                  <c:v>8.9520000000001136</c:v>
                </c:pt>
                <c:pt idx="139">
                  <c:v>8.7359999999997644</c:v>
                </c:pt>
                <c:pt idx="140">
                  <c:v>8.5200000000000973</c:v>
                </c:pt>
                <c:pt idx="141">
                  <c:v>8.3040000000000873</c:v>
                </c:pt>
                <c:pt idx="142">
                  <c:v>8.1119999999998527</c:v>
                </c:pt>
                <c:pt idx="143">
                  <c:v>7.8960000000001855</c:v>
                </c:pt>
                <c:pt idx="144">
                  <c:v>7.6799999999998363</c:v>
                </c:pt>
                <c:pt idx="145">
                  <c:v>7.4640000000001692</c:v>
                </c:pt>
                <c:pt idx="146">
                  <c:v>7.2479999999998199</c:v>
                </c:pt>
                <c:pt idx="147">
                  <c:v>7.0559999999999263</c:v>
                </c:pt>
                <c:pt idx="148">
                  <c:v>6.8400000000002592</c:v>
                </c:pt>
                <c:pt idx="149">
                  <c:v>6.62399999999991</c:v>
                </c:pt>
                <c:pt idx="150">
                  <c:v>6.4079999999999018</c:v>
                </c:pt>
                <c:pt idx="151">
                  <c:v>6.1919999999998936</c:v>
                </c:pt>
                <c:pt idx="152">
                  <c:v>6</c:v>
                </c:pt>
                <c:pt idx="153">
                  <c:v>5.7839999999999918</c:v>
                </c:pt>
                <c:pt idx="154">
                  <c:v>5.5679999999999836</c:v>
                </c:pt>
                <c:pt idx="155">
                  <c:v>5.3520000000003165</c:v>
                </c:pt>
                <c:pt idx="156">
                  <c:v>5.1359999999999673</c:v>
                </c:pt>
                <c:pt idx="157">
                  <c:v>4.9439999999997326</c:v>
                </c:pt>
                <c:pt idx="158">
                  <c:v>4.7040000000002919</c:v>
                </c:pt>
                <c:pt idx="159">
                  <c:v>4.5119999999997162</c:v>
                </c:pt>
                <c:pt idx="160">
                  <c:v>4.3200000000001637</c:v>
                </c:pt>
                <c:pt idx="161">
                  <c:v>4.0800000000000409</c:v>
                </c:pt>
                <c:pt idx="162">
                  <c:v>3.8879999999998063</c:v>
                </c:pt>
                <c:pt idx="163">
                  <c:v>3.6480000000000246</c:v>
                </c:pt>
                <c:pt idx="164">
                  <c:v>3.456000000000131</c:v>
                </c:pt>
                <c:pt idx="165">
                  <c:v>3.2639999999998963</c:v>
                </c:pt>
                <c:pt idx="166">
                  <c:v>3.0240000000001146</c:v>
                </c:pt>
                <c:pt idx="167">
                  <c:v>2.8319999999998799</c:v>
                </c:pt>
                <c:pt idx="168">
                  <c:v>2.6160000000002128</c:v>
                </c:pt>
                <c:pt idx="169">
                  <c:v>2.4239999999999782</c:v>
                </c:pt>
                <c:pt idx="170">
                  <c:v>2.1839999999998554</c:v>
                </c:pt>
                <c:pt idx="171">
                  <c:v>1.9919999999999618</c:v>
                </c:pt>
                <c:pt idx="172">
                  <c:v>1.7759999999999536</c:v>
                </c:pt>
                <c:pt idx="173">
                  <c:v>1.5600000000002865</c:v>
                </c:pt>
                <c:pt idx="174">
                  <c:v>1.3679999999997108</c:v>
                </c:pt>
                <c:pt idx="175">
                  <c:v>1.1520000000000437</c:v>
                </c:pt>
                <c:pt idx="176">
                  <c:v>0.93600000000003547</c:v>
                </c:pt>
                <c:pt idx="177">
                  <c:v>0.74400000000014188</c:v>
                </c:pt>
                <c:pt idx="178">
                  <c:v>0.52799999999979264</c:v>
                </c:pt>
                <c:pt idx="179">
                  <c:v>0.31200000000012551</c:v>
                </c:pt>
                <c:pt idx="180">
                  <c:v>9.6000000000117325E-2</c:v>
                </c:pt>
                <c:pt idx="181">
                  <c:v>-9.6000000000117325E-2</c:v>
                </c:pt>
                <c:pt idx="182">
                  <c:v>-0.31200000000012551</c:v>
                </c:pt>
                <c:pt idx="183">
                  <c:v>-0.52799999999979264</c:v>
                </c:pt>
                <c:pt idx="184">
                  <c:v>-0.74400000000014188</c:v>
                </c:pt>
                <c:pt idx="185">
                  <c:v>-0.93600000000003547</c:v>
                </c:pt>
                <c:pt idx="186">
                  <c:v>-1.1520000000000437</c:v>
                </c:pt>
                <c:pt idx="187">
                  <c:v>-1.3679999999997108</c:v>
                </c:pt>
                <c:pt idx="188">
                  <c:v>-1.5600000000002865</c:v>
                </c:pt>
                <c:pt idx="189">
                  <c:v>-1.7759999999999536</c:v>
                </c:pt>
                <c:pt idx="190">
                  <c:v>-1.9919999999999618</c:v>
                </c:pt>
                <c:pt idx="191">
                  <c:v>-2.1839999999998554</c:v>
                </c:pt>
                <c:pt idx="192">
                  <c:v>-2.4239999999999782</c:v>
                </c:pt>
                <c:pt idx="193">
                  <c:v>-2.6160000000002128</c:v>
                </c:pt>
                <c:pt idx="194">
                  <c:v>-2.8319999999998799</c:v>
                </c:pt>
                <c:pt idx="195">
                  <c:v>-3.0240000000001146</c:v>
                </c:pt>
                <c:pt idx="196">
                  <c:v>-3.2639999999998963</c:v>
                </c:pt>
                <c:pt idx="197">
                  <c:v>-3.456000000000131</c:v>
                </c:pt>
                <c:pt idx="198">
                  <c:v>-3.6480000000000246</c:v>
                </c:pt>
                <c:pt idx="199">
                  <c:v>-3.8879999999998063</c:v>
                </c:pt>
                <c:pt idx="200">
                  <c:v>-4.0800000000000409</c:v>
                </c:pt>
                <c:pt idx="201">
                  <c:v>-4.3200000000001637</c:v>
                </c:pt>
                <c:pt idx="202">
                  <c:v>-4.5119999999997162</c:v>
                </c:pt>
                <c:pt idx="203">
                  <c:v>-4.7040000000002919</c:v>
                </c:pt>
                <c:pt idx="204">
                  <c:v>-4.9439999999997326</c:v>
                </c:pt>
                <c:pt idx="205">
                  <c:v>-5.1359999999999673</c:v>
                </c:pt>
                <c:pt idx="206">
                  <c:v>-5.3520000000003165</c:v>
                </c:pt>
                <c:pt idx="207">
                  <c:v>-5.5679999999999836</c:v>
                </c:pt>
                <c:pt idx="208">
                  <c:v>-5.7839999999999918</c:v>
                </c:pt>
                <c:pt idx="209">
                  <c:v>-6</c:v>
                </c:pt>
                <c:pt idx="210">
                  <c:v>-6.1919999999998936</c:v>
                </c:pt>
                <c:pt idx="211">
                  <c:v>-6.4079999999999018</c:v>
                </c:pt>
                <c:pt idx="212">
                  <c:v>-6.62399999999991</c:v>
                </c:pt>
                <c:pt idx="213">
                  <c:v>-6.8400000000002592</c:v>
                </c:pt>
                <c:pt idx="214">
                  <c:v>-7.0559999999999263</c:v>
                </c:pt>
                <c:pt idx="215">
                  <c:v>-7.2479999999998199</c:v>
                </c:pt>
                <c:pt idx="216">
                  <c:v>-7.4640000000001692</c:v>
                </c:pt>
                <c:pt idx="217">
                  <c:v>-7.6799999999998363</c:v>
                </c:pt>
                <c:pt idx="218">
                  <c:v>-7.8960000000001855</c:v>
                </c:pt>
                <c:pt idx="219">
                  <c:v>-8.1119999999998527</c:v>
                </c:pt>
                <c:pt idx="220">
                  <c:v>-8.3040000000000873</c:v>
                </c:pt>
                <c:pt idx="221">
                  <c:v>-8.5200000000000973</c:v>
                </c:pt>
                <c:pt idx="222">
                  <c:v>-8.7359999999997644</c:v>
                </c:pt>
                <c:pt idx="223">
                  <c:v>-8.9520000000001136</c:v>
                </c:pt>
                <c:pt idx="224">
                  <c:v>-9.1440000000000055</c:v>
                </c:pt>
                <c:pt idx="225">
                  <c:v>-9.3600000000000154</c:v>
                </c:pt>
                <c:pt idx="226">
                  <c:v>-9.5760000000000218</c:v>
                </c:pt>
                <c:pt idx="227">
                  <c:v>-9.7679999999999172</c:v>
                </c:pt>
                <c:pt idx="228">
                  <c:v>-9.9840000000002664</c:v>
                </c:pt>
                <c:pt idx="229">
                  <c:v>-10.199999999999934</c:v>
                </c:pt>
                <c:pt idx="230">
                  <c:v>-10.391999999999825</c:v>
                </c:pt>
                <c:pt idx="231">
                  <c:v>-10.58400000000006</c:v>
                </c:pt>
                <c:pt idx="232">
                  <c:v>-10.824000000000185</c:v>
                </c:pt>
                <c:pt idx="233">
                  <c:v>-10.991999999999962</c:v>
                </c:pt>
                <c:pt idx="234">
                  <c:v>-11.207999999999972</c:v>
                </c:pt>
                <c:pt idx="235">
                  <c:v>-11.423999999999978</c:v>
                </c:pt>
                <c:pt idx="236">
                  <c:v>-11.615999999999874</c:v>
                </c:pt>
                <c:pt idx="237">
                  <c:v>-11.808000000000108</c:v>
                </c:pt>
                <c:pt idx="238">
                  <c:v>-12</c:v>
                </c:pt>
                <c:pt idx="239">
                  <c:v>-12.21600000000001</c:v>
                </c:pt>
                <c:pt idx="240">
                  <c:v>-12.383999999999787</c:v>
                </c:pt>
                <c:pt idx="241">
                  <c:v>-12.600000000000136</c:v>
                </c:pt>
                <c:pt idx="242">
                  <c:v>-12.767999999999917</c:v>
                </c:pt>
                <c:pt idx="243">
                  <c:v>-12.984000000000266</c:v>
                </c:pt>
                <c:pt idx="244">
                  <c:v>-13.151999999999873</c:v>
                </c:pt>
                <c:pt idx="245">
                  <c:v>-13.343999999999939</c:v>
                </c:pt>
                <c:pt idx="246">
                  <c:v>-13.536000000000001</c:v>
                </c:pt>
                <c:pt idx="247">
                  <c:v>-13.703999999999951</c:v>
                </c:pt>
                <c:pt idx="248">
                  <c:v>-13.896000000000017</c:v>
                </c:pt>
                <c:pt idx="249">
                  <c:v>-14.064000000000137</c:v>
                </c:pt>
                <c:pt idx="250">
                  <c:v>-14.231999999999914</c:v>
                </c:pt>
                <c:pt idx="251">
                  <c:v>-14.423999999999978</c:v>
                </c:pt>
                <c:pt idx="252">
                  <c:v>-14.567999999999984</c:v>
                </c:pt>
                <c:pt idx="253">
                  <c:v>-14.736000000000104</c:v>
                </c:pt>
                <c:pt idx="254">
                  <c:v>-14.927999999999999</c:v>
                </c:pt>
                <c:pt idx="255">
                  <c:v>-15.04799999999989</c:v>
                </c:pt>
                <c:pt idx="256">
                  <c:v>-15.240000000000125</c:v>
                </c:pt>
                <c:pt idx="257">
                  <c:v>-15.360000000000015</c:v>
                </c:pt>
                <c:pt idx="258">
                  <c:v>-15.527999999999963</c:v>
                </c:pt>
                <c:pt idx="259">
                  <c:v>-15.671999999999969</c:v>
                </c:pt>
                <c:pt idx="260">
                  <c:v>-15.815999999999974</c:v>
                </c:pt>
                <c:pt idx="261">
                  <c:v>-15.95999999999998</c:v>
                </c:pt>
                <c:pt idx="262">
                  <c:v>-16.080000000000041</c:v>
                </c:pt>
                <c:pt idx="263">
                  <c:v>-16.224000000000046</c:v>
                </c:pt>
                <c:pt idx="264">
                  <c:v>-16.343999999999937</c:v>
                </c:pt>
                <c:pt idx="265">
                  <c:v>-16.463999999999999</c:v>
                </c:pt>
                <c:pt idx="266">
                  <c:v>-16.584000000000064</c:v>
                </c:pt>
                <c:pt idx="267">
                  <c:v>-16.680000000000007</c:v>
                </c:pt>
                <c:pt idx="268">
                  <c:v>-16.799999999999898</c:v>
                </c:pt>
                <c:pt idx="269">
                  <c:v>-16.896000000000015</c:v>
                </c:pt>
                <c:pt idx="270">
                  <c:v>-17.016000000000076</c:v>
                </c:pt>
                <c:pt idx="271">
                  <c:v>-17.087999999999909</c:v>
                </c:pt>
                <c:pt idx="272">
                  <c:v>-17.184000000000026</c:v>
                </c:pt>
                <c:pt idx="273">
                  <c:v>-17.256000000000029</c:v>
                </c:pt>
                <c:pt idx="274">
                  <c:v>-17.351999999999975</c:v>
                </c:pt>
                <c:pt idx="275">
                  <c:v>-17.400000000000038</c:v>
                </c:pt>
                <c:pt idx="276">
                  <c:v>-17.472000000000037</c:v>
                </c:pt>
                <c:pt idx="277">
                  <c:v>-17.543999999999869</c:v>
                </c:pt>
                <c:pt idx="278">
                  <c:v>-17.592000000000098</c:v>
                </c:pt>
                <c:pt idx="279">
                  <c:v>-17.639999999999986</c:v>
                </c:pt>
                <c:pt idx="280">
                  <c:v>-17.66399999999993</c:v>
                </c:pt>
                <c:pt idx="281">
                  <c:v>-17.711999999999989</c:v>
                </c:pt>
                <c:pt idx="282">
                  <c:v>-17.736000000000107</c:v>
                </c:pt>
                <c:pt idx="283">
                  <c:v>-17.760000000000048</c:v>
                </c:pt>
                <c:pt idx="284">
                  <c:v>-17.783999999999992</c:v>
                </c:pt>
                <c:pt idx="285">
                  <c:v>-17.783999999999992</c:v>
                </c:pt>
                <c:pt idx="286">
                  <c:v>-17.783999999999992</c:v>
                </c:pt>
                <c:pt idx="287">
                  <c:v>-17.783999999999992</c:v>
                </c:pt>
                <c:pt idx="288">
                  <c:v>-17.783999999999992</c:v>
                </c:pt>
                <c:pt idx="289">
                  <c:v>-17.759999999999877</c:v>
                </c:pt>
                <c:pt idx="290">
                  <c:v>-17.736000000000107</c:v>
                </c:pt>
                <c:pt idx="291">
                  <c:v>-17.68799999999996</c:v>
                </c:pt>
                <c:pt idx="292">
                  <c:v>-17.664000000000016</c:v>
                </c:pt>
                <c:pt idx="293">
                  <c:v>-17.616000000000042</c:v>
                </c:pt>
                <c:pt idx="294">
                  <c:v>-17.543999999999958</c:v>
                </c:pt>
                <c:pt idx="295">
                  <c:v>-17.495999999999981</c:v>
                </c:pt>
                <c:pt idx="296">
                  <c:v>-17.448000000000008</c:v>
                </c:pt>
                <c:pt idx="297">
                  <c:v>-17.351999999999975</c:v>
                </c:pt>
                <c:pt idx="298">
                  <c:v>-17.256000000000029</c:v>
                </c:pt>
                <c:pt idx="299">
                  <c:v>-17.184000000000026</c:v>
                </c:pt>
                <c:pt idx="300">
                  <c:v>-17.087999999999994</c:v>
                </c:pt>
                <c:pt idx="301">
                  <c:v>-16.991999999999965</c:v>
                </c:pt>
                <c:pt idx="302">
                  <c:v>-16.872000000000074</c:v>
                </c:pt>
                <c:pt idx="303">
                  <c:v>-16.72799999999998</c:v>
                </c:pt>
                <c:pt idx="304">
                  <c:v>-16.631999999999948</c:v>
                </c:pt>
                <c:pt idx="305">
                  <c:v>-16.488000000000028</c:v>
                </c:pt>
                <c:pt idx="306">
                  <c:v>-16.344000000000023</c:v>
                </c:pt>
                <c:pt idx="307">
                  <c:v>-16.200000000000017</c:v>
                </c:pt>
                <c:pt idx="308">
                  <c:v>-16.031999999999982</c:v>
                </c:pt>
                <c:pt idx="309">
                  <c:v>-15.887999999999979</c:v>
                </c:pt>
                <c:pt idx="310">
                  <c:v>-15.720000000000027</c:v>
                </c:pt>
                <c:pt idx="311">
                  <c:v>-15.527999999999963</c:v>
                </c:pt>
                <c:pt idx="312">
                  <c:v>-15.335999999999986</c:v>
                </c:pt>
                <c:pt idx="313">
                  <c:v>-15.168000000000035</c:v>
                </c:pt>
                <c:pt idx="314">
                  <c:v>-14.951999999999984</c:v>
                </c:pt>
                <c:pt idx="315">
                  <c:v>-14.736000000000018</c:v>
                </c:pt>
                <c:pt idx="316">
                  <c:v>-14.543999999999999</c:v>
                </c:pt>
                <c:pt idx="317">
                  <c:v>-14.327999999999989</c:v>
                </c:pt>
                <c:pt idx="318">
                  <c:v>-14.087999999999994</c:v>
                </c:pt>
                <c:pt idx="319">
                  <c:v>-13.848000000000001</c:v>
                </c:pt>
                <c:pt idx="320">
                  <c:v>-13.632000000000035</c:v>
                </c:pt>
                <c:pt idx="321">
                  <c:v>-13.367999999999967</c:v>
                </c:pt>
                <c:pt idx="322">
                  <c:v>-13.128000000000014</c:v>
                </c:pt>
                <c:pt idx="323">
                  <c:v>-12.86399999999999</c:v>
                </c:pt>
                <c:pt idx="324">
                  <c:v>-12.600000000000009</c:v>
                </c:pt>
                <c:pt idx="325">
                  <c:v>-12.335999999999986</c:v>
                </c:pt>
                <c:pt idx="326">
                  <c:v>-12.048000000000016</c:v>
                </c:pt>
                <c:pt idx="327">
                  <c:v>-11.783999999999994</c:v>
                </c:pt>
                <c:pt idx="328">
                  <c:v>-11.472000000000016</c:v>
                </c:pt>
                <c:pt idx="329">
                  <c:v>-11.207999999999991</c:v>
                </c:pt>
                <c:pt idx="330">
                  <c:v>-10.872000000000007</c:v>
                </c:pt>
                <c:pt idx="331">
                  <c:v>-10.608000000000004</c:v>
                </c:pt>
                <c:pt idx="332">
                  <c:v>-10.271999999999998</c:v>
                </c:pt>
                <c:pt idx="333">
                  <c:v>-9.9600000000000026</c:v>
                </c:pt>
                <c:pt idx="334">
                  <c:v>-9.6480000000000032</c:v>
                </c:pt>
                <c:pt idx="335">
                  <c:v>-9.3359999999999861</c:v>
                </c:pt>
                <c:pt idx="336">
                  <c:v>-8.9760000000000133</c:v>
                </c:pt>
                <c:pt idx="337">
                  <c:v>-8.6639999999999944</c:v>
                </c:pt>
                <c:pt idx="338">
                  <c:v>-8.3279999999999994</c:v>
                </c:pt>
                <c:pt idx="339">
                  <c:v>-7.9919999999999938</c:v>
                </c:pt>
                <c:pt idx="340">
                  <c:v>-7.6320000000000014</c:v>
                </c:pt>
                <c:pt idx="341">
                  <c:v>-7.2960000000000065</c:v>
                </c:pt>
                <c:pt idx="342">
                  <c:v>-6.9359999999999928</c:v>
                </c:pt>
                <c:pt idx="343">
                  <c:v>-6.6000000000000094</c:v>
                </c:pt>
                <c:pt idx="344">
                  <c:v>-6.2159999999999984</c:v>
                </c:pt>
                <c:pt idx="345">
                  <c:v>-5.8799999999999972</c:v>
                </c:pt>
                <c:pt idx="346">
                  <c:v>-5.4960000000000031</c:v>
                </c:pt>
                <c:pt idx="347">
                  <c:v>-5.1359999999999992</c:v>
                </c:pt>
                <c:pt idx="348">
                  <c:v>-4.7519999999999989</c:v>
                </c:pt>
                <c:pt idx="349">
                  <c:v>-4.3920000000000021</c:v>
                </c:pt>
                <c:pt idx="350">
                  <c:v>-4.0079999999999982</c:v>
                </c:pt>
                <c:pt idx="351">
                  <c:v>-3.648000000000001</c:v>
                </c:pt>
                <c:pt idx="352">
                  <c:v>-3.2640000000000002</c:v>
                </c:pt>
                <c:pt idx="353">
                  <c:v>-2.88</c:v>
                </c:pt>
                <c:pt idx="354">
                  <c:v>-2.4960000000000009</c:v>
                </c:pt>
                <c:pt idx="355">
                  <c:v>-2.1119999999999992</c:v>
                </c:pt>
                <c:pt idx="356">
                  <c:v>-1.7280000000000002</c:v>
                </c:pt>
                <c:pt idx="357">
                  <c:v>-1.3680000000000003</c:v>
                </c:pt>
                <c:pt idx="358">
                  <c:v>-0.95999999999999985</c:v>
                </c:pt>
                <c:pt idx="359">
                  <c:v>-0.57599999999999996</c:v>
                </c:pt>
                <c:pt idx="3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27-4BDD-9276-85E4F1B55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0063279"/>
        <c:axId val="1410060399"/>
      </c:scatterChart>
      <c:valAx>
        <c:axId val="1410063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0060399"/>
        <c:crosses val="autoZero"/>
        <c:crossBetween val="midCat"/>
      </c:valAx>
      <c:valAx>
        <c:axId val="141006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00632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</a:t>
            </a:r>
            <a:r>
              <a:rPr lang="en-GB" baseline="0"/>
              <a:t> Position vs Crank angle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Inlet Valve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[1]Sheet1!$A$3:$A$363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[1]Sheet1!$B$3:$B$363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-0.01</c:v>
                </c:pt>
                <c:pt idx="5">
                  <c:v>-0.01</c:v>
                </c:pt>
                <c:pt idx="6">
                  <c:v>-0.01</c:v>
                </c:pt>
                <c:pt idx="7">
                  <c:v>-0.01</c:v>
                </c:pt>
                <c:pt idx="8">
                  <c:v>-0.01</c:v>
                </c:pt>
                <c:pt idx="9">
                  <c:v>-0.02</c:v>
                </c:pt>
                <c:pt idx="10">
                  <c:v>-0.02</c:v>
                </c:pt>
                <c:pt idx="11">
                  <c:v>-0.02</c:v>
                </c:pt>
                <c:pt idx="12">
                  <c:v>-0.02</c:v>
                </c:pt>
                <c:pt idx="13">
                  <c:v>-0.02</c:v>
                </c:pt>
                <c:pt idx="14">
                  <c:v>-0.02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-0.04</c:v>
                </c:pt>
                <c:pt idx="21">
                  <c:v>-0.04</c:v>
                </c:pt>
                <c:pt idx="22">
                  <c:v>-0.04</c:v>
                </c:pt>
                <c:pt idx="23">
                  <c:v>-0.04</c:v>
                </c:pt>
                <c:pt idx="24">
                  <c:v>-0.04</c:v>
                </c:pt>
                <c:pt idx="25">
                  <c:v>-0.04</c:v>
                </c:pt>
                <c:pt idx="26">
                  <c:v>-0.04</c:v>
                </c:pt>
                <c:pt idx="27">
                  <c:v>-0.05</c:v>
                </c:pt>
                <c:pt idx="28">
                  <c:v>-0.05</c:v>
                </c:pt>
                <c:pt idx="29">
                  <c:v>-0.05</c:v>
                </c:pt>
                <c:pt idx="30">
                  <c:v>-0.05</c:v>
                </c:pt>
                <c:pt idx="31">
                  <c:v>-0.05</c:v>
                </c:pt>
                <c:pt idx="32">
                  <c:v>-0.05</c:v>
                </c:pt>
                <c:pt idx="33">
                  <c:v>-0.06</c:v>
                </c:pt>
                <c:pt idx="34">
                  <c:v>-0.06</c:v>
                </c:pt>
                <c:pt idx="35">
                  <c:v>-0.06</c:v>
                </c:pt>
                <c:pt idx="36">
                  <c:v>-0.06</c:v>
                </c:pt>
                <c:pt idx="37">
                  <c:v>-0.06</c:v>
                </c:pt>
                <c:pt idx="38">
                  <c:v>-0.06</c:v>
                </c:pt>
                <c:pt idx="39">
                  <c:v>-7.0000000000000007E-2</c:v>
                </c:pt>
                <c:pt idx="40">
                  <c:v>-7.0000000000000007E-2</c:v>
                </c:pt>
                <c:pt idx="41">
                  <c:v>-7.0000000000000007E-2</c:v>
                </c:pt>
                <c:pt idx="42">
                  <c:v>-7.0000000000000007E-2</c:v>
                </c:pt>
                <c:pt idx="43">
                  <c:v>-7.0000000000000007E-2</c:v>
                </c:pt>
                <c:pt idx="44">
                  <c:v>-0.08</c:v>
                </c:pt>
                <c:pt idx="45">
                  <c:v>-0.08</c:v>
                </c:pt>
                <c:pt idx="46">
                  <c:v>-0.08</c:v>
                </c:pt>
                <c:pt idx="47">
                  <c:v>-0.08</c:v>
                </c:pt>
                <c:pt idx="48">
                  <c:v>-0.08</c:v>
                </c:pt>
                <c:pt idx="49">
                  <c:v>-0.09</c:v>
                </c:pt>
                <c:pt idx="50">
                  <c:v>-0.09</c:v>
                </c:pt>
                <c:pt idx="51">
                  <c:v>-0.09</c:v>
                </c:pt>
                <c:pt idx="52">
                  <c:v>-0.09</c:v>
                </c:pt>
                <c:pt idx="53">
                  <c:v>-0.09</c:v>
                </c:pt>
                <c:pt idx="54">
                  <c:v>-0.09</c:v>
                </c:pt>
                <c:pt idx="55">
                  <c:v>-0.1</c:v>
                </c:pt>
                <c:pt idx="56">
                  <c:v>-0.1</c:v>
                </c:pt>
                <c:pt idx="57">
                  <c:v>-0.1</c:v>
                </c:pt>
                <c:pt idx="58">
                  <c:v>-0.1</c:v>
                </c:pt>
                <c:pt idx="59">
                  <c:v>-0.1</c:v>
                </c:pt>
                <c:pt idx="60">
                  <c:v>-0.1</c:v>
                </c:pt>
                <c:pt idx="61">
                  <c:v>-0.1</c:v>
                </c:pt>
                <c:pt idx="62">
                  <c:v>-0.11</c:v>
                </c:pt>
                <c:pt idx="63">
                  <c:v>-0.11</c:v>
                </c:pt>
                <c:pt idx="64">
                  <c:v>-0.11</c:v>
                </c:pt>
                <c:pt idx="65">
                  <c:v>-0.11</c:v>
                </c:pt>
                <c:pt idx="66">
                  <c:v>-0.11</c:v>
                </c:pt>
                <c:pt idx="67">
                  <c:v>-0.11</c:v>
                </c:pt>
                <c:pt idx="68">
                  <c:v>-0.11</c:v>
                </c:pt>
                <c:pt idx="69">
                  <c:v>-0.12</c:v>
                </c:pt>
                <c:pt idx="70">
                  <c:v>-0.12</c:v>
                </c:pt>
                <c:pt idx="71">
                  <c:v>-0.12</c:v>
                </c:pt>
                <c:pt idx="72">
                  <c:v>-0.12</c:v>
                </c:pt>
                <c:pt idx="73">
                  <c:v>-0.12</c:v>
                </c:pt>
                <c:pt idx="74">
                  <c:v>-0.12</c:v>
                </c:pt>
                <c:pt idx="75">
                  <c:v>-0.12</c:v>
                </c:pt>
                <c:pt idx="76">
                  <c:v>-0.12</c:v>
                </c:pt>
                <c:pt idx="77">
                  <c:v>-0.12</c:v>
                </c:pt>
                <c:pt idx="78">
                  <c:v>-0.12</c:v>
                </c:pt>
                <c:pt idx="79">
                  <c:v>-0.13</c:v>
                </c:pt>
                <c:pt idx="80">
                  <c:v>-0.13</c:v>
                </c:pt>
                <c:pt idx="81">
                  <c:v>-0.13</c:v>
                </c:pt>
                <c:pt idx="82">
                  <c:v>-0.13</c:v>
                </c:pt>
                <c:pt idx="83">
                  <c:v>-0.13</c:v>
                </c:pt>
                <c:pt idx="84">
                  <c:v>-0.13</c:v>
                </c:pt>
                <c:pt idx="85">
                  <c:v>-0.13</c:v>
                </c:pt>
                <c:pt idx="86">
                  <c:v>-0.13</c:v>
                </c:pt>
                <c:pt idx="87">
                  <c:v>-0.13</c:v>
                </c:pt>
                <c:pt idx="88">
                  <c:v>-0.13</c:v>
                </c:pt>
                <c:pt idx="89">
                  <c:v>-0.13</c:v>
                </c:pt>
                <c:pt idx="90">
                  <c:v>-0.13</c:v>
                </c:pt>
                <c:pt idx="91">
                  <c:v>-0.13</c:v>
                </c:pt>
                <c:pt idx="92">
                  <c:v>-0.13</c:v>
                </c:pt>
                <c:pt idx="93">
                  <c:v>-0.12</c:v>
                </c:pt>
                <c:pt idx="94">
                  <c:v>-0.12</c:v>
                </c:pt>
                <c:pt idx="95">
                  <c:v>-0.11</c:v>
                </c:pt>
                <c:pt idx="96">
                  <c:v>-0.1</c:v>
                </c:pt>
                <c:pt idx="97">
                  <c:v>-0.08</c:v>
                </c:pt>
                <c:pt idx="98">
                  <c:v>-7.0000000000000007E-2</c:v>
                </c:pt>
                <c:pt idx="99">
                  <c:v>-0.05</c:v>
                </c:pt>
                <c:pt idx="100">
                  <c:v>-0.03</c:v>
                </c:pt>
                <c:pt idx="101">
                  <c:v>-0.02</c:v>
                </c:pt>
                <c:pt idx="102">
                  <c:v>0</c:v>
                </c:pt>
                <c:pt idx="103">
                  <c:v>0.02</c:v>
                </c:pt>
                <c:pt idx="104">
                  <c:v>0.04</c:v>
                </c:pt>
                <c:pt idx="105">
                  <c:v>0.06</c:v>
                </c:pt>
                <c:pt idx="106">
                  <c:v>0.08</c:v>
                </c:pt>
                <c:pt idx="107">
                  <c:v>0.1</c:v>
                </c:pt>
                <c:pt idx="108">
                  <c:v>0.11</c:v>
                </c:pt>
                <c:pt idx="109">
                  <c:v>0.13</c:v>
                </c:pt>
                <c:pt idx="110">
                  <c:v>0.15</c:v>
                </c:pt>
                <c:pt idx="111">
                  <c:v>0.17</c:v>
                </c:pt>
                <c:pt idx="112">
                  <c:v>0.19</c:v>
                </c:pt>
                <c:pt idx="113">
                  <c:v>0.2</c:v>
                </c:pt>
                <c:pt idx="114">
                  <c:v>0.23</c:v>
                </c:pt>
                <c:pt idx="115">
                  <c:v>0.25</c:v>
                </c:pt>
                <c:pt idx="116">
                  <c:v>0.26</c:v>
                </c:pt>
                <c:pt idx="117">
                  <c:v>0.28000000000000003</c:v>
                </c:pt>
                <c:pt idx="118">
                  <c:v>0.3</c:v>
                </c:pt>
                <c:pt idx="119">
                  <c:v>0.32</c:v>
                </c:pt>
                <c:pt idx="120">
                  <c:v>0.34</c:v>
                </c:pt>
                <c:pt idx="121">
                  <c:v>0.36</c:v>
                </c:pt>
                <c:pt idx="122">
                  <c:v>0.39</c:v>
                </c:pt>
                <c:pt idx="123">
                  <c:v>0.43</c:v>
                </c:pt>
                <c:pt idx="124">
                  <c:v>0.46</c:v>
                </c:pt>
                <c:pt idx="125">
                  <c:v>0.51</c:v>
                </c:pt>
                <c:pt idx="126">
                  <c:v>0.55000000000000004</c:v>
                </c:pt>
                <c:pt idx="127">
                  <c:v>0.6</c:v>
                </c:pt>
                <c:pt idx="128">
                  <c:v>0.66</c:v>
                </c:pt>
                <c:pt idx="129">
                  <c:v>0.72</c:v>
                </c:pt>
                <c:pt idx="130">
                  <c:v>0.78</c:v>
                </c:pt>
                <c:pt idx="131">
                  <c:v>0.84</c:v>
                </c:pt>
                <c:pt idx="132">
                  <c:v>0.93</c:v>
                </c:pt>
                <c:pt idx="133">
                  <c:v>0.99</c:v>
                </c:pt>
                <c:pt idx="134">
                  <c:v>1.07</c:v>
                </c:pt>
                <c:pt idx="135">
                  <c:v>1.1599999999999999</c:v>
                </c:pt>
                <c:pt idx="136">
                  <c:v>1.26</c:v>
                </c:pt>
                <c:pt idx="137">
                  <c:v>1.35</c:v>
                </c:pt>
                <c:pt idx="138">
                  <c:v>1.45</c:v>
                </c:pt>
                <c:pt idx="139">
                  <c:v>1.56</c:v>
                </c:pt>
                <c:pt idx="140">
                  <c:v>1.68</c:v>
                </c:pt>
                <c:pt idx="141">
                  <c:v>1.8</c:v>
                </c:pt>
                <c:pt idx="142">
                  <c:v>1.93</c:v>
                </c:pt>
                <c:pt idx="143">
                  <c:v>2.04</c:v>
                </c:pt>
                <c:pt idx="144">
                  <c:v>2.1800000000000002</c:v>
                </c:pt>
                <c:pt idx="145">
                  <c:v>2.31</c:v>
                </c:pt>
                <c:pt idx="146">
                  <c:v>2.46</c:v>
                </c:pt>
                <c:pt idx="147">
                  <c:v>2.6</c:v>
                </c:pt>
                <c:pt idx="148">
                  <c:v>2.78</c:v>
                </c:pt>
                <c:pt idx="149">
                  <c:v>2.94</c:v>
                </c:pt>
                <c:pt idx="150">
                  <c:v>3.11</c:v>
                </c:pt>
                <c:pt idx="151">
                  <c:v>3.28</c:v>
                </c:pt>
                <c:pt idx="152">
                  <c:v>3.48</c:v>
                </c:pt>
                <c:pt idx="153">
                  <c:v>3.69</c:v>
                </c:pt>
                <c:pt idx="154">
                  <c:v>3.86</c:v>
                </c:pt>
                <c:pt idx="155">
                  <c:v>4.0599999999999996</c:v>
                </c:pt>
                <c:pt idx="156">
                  <c:v>4.29</c:v>
                </c:pt>
                <c:pt idx="157">
                  <c:v>4.53</c:v>
                </c:pt>
                <c:pt idx="158">
                  <c:v>4.74</c:v>
                </c:pt>
                <c:pt idx="159">
                  <c:v>5</c:v>
                </c:pt>
                <c:pt idx="160">
                  <c:v>5.21</c:v>
                </c:pt>
                <c:pt idx="161">
                  <c:v>5.45</c:v>
                </c:pt>
                <c:pt idx="162">
                  <c:v>5.81</c:v>
                </c:pt>
                <c:pt idx="163">
                  <c:v>5.99</c:v>
                </c:pt>
                <c:pt idx="164">
                  <c:v>6.31</c:v>
                </c:pt>
                <c:pt idx="165">
                  <c:v>6.54</c:v>
                </c:pt>
                <c:pt idx="166">
                  <c:v>6.85</c:v>
                </c:pt>
                <c:pt idx="167">
                  <c:v>7.11</c:v>
                </c:pt>
                <c:pt idx="168">
                  <c:v>7.39</c:v>
                </c:pt>
                <c:pt idx="169">
                  <c:v>7.69</c:v>
                </c:pt>
                <c:pt idx="170">
                  <c:v>7.95</c:v>
                </c:pt>
                <c:pt idx="171">
                  <c:v>8.1999999999999993</c:v>
                </c:pt>
                <c:pt idx="172">
                  <c:v>8.48</c:v>
                </c:pt>
                <c:pt idx="173">
                  <c:v>8.68</c:v>
                </c:pt>
                <c:pt idx="174">
                  <c:v>8.8800000000000008</c:v>
                </c:pt>
                <c:pt idx="175">
                  <c:v>9.01</c:v>
                </c:pt>
                <c:pt idx="176">
                  <c:v>9.1</c:v>
                </c:pt>
                <c:pt idx="177">
                  <c:v>9.14</c:v>
                </c:pt>
                <c:pt idx="178">
                  <c:v>9.14</c:v>
                </c:pt>
                <c:pt idx="179">
                  <c:v>9.1</c:v>
                </c:pt>
                <c:pt idx="180">
                  <c:v>9.02</c:v>
                </c:pt>
                <c:pt idx="181">
                  <c:v>8.85</c:v>
                </c:pt>
                <c:pt idx="182">
                  <c:v>8.66</c:v>
                </c:pt>
                <c:pt idx="183">
                  <c:v>8.3699999999999992</c:v>
                </c:pt>
                <c:pt idx="184">
                  <c:v>8.1199999999999992</c:v>
                </c:pt>
                <c:pt idx="185">
                  <c:v>7.81</c:v>
                </c:pt>
                <c:pt idx="186">
                  <c:v>7.5</c:v>
                </c:pt>
                <c:pt idx="187">
                  <c:v>7.15</c:v>
                </c:pt>
                <c:pt idx="188">
                  <c:v>6.83</c:v>
                </c:pt>
                <c:pt idx="189">
                  <c:v>6.48</c:v>
                </c:pt>
                <c:pt idx="190">
                  <c:v>6.14</c:v>
                </c:pt>
                <c:pt idx="191">
                  <c:v>5.82</c:v>
                </c:pt>
                <c:pt idx="192">
                  <c:v>5.53</c:v>
                </c:pt>
                <c:pt idx="193">
                  <c:v>5.25</c:v>
                </c:pt>
                <c:pt idx="194">
                  <c:v>4.9400000000000004</c:v>
                </c:pt>
                <c:pt idx="195">
                  <c:v>4.66</c:v>
                </c:pt>
                <c:pt idx="196">
                  <c:v>4.41</c:v>
                </c:pt>
                <c:pt idx="197">
                  <c:v>4.1900000000000004</c:v>
                </c:pt>
                <c:pt idx="198">
                  <c:v>3.93</c:v>
                </c:pt>
                <c:pt idx="199">
                  <c:v>3.73</c:v>
                </c:pt>
                <c:pt idx="200">
                  <c:v>3.5</c:v>
                </c:pt>
                <c:pt idx="201">
                  <c:v>3.29</c:v>
                </c:pt>
                <c:pt idx="202">
                  <c:v>3.1</c:v>
                </c:pt>
                <c:pt idx="203">
                  <c:v>2.88</c:v>
                </c:pt>
                <c:pt idx="204">
                  <c:v>2.73</c:v>
                </c:pt>
                <c:pt idx="205">
                  <c:v>2.54</c:v>
                </c:pt>
                <c:pt idx="206">
                  <c:v>2.39</c:v>
                </c:pt>
                <c:pt idx="207">
                  <c:v>2.2400000000000002</c:v>
                </c:pt>
                <c:pt idx="208">
                  <c:v>2.08</c:v>
                </c:pt>
                <c:pt idx="209">
                  <c:v>1.94</c:v>
                </c:pt>
                <c:pt idx="210">
                  <c:v>1.8</c:v>
                </c:pt>
                <c:pt idx="211">
                  <c:v>1.67</c:v>
                </c:pt>
                <c:pt idx="212">
                  <c:v>1.56</c:v>
                </c:pt>
                <c:pt idx="213">
                  <c:v>1.46</c:v>
                </c:pt>
                <c:pt idx="214">
                  <c:v>1.35</c:v>
                </c:pt>
                <c:pt idx="215">
                  <c:v>1.26</c:v>
                </c:pt>
                <c:pt idx="216">
                  <c:v>1.1599999999999999</c:v>
                </c:pt>
                <c:pt idx="217">
                  <c:v>1.06</c:v>
                </c:pt>
                <c:pt idx="218">
                  <c:v>1</c:v>
                </c:pt>
                <c:pt idx="219">
                  <c:v>0.92</c:v>
                </c:pt>
                <c:pt idx="220">
                  <c:v>0.86</c:v>
                </c:pt>
                <c:pt idx="221">
                  <c:v>0.79</c:v>
                </c:pt>
                <c:pt idx="222">
                  <c:v>0.73</c:v>
                </c:pt>
                <c:pt idx="223">
                  <c:v>0.68</c:v>
                </c:pt>
                <c:pt idx="224">
                  <c:v>0.64</c:v>
                </c:pt>
                <c:pt idx="225">
                  <c:v>0.59</c:v>
                </c:pt>
                <c:pt idx="226">
                  <c:v>0.55000000000000004</c:v>
                </c:pt>
                <c:pt idx="227">
                  <c:v>0.52</c:v>
                </c:pt>
                <c:pt idx="228">
                  <c:v>0.49</c:v>
                </c:pt>
                <c:pt idx="229">
                  <c:v>0.47</c:v>
                </c:pt>
                <c:pt idx="230">
                  <c:v>0.45</c:v>
                </c:pt>
                <c:pt idx="231">
                  <c:v>0.43</c:v>
                </c:pt>
                <c:pt idx="232">
                  <c:v>0.41</c:v>
                </c:pt>
                <c:pt idx="233">
                  <c:v>0.4</c:v>
                </c:pt>
                <c:pt idx="234">
                  <c:v>0.38</c:v>
                </c:pt>
                <c:pt idx="235">
                  <c:v>0.36</c:v>
                </c:pt>
                <c:pt idx="236">
                  <c:v>0.34</c:v>
                </c:pt>
                <c:pt idx="237">
                  <c:v>0.33</c:v>
                </c:pt>
                <c:pt idx="238">
                  <c:v>0.31</c:v>
                </c:pt>
                <c:pt idx="239">
                  <c:v>0.28999999999999998</c:v>
                </c:pt>
                <c:pt idx="240">
                  <c:v>0.27</c:v>
                </c:pt>
                <c:pt idx="241">
                  <c:v>0.26</c:v>
                </c:pt>
                <c:pt idx="242">
                  <c:v>0.24</c:v>
                </c:pt>
                <c:pt idx="243">
                  <c:v>0.22</c:v>
                </c:pt>
                <c:pt idx="244">
                  <c:v>0.21</c:v>
                </c:pt>
                <c:pt idx="245">
                  <c:v>0.19</c:v>
                </c:pt>
                <c:pt idx="246">
                  <c:v>0.17</c:v>
                </c:pt>
                <c:pt idx="247">
                  <c:v>0.16</c:v>
                </c:pt>
                <c:pt idx="248">
                  <c:v>0.15</c:v>
                </c:pt>
                <c:pt idx="249">
                  <c:v>0.13</c:v>
                </c:pt>
                <c:pt idx="250">
                  <c:v>0.12</c:v>
                </c:pt>
                <c:pt idx="251">
                  <c:v>0.12</c:v>
                </c:pt>
                <c:pt idx="252">
                  <c:v>0.11</c:v>
                </c:pt>
                <c:pt idx="253">
                  <c:v>0.11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0.09</c:v>
                </c:pt>
                <c:pt idx="301">
                  <c:v>0.09</c:v>
                </c:pt>
                <c:pt idx="302">
                  <c:v>0.09</c:v>
                </c:pt>
                <c:pt idx="303">
                  <c:v>0.09</c:v>
                </c:pt>
                <c:pt idx="304">
                  <c:v>0.09</c:v>
                </c:pt>
                <c:pt idx="305">
                  <c:v>0.09</c:v>
                </c:pt>
                <c:pt idx="306">
                  <c:v>0.09</c:v>
                </c:pt>
                <c:pt idx="307">
                  <c:v>0.09</c:v>
                </c:pt>
                <c:pt idx="308">
                  <c:v>0.09</c:v>
                </c:pt>
                <c:pt idx="309">
                  <c:v>0.09</c:v>
                </c:pt>
                <c:pt idx="310">
                  <c:v>0.09</c:v>
                </c:pt>
                <c:pt idx="311">
                  <c:v>0.09</c:v>
                </c:pt>
                <c:pt idx="312">
                  <c:v>0.09</c:v>
                </c:pt>
                <c:pt idx="313">
                  <c:v>0.09</c:v>
                </c:pt>
                <c:pt idx="314">
                  <c:v>0.09</c:v>
                </c:pt>
                <c:pt idx="315">
                  <c:v>0.09</c:v>
                </c:pt>
                <c:pt idx="316">
                  <c:v>0.09</c:v>
                </c:pt>
                <c:pt idx="317">
                  <c:v>0.09</c:v>
                </c:pt>
                <c:pt idx="318">
                  <c:v>0.08</c:v>
                </c:pt>
                <c:pt idx="319">
                  <c:v>0.08</c:v>
                </c:pt>
                <c:pt idx="320">
                  <c:v>0.08</c:v>
                </c:pt>
                <c:pt idx="321">
                  <c:v>0.08</c:v>
                </c:pt>
                <c:pt idx="322">
                  <c:v>0.08</c:v>
                </c:pt>
                <c:pt idx="323">
                  <c:v>0.08</c:v>
                </c:pt>
                <c:pt idx="324">
                  <c:v>0.08</c:v>
                </c:pt>
                <c:pt idx="325">
                  <c:v>0.08</c:v>
                </c:pt>
                <c:pt idx="326">
                  <c:v>0.08</c:v>
                </c:pt>
                <c:pt idx="327">
                  <c:v>0.08</c:v>
                </c:pt>
                <c:pt idx="328">
                  <c:v>0.08</c:v>
                </c:pt>
                <c:pt idx="329">
                  <c:v>7.0000000000000007E-2</c:v>
                </c:pt>
                <c:pt idx="330">
                  <c:v>7.0000000000000007E-2</c:v>
                </c:pt>
                <c:pt idx="331">
                  <c:v>7.0000000000000007E-2</c:v>
                </c:pt>
                <c:pt idx="332">
                  <c:v>7.0000000000000007E-2</c:v>
                </c:pt>
                <c:pt idx="333">
                  <c:v>7.0000000000000007E-2</c:v>
                </c:pt>
                <c:pt idx="334">
                  <c:v>7.0000000000000007E-2</c:v>
                </c:pt>
                <c:pt idx="335">
                  <c:v>7.0000000000000007E-2</c:v>
                </c:pt>
                <c:pt idx="336">
                  <c:v>7.0000000000000007E-2</c:v>
                </c:pt>
                <c:pt idx="337">
                  <c:v>7.0000000000000007E-2</c:v>
                </c:pt>
                <c:pt idx="338">
                  <c:v>7.0000000000000007E-2</c:v>
                </c:pt>
                <c:pt idx="339">
                  <c:v>7.0000000000000007E-2</c:v>
                </c:pt>
                <c:pt idx="340">
                  <c:v>7.0000000000000007E-2</c:v>
                </c:pt>
                <c:pt idx="341">
                  <c:v>0.06</c:v>
                </c:pt>
                <c:pt idx="342">
                  <c:v>0.06</c:v>
                </c:pt>
                <c:pt idx="343">
                  <c:v>0.06</c:v>
                </c:pt>
                <c:pt idx="344">
                  <c:v>0.06</c:v>
                </c:pt>
                <c:pt idx="345">
                  <c:v>0.06</c:v>
                </c:pt>
                <c:pt idx="346">
                  <c:v>0.06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0.04</c:v>
                </c:pt>
                <c:pt idx="354">
                  <c:v>0.04</c:v>
                </c:pt>
                <c:pt idx="355">
                  <c:v>0.04</c:v>
                </c:pt>
                <c:pt idx="356">
                  <c:v>0.04</c:v>
                </c:pt>
                <c:pt idx="357">
                  <c:v>0.04</c:v>
                </c:pt>
                <c:pt idx="358">
                  <c:v>0.04</c:v>
                </c:pt>
                <c:pt idx="359">
                  <c:v>0.03</c:v>
                </c:pt>
                <c:pt idx="360">
                  <c:v>0.03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8F-41BB-B7C0-60AAC53D1ABB}"/>
            </c:ext>
          </c:extLst>
        </c:ser>
        <c:ser>
          <c:idx val="1"/>
          <c:order val="1"/>
          <c:tx>
            <c:v>Exhaust Valve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[1]Sheet1!$A$3:$A$363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[1]Sheet1!$C$3:$C$363</c:f>
              <c:numCache>
                <c:formatCode>General</c:formatCode>
                <c:ptCount val="361"/>
                <c:pt idx="0">
                  <c:v>0.03</c:v>
                </c:pt>
                <c:pt idx="1">
                  <c:v>0.02</c:v>
                </c:pt>
                <c:pt idx="2">
                  <c:v>0.02</c:v>
                </c:pt>
                <c:pt idx="3">
                  <c:v>0.02</c:v>
                </c:pt>
                <c:pt idx="4">
                  <c:v>0.01</c:v>
                </c:pt>
                <c:pt idx="5">
                  <c:v>0.01</c:v>
                </c:pt>
                <c:pt idx="6">
                  <c:v>0</c:v>
                </c:pt>
                <c:pt idx="7">
                  <c:v>0</c:v>
                </c:pt>
                <c:pt idx="8">
                  <c:v>-0.01</c:v>
                </c:pt>
                <c:pt idx="9">
                  <c:v>-0.01</c:v>
                </c:pt>
                <c:pt idx="10">
                  <c:v>-0.02</c:v>
                </c:pt>
                <c:pt idx="11">
                  <c:v>-0.02</c:v>
                </c:pt>
                <c:pt idx="12">
                  <c:v>-0.03</c:v>
                </c:pt>
                <c:pt idx="13">
                  <c:v>-0.03</c:v>
                </c:pt>
                <c:pt idx="14">
                  <c:v>-0.04</c:v>
                </c:pt>
                <c:pt idx="15">
                  <c:v>-0.04</c:v>
                </c:pt>
                <c:pt idx="16">
                  <c:v>-0.05</c:v>
                </c:pt>
                <c:pt idx="17">
                  <c:v>-0.05</c:v>
                </c:pt>
                <c:pt idx="18">
                  <c:v>-0.06</c:v>
                </c:pt>
                <c:pt idx="19">
                  <c:v>-0.06</c:v>
                </c:pt>
                <c:pt idx="20">
                  <c:v>-7.0000000000000007E-2</c:v>
                </c:pt>
                <c:pt idx="21">
                  <c:v>-7.0000000000000007E-2</c:v>
                </c:pt>
                <c:pt idx="22">
                  <c:v>-0.08</c:v>
                </c:pt>
                <c:pt idx="23">
                  <c:v>-0.08</c:v>
                </c:pt>
                <c:pt idx="24">
                  <c:v>-0.09</c:v>
                </c:pt>
                <c:pt idx="25">
                  <c:v>-0.09</c:v>
                </c:pt>
                <c:pt idx="26">
                  <c:v>-0.1</c:v>
                </c:pt>
                <c:pt idx="27">
                  <c:v>-0.1</c:v>
                </c:pt>
                <c:pt idx="28">
                  <c:v>-0.1</c:v>
                </c:pt>
                <c:pt idx="29">
                  <c:v>-0.11</c:v>
                </c:pt>
                <c:pt idx="30">
                  <c:v>-0.11</c:v>
                </c:pt>
                <c:pt idx="31">
                  <c:v>-0.12</c:v>
                </c:pt>
                <c:pt idx="32">
                  <c:v>-0.12</c:v>
                </c:pt>
                <c:pt idx="33">
                  <c:v>-0.13</c:v>
                </c:pt>
                <c:pt idx="34">
                  <c:v>-0.13</c:v>
                </c:pt>
                <c:pt idx="35">
                  <c:v>-0.14000000000000001</c:v>
                </c:pt>
                <c:pt idx="36">
                  <c:v>-0.14000000000000001</c:v>
                </c:pt>
                <c:pt idx="37">
                  <c:v>-0.15</c:v>
                </c:pt>
                <c:pt idx="38">
                  <c:v>-0.15</c:v>
                </c:pt>
                <c:pt idx="39">
                  <c:v>-0.15</c:v>
                </c:pt>
                <c:pt idx="40">
                  <c:v>-0.15</c:v>
                </c:pt>
                <c:pt idx="41">
                  <c:v>-0.16</c:v>
                </c:pt>
                <c:pt idx="42">
                  <c:v>-0.16</c:v>
                </c:pt>
                <c:pt idx="43">
                  <c:v>-0.16</c:v>
                </c:pt>
                <c:pt idx="44">
                  <c:v>-0.17</c:v>
                </c:pt>
                <c:pt idx="45">
                  <c:v>-0.17</c:v>
                </c:pt>
                <c:pt idx="46">
                  <c:v>-0.17</c:v>
                </c:pt>
                <c:pt idx="47">
                  <c:v>-0.17</c:v>
                </c:pt>
                <c:pt idx="48">
                  <c:v>-0.18</c:v>
                </c:pt>
                <c:pt idx="49">
                  <c:v>-0.18</c:v>
                </c:pt>
                <c:pt idx="50">
                  <c:v>-0.18</c:v>
                </c:pt>
                <c:pt idx="51">
                  <c:v>-0.18</c:v>
                </c:pt>
                <c:pt idx="52">
                  <c:v>-0.18</c:v>
                </c:pt>
                <c:pt idx="53">
                  <c:v>-0.18</c:v>
                </c:pt>
                <c:pt idx="54">
                  <c:v>-0.19</c:v>
                </c:pt>
                <c:pt idx="55">
                  <c:v>-0.19</c:v>
                </c:pt>
                <c:pt idx="56">
                  <c:v>-0.19</c:v>
                </c:pt>
                <c:pt idx="57">
                  <c:v>-0.19</c:v>
                </c:pt>
                <c:pt idx="58">
                  <c:v>-0.19</c:v>
                </c:pt>
                <c:pt idx="59">
                  <c:v>-0.19</c:v>
                </c:pt>
                <c:pt idx="60">
                  <c:v>-0.19</c:v>
                </c:pt>
                <c:pt idx="61">
                  <c:v>-0.18</c:v>
                </c:pt>
                <c:pt idx="62">
                  <c:v>-0.15</c:v>
                </c:pt>
                <c:pt idx="63">
                  <c:v>-0.14000000000000001</c:v>
                </c:pt>
                <c:pt idx="64">
                  <c:v>-0.14000000000000001</c:v>
                </c:pt>
                <c:pt idx="65">
                  <c:v>-0.14000000000000001</c:v>
                </c:pt>
                <c:pt idx="66">
                  <c:v>-0.14000000000000001</c:v>
                </c:pt>
                <c:pt idx="67">
                  <c:v>-0.14000000000000001</c:v>
                </c:pt>
                <c:pt idx="68">
                  <c:v>-0.14000000000000001</c:v>
                </c:pt>
                <c:pt idx="69">
                  <c:v>-0.13</c:v>
                </c:pt>
                <c:pt idx="70">
                  <c:v>-0.13</c:v>
                </c:pt>
                <c:pt idx="71">
                  <c:v>-0.13</c:v>
                </c:pt>
                <c:pt idx="72">
                  <c:v>-0.13</c:v>
                </c:pt>
                <c:pt idx="73">
                  <c:v>-0.13</c:v>
                </c:pt>
                <c:pt idx="74">
                  <c:v>-0.13</c:v>
                </c:pt>
                <c:pt idx="75">
                  <c:v>-0.13</c:v>
                </c:pt>
                <c:pt idx="76">
                  <c:v>-0.13</c:v>
                </c:pt>
                <c:pt idx="77">
                  <c:v>-0.13</c:v>
                </c:pt>
                <c:pt idx="78">
                  <c:v>-0.13</c:v>
                </c:pt>
                <c:pt idx="79">
                  <c:v>-0.13</c:v>
                </c:pt>
                <c:pt idx="80">
                  <c:v>-0.13</c:v>
                </c:pt>
                <c:pt idx="81">
                  <c:v>-0.13</c:v>
                </c:pt>
                <c:pt idx="82">
                  <c:v>-0.13</c:v>
                </c:pt>
                <c:pt idx="83">
                  <c:v>-0.13</c:v>
                </c:pt>
                <c:pt idx="84">
                  <c:v>-0.12</c:v>
                </c:pt>
                <c:pt idx="85">
                  <c:v>-0.12</c:v>
                </c:pt>
                <c:pt idx="86">
                  <c:v>-0.12</c:v>
                </c:pt>
                <c:pt idx="87">
                  <c:v>-0.12</c:v>
                </c:pt>
                <c:pt idx="88">
                  <c:v>-0.1</c:v>
                </c:pt>
                <c:pt idx="89">
                  <c:v>-0.1</c:v>
                </c:pt>
                <c:pt idx="90">
                  <c:v>-0.09</c:v>
                </c:pt>
                <c:pt idx="91">
                  <c:v>-0.09</c:v>
                </c:pt>
                <c:pt idx="92">
                  <c:v>-0.08</c:v>
                </c:pt>
                <c:pt idx="93">
                  <c:v>-0.08</c:v>
                </c:pt>
                <c:pt idx="94">
                  <c:v>-0.08</c:v>
                </c:pt>
                <c:pt idx="95">
                  <c:v>-7.0000000000000007E-2</c:v>
                </c:pt>
                <c:pt idx="96">
                  <c:v>-7.0000000000000007E-2</c:v>
                </c:pt>
                <c:pt idx="97">
                  <c:v>-7.0000000000000007E-2</c:v>
                </c:pt>
                <c:pt idx="98">
                  <c:v>-7.0000000000000007E-2</c:v>
                </c:pt>
                <c:pt idx="99">
                  <c:v>-7.0000000000000007E-2</c:v>
                </c:pt>
                <c:pt idx="100">
                  <c:v>-0.06</c:v>
                </c:pt>
                <c:pt idx="101">
                  <c:v>-0.06</c:v>
                </c:pt>
                <c:pt idx="102">
                  <c:v>-0.06</c:v>
                </c:pt>
                <c:pt idx="103">
                  <c:v>-0.06</c:v>
                </c:pt>
                <c:pt idx="104">
                  <c:v>-0.06</c:v>
                </c:pt>
                <c:pt idx="105">
                  <c:v>-0.05</c:v>
                </c:pt>
                <c:pt idx="106">
                  <c:v>-0.05</c:v>
                </c:pt>
                <c:pt idx="107">
                  <c:v>-0.04</c:v>
                </c:pt>
                <c:pt idx="108">
                  <c:v>-0.02</c:v>
                </c:pt>
                <c:pt idx="109">
                  <c:v>-0.01</c:v>
                </c:pt>
                <c:pt idx="110">
                  <c:v>0.01</c:v>
                </c:pt>
                <c:pt idx="111">
                  <c:v>0.03</c:v>
                </c:pt>
                <c:pt idx="112">
                  <c:v>0.04</c:v>
                </c:pt>
                <c:pt idx="113">
                  <c:v>7.0000000000000007E-2</c:v>
                </c:pt>
                <c:pt idx="114">
                  <c:v>0.09</c:v>
                </c:pt>
                <c:pt idx="115">
                  <c:v>0.1</c:v>
                </c:pt>
                <c:pt idx="116">
                  <c:v>0.12</c:v>
                </c:pt>
                <c:pt idx="117">
                  <c:v>0.14000000000000001</c:v>
                </c:pt>
                <c:pt idx="118">
                  <c:v>0.16</c:v>
                </c:pt>
                <c:pt idx="119">
                  <c:v>0.18</c:v>
                </c:pt>
                <c:pt idx="120">
                  <c:v>0.2</c:v>
                </c:pt>
                <c:pt idx="121">
                  <c:v>0.22</c:v>
                </c:pt>
                <c:pt idx="122">
                  <c:v>0.24</c:v>
                </c:pt>
                <c:pt idx="123">
                  <c:v>0.26</c:v>
                </c:pt>
                <c:pt idx="124">
                  <c:v>0.28000000000000003</c:v>
                </c:pt>
                <c:pt idx="125">
                  <c:v>0.3</c:v>
                </c:pt>
                <c:pt idx="126">
                  <c:v>0.32</c:v>
                </c:pt>
                <c:pt idx="127">
                  <c:v>0.34</c:v>
                </c:pt>
                <c:pt idx="128">
                  <c:v>0.36</c:v>
                </c:pt>
                <c:pt idx="129">
                  <c:v>0.38</c:v>
                </c:pt>
                <c:pt idx="130">
                  <c:v>0.4</c:v>
                </c:pt>
                <c:pt idx="131">
                  <c:v>0.42</c:v>
                </c:pt>
                <c:pt idx="132">
                  <c:v>0.46</c:v>
                </c:pt>
                <c:pt idx="133">
                  <c:v>0.49</c:v>
                </c:pt>
                <c:pt idx="134">
                  <c:v>0.53</c:v>
                </c:pt>
                <c:pt idx="135">
                  <c:v>0.56999999999999995</c:v>
                </c:pt>
                <c:pt idx="136">
                  <c:v>0.62</c:v>
                </c:pt>
                <c:pt idx="137">
                  <c:v>0.68</c:v>
                </c:pt>
                <c:pt idx="138">
                  <c:v>0.74</c:v>
                </c:pt>
                <c:pt idx="139">
                  <c:v>0.8</c:v>
                </c:pt>
                <c:pt idx="140">
                  <c:v>0.87</c:v>
                </c:pt>
                <c:pt idx="141">
                  <c:v>0.93</c:v>
                </c:pt>
                <c:pt idx="142">
                  <c:v>1.01</c:v>
                </c:pt>
                <c:pt idx="143">
                  <c:v>1.0900000000000001</c:v>
                </c:pt>
                <c:pt idx="144">
                  <c:v>1.19</c:v>
                </c:pt>
                <c:pt idx="145">
                  <c:v>1.3</c:v>
                </c:pt>
                <c:pt idx="146">
                  <c:v>1.39</c:v>
                </c:pt>
                <c:pt idx="147">
                  <c:v>1.49</c:v>
                </c:pt>
                <c:pt idx="148">
                  <c:v>1.59</c:v>
                </c:pt>
                <c:pt idx="149">
                  <c:v>1.71</c:v>
                </c:pt>
                <c:pt idx="150">
                  <c:v>1.82</c:v>
                </c:pt>
                <c:pt idx="151">
                  <c:v>1.95</c:v>
                </c:pt>
                <c:pt idx="152">
                  <c:v>2.09</c:v>
                </c:pt>
                <c:pt idx="153">
                  <c:v>2.23</c:v>
                </c:pt>
                <c:pt idx="154">
                  <c:v>2.37</c:v>
                </c:pt>
                <c:pt idx="155">
                  <c:v>2.54</c:v>
                </c:pt>
                <c:pt idx="156">
                  <c:v>2.7</c:v>
                </c:pt>
                <c:pt idx="157">
                  <c:v>2.86</c:v>
                </c:pt>
                <c:pt idx="158">
                  <c:v>3.05</c:v>
                </c:pt>
                <c:pt idx="159">
                  <c:v>3.22</c:v>
                </c:pt>
                <c:pt idx="160">
                  <c:v>3.41</c:v>
                </c:pt>
                <c:pt idx="161">
                  <c:v>3.62</c:v>
                </c:pt>
                <c:pt idx="162">
                  <c:v>3.82</c:v>
                </c:pt>
                <c:pt idx="163">
                  <c:v>4.03</c:v>
                </c:pt>
                <c:pt idx="164">
                  <c:v>4.25</c:v>
                </c:pt>
                <c:pt idx="165">
                  <c:v>4.49</c:v>
                </c:pt>
                <c:pt idx="166">
                  <c:v>4.71</c:v>
                </c:pt>
                <c:pt idx="167">
                  <c:v>4.9800000000000004</c:v>
                </c:pt>
                <c:pt idx="168">
                  <c:v>5.24</c:v>
                </c:pt>
                <c:pt idx="169">
                  <c:v>5.49</c:v>
                </c:pt>
                <c:pt idx="170">
                  <c:v>5.75</c:v>
                </c:pt>
                <c:pt idx="171">
                  <c:v>6.01</c:v>
                </c:pt>
                <c:pt idx="172">
                  <c:v>6.31</c:v>
                </c:pt>
                <c:pt idx="173">
                  <c:v>6.57</c:v>
                </c:pt>
                <c:pt idx="174">
                  <c:v>6.85</c:v>
                </c:pt>
                <c:pt idx="175">
                  <c:v>7.1</c:v>
                </c:pt>
                <c:pt idx="176">
                  <c:v>7.38</c:v>
                </c:pt>
                <c:pt idx="177">
                  <c:v>7.6</c:v>
                </c:pt>
                <c:pt idx="178">
                  <c:v>7.82</c:v>
                </c:pt>
                <c:pt idx="179">
                  <c:v>8</c:v>
                </c:pt>
                <c:pt idx="180">
                  <c:v>8.09</c:v>
                </c:pt>
                <c:pt idx="181">
                  <c:v>8.14</c:v>
                </c:pt>
                <c:pt idx="182">
                  <c:v>8.16</c:v>
                </c:pt>
                <c:pt idx="183">
                  <c:v>8.15</c:v>
                </c:pt>
                <c:pt idx="184">
                  <c:v>8.09</c:v>
                </c:pt>
                <c:pt idx="185">
                  <c:v>7.98</c:v>
                </c:pt>
                <c:pt idx="186">
                  <c:v>7.81</c:v>
                </c:pt>
                <c:pt idx="187">
                  <c:v>7.6</c:v>
                </c:pt>
                <c:pt idx="188">
                  <c:v>7.33</c:v>
                </c:pt>
                <c:pt idx="189">
                  <c:v>7.05</c:v>
                </c:pt>
                <c:pt idx="190">
                  <c:v>6.8</c:v>
                </c:pt>
                <c:pt idx="191">
                  <c:v>6.52</c:v>
                </c:pt>
                <c:pt idx="192">
                  <c:v>6.27</c:v>
                </c:pt>
                <c:pt idx="193">
                  <c:v>5.96</c:v>
                </c:pt>
                <c:pt idx="194">
                  <c:v>5.69</c:v>
                </c:pt>
                <c:pt idx="195">
                  <c:v>5.41</c:v>
                </c:pt>
                <c:pt idx="196">
                  <c:v>5.1100000000000003</c:v>
                </c:pt>
                <c:pt idx="197">
                  <c:v>4.8499999999999996</c:v>
                </c:pt>
                <c:pt idx="198">
                  <c:v>4.62</c:v>
                </c:pt>
                <c:pt idx="199">
                  <c:v>4.3899999999999997</c:v>
                </c:pt>
                <c:pt idx="200">
                  <c:v>4.1500000000000004</c:v>
                </c:pt>
                <c:pt idx="201">
                  <c:v>3.92</c:v>
                </c:pt>
                <c:pt idx="202">
                  <c:v>3.74</c:v>
                </c:pt>
                <c:pt idx="203">
                  <c:v>3.53</c:v>
                </c:pt>
                <c:pt idx="204">
                  <c:v>3.34</c:v>
                </c:pt>
                <c:pt idx="205">
                  <c:v>3.15</c:v>
                </c:pt>
                <c:pt idx="206">
                  <c:v>2.99</c:v>
                </c:pt>
                <c:pt idx="207">
                  <c:v>2.81</c:v>
                </c:pt>
                <c:pt idx="208">
                  <c:v>2.65</c:v>
                </c:pt>
                <c:pt idx="209">
                  <c:v>2.4900000000000002</c:v>
                </c:pt>
                <c:pt idx="210">
                  <c:v>2.35</c:v>
                </c:pt>
                <c:pt idx="211">
                  <c:v>2.2000000000000002</c:v>
                </c:pt>
                <c:pt idx="212">
                  <c:v>2.06</c:v>
                </c:pt>
                <c:pt idx="213">
                  <c:v>1.95</c:v>
                </c:pt>
                <c:pt idx="214">
                  <c:v>1.84</c:v>
                </c:pt>
                <c:pt idx="215">
                  <c:v>1.71</c:v>
                </c:pt>
                <c:pt idx="216">
                  <c:v>1.62</c:v>
                </c:pt>
                <c:pt idx="217">
                  <c:v>1.51</c:v>
                </c:pt>
                <c:pt idx="218">
                  <c:v>1.41</c:v>
                </c:pt>
                <c:pt idx="219">
                  <c:v>1.32</c:v>
                </c:pt>
                <c:pt idx="220">
                  <c:v>1.23</c:v>
                </c:pt>
                <c:pt idx="221">
                  <c:v>1.1499999999999999</c:v>
                </c:pt>
                <c:pt idx="222">
                  <c:v>1.06</c:v>
                </c:pt>
                <c:pt idx="223">
                  <c:v>1</c:v>
                </c:pt>
                <c:pt idx="224">
                  <c:v>0.94</c:v>
                </c:pt>
                <c:pt idx="225">
                  <c:v>0.88</c:v>
                </c:pt>
                <c:pt idx="226">
                  <c:v>0.82</c:v>
                </c:pt>
                <c:pt idx="227">
                  <c:v>0.77</c:v>
                </c:pt>
                <c:pt idx="228">
                  <c:v>0.73</c:v>
                </c:pt>
                <c:pt idx="229">
                  <c:v>0.7</c:v>
                </c:pt>
                <c:pt idx="230">
                  <c:v>0.66</c:v>
                </c:pt>
                <c:pt idx="231">
                  <c:v>0.62</c:v>
                </c:pt>
                <c:pt idx="232">
                  <c:v>0.6</c:v>
                </c:pt>
                <c:pt idx="233">
                  <c:v>0.57999999999999996</c:v>
                </c:pt>
                <c:pt idx="234">
                  <c:v>0.56000000000000005</c:v>
                </c:pt>
                <c:pt idx="235">
                  <c:v>0.54</c:v>
                </c:pt>
                <c:pt idx="236">
                  <c:v>0.52</c:v>
                </c:pt>
                <c:pt idx="237">
                  <c:v>0.5</c:v>
                </c:pt>
                <c:pt idx="238">
                  <c:v>0.48</c:v>
                </c:pt>
                <c:pt idx="239">
                  <c:v>0.46</c:v>
                </c:pt>
                <c:pt idx="240">
                  <c:v>0.44</c:v>
                </c:pt>
                <c:pt idx="241">
                  <c:v>0.42</c:v>
                </c:pt>
                <c:pt idx="242">
                  <c:v>0.4</c:v>
                </c:pt>
                <c:pt idx="243">
                  <c:v>0.38</c:v>
                </c:pt>
                <c:pt idx="244">
                  <c:v>0.37</c:v>
                </c:pt>
                <c:pt idx="245">
                  <c:v>0.35</c:v>
                </c:pt>
                <c:pt idx="246">
                  <c:v>0.33</c:v>
                </c:pt>
                <c:pt idx="247">
                  <c:v>0.31</c:v>
                </c:pt>
                <c:pt idx="248">
                  <c:v>0.3</c:v>
                </c:pt>
                <c:pt idx="249">
                  <c:v>0.28000000000000003</c:v>
                </c:pt>
                <c:pt idx="250">
                  <c:v>0.26</c:v>
                </c:pt>
                <c:pt idx="251">
                  <c:v>0.24</c:v>
                </c:pt>
                <c:pt idx="252">
                  <c:v>0.22</c:v>
                </c:pt>
                <c:pt idx="253">
                  <c:v>0.2</c:v>
                </c:pt>
                <c:pt idx="254">
                  <c:v>0.19</c:v>
                </c:pt>
                <c:pt idx="255">
                  <c:v>0.16</c:v>
                </c:pt>
                <c:pt idx="256">
                  <c:v>0.14000000000000001</c:v>
                </c:pt>
                <c:pt idx="257">
                  <c:v>0.13</c:v>
                </c:pt>
                <c:pt idx="258">
                  <c:v>0.12</c:v>
                </c:pt>
                <c:pt idx="259">
                  <c:v>0.11</c:v>
                </c:pt>
                <c:pt idx="260">
                  <c:v>0.09</c:v>
                </c:pt>
                <c:pt idx="261">
                  <c:v>0.09</c:v>
                </c:pt>
                <c:pt idx="262">
                  <c:v>0.09</c:v>
                </c:pt>
                <c:pt idx="263">
                  <c:v>0.09</c:v>
                </c:pt>
                <c:pt idx="264">
                  <c:v>0.08</c:v>
                </c:pt>
                <c:pt idx="265">
                  <c:v>0.08</c:v>
                </c:pt>
                <c:pt idx="266">
                  <c:v>0.08</c:v>
                </c:pt>
                <c:pt idx="267">
                  <c:v>0.08</c:v>
                </c:pt>
                <c:pt idx="268">
                  <c:v>0.08</c:v>
                </c:pt>
                <c:pt idx="269">
                  <c:v>0.08</c:v>
                </c:pt>
                <c:pt idx="270">
                  <c:v>0.08</c:v>
                </c:pt>
                <c:pt idx="271">
                  <c:v>0.08</c:v>
                </c:pt>
                <c:pt idx="272">
                  <c:v>0.08</c:v>
                </c:pt>
                <c:pt idx="273">
                  <c:v>0.08</c:v>
                </c:pt>
                <c:pt idx="274">
                  <c:v>0.08</c:v>
                </c:pt>
                <c:pt idx="275">
                  <c:v>0.08</c:v>
                </c:pt>
                <c:pt idx="276">
                  <c:v>0.08</c:v>
                </c:pt>
                <c:pt idx="277">
                  <c:v>7.0000000000000007E-2</c:v>
                </c:pt>
                <c:pt idx="278">
                  <c:v>7.0000000000000007E-2</c:v>
                </c:pt>
                <c:pt idx="279">
                  <c:v>7.0000000000000007E-2</c:v>
                </c:pt>
                <c:pt idx="280">
                  <c:v>7.0000000000000007E-2</c:v>
                </c:pt>
                <c:pt idx="281">
                  <c:v>7.0000000000000007E-2</c:v>
                </c:pt>
                <c:pt idx="282">
                  <c:v>7.0000000000000007E-2</c:v>
                </c:pt>
                <c:pt idx="283">
                  <c:v>7.0000000000000007E-2</c:v>
                </c:pt>
                <c:pt idx="284">
                  <c:v>7.0000000000000007E-2</c:v>
                </c:pt>
                <c:pt idx="285">
                  <c:v>7.0000000000000007E-2</c:v>
                </c:pt>
                <c:pt idx="286">
                  <c:v>7.0000000000000007E-2</c:v>
                </c:pt>
                <c:pt idx="287">
                  <c:v>7.0000000000000007E-2</c:v>
                </c:pt>
                <c:pt idx="288">
                  <c:v>7.0000000000000007E-2</c:v>
                </c:pt>
                <c:pt idx="289">
                  <c:v>7.0000000000000007E-2</c:v>
                </c:pt>
                <c:pt idx="290">
                  <c:v>7.0000000000000007E-2</c:v>
                </c:pt>
                <c:pt idx="291">
                  <c:v>0.06</c:v>
                </c:pt>
                <c:pt idx="292">
                  <c:v>0.06</c:v>
                </c:pt>
                <c:pt idx="293">
                  <c:v>0.06</c:v>
                </c:pt>
                <c:pt idx="294">
                  <c:v>0.06</c:v>
                </c:pt>
                <c:pt idx="295">
                  <c:v>0.06</c:v>
                </c:pt>
                <c:pt idx="296">
                  <c:v>0.06</c:v>
                </c:pt>
                <c:pt idx="297">
                  <c:v>0.06</c:v>
                </c:pt>
                <c:pt idx="298">
                  <c:v>0.06</c:v>
                </c:pt>
                <c:pt idx="299">
                  <c:v>0.06</c:v>
                </c:pt>
                <c:pt idx="300">
                  <c:v>0.06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0.04</c:v>
                </c:pt>
                <c:pt idx="311">
                  <c:v>0.04</c:v>
                </c:pt>
                <c:pt idx="312">
                  <c:v>0.04</c:v>
                </c:pt>
                <c:pt idx="313">
                  <c:v>0.04</c:v>
                </c:pt>
                <c:pt idx="314">
                  <c:v>0.04</c:v>
                </c:pt>
                <c:pt idx="315">
                  <c:v>0.04</c:v>
                </c:pt>
                <c:pt idx="316">
                  <c:v>0.04</c:v>
                </c:pt>
                <c:pt idx="317">
                  <c:v>0.04</c:v>
                </c:pt>
                <c:pt idx="318">
                  <c:v>0.04</c:v>
                </c:pt>
                <c:pt idx="319">
                  <c:v>0.04</c:v>
                </c:pt>
                <c:pt idx="320">
                  <c:v>0.03</c:v>
                </c:pt>
                <c:pt idx="321">
                  <c:v>0.03</c:v>
                </c:pt>
                <c:pt idx="322">
                  <c:v>0.03</c:v>
                </c:pt>
                <c:pt idx="323">
                  <c:v>0.03</c:v>
                </c:pt>
                <c:pt idx="324">
                  <c:v>0.03</c:v>
                </c:pt>
                <c:pt idx="325">
                  <c:v>0.03</c:v>
                </c:pt>
                <c:pt idx="326">
                  <c:v>0.03</c:v>
                </c:pt>
                <c:pt idx="327">
                  <c:v>0.03</c:v>
                </c:pt>
                <c:pt idx="328">
                  <c:v>0.03</c:v>
                </c:pt>
                <c:pt idx="329">
                  <c:v>0.03</c:v>
                </c:pt>
                <c:pt idx="330">
                  <c:v>0.03</c:v>
                </c:pt>
                <c:pt idx="331">
                  <c:v>0.03</c:v>
                </c:pt>
                <c:pt idx="332">
                  <c:v>0.02</c:v>
                </c:pt>
                <c:pt idx="333">
                  <c:v>0.02</c:v>
                </c:pt>
                <c:pt idx="334">
                  <c:v>0.02</c:v>
                </c:pt>
                <c:pt idx="335">
                  <c:v>0.02</c:v>
                </c:pt>
                <c:pt idx="336">
                  <c:v>0.02</c:v>
                </c:pt>
                <c:pt idx="337">
                  <c:v>0.02</c:v>
                </c:pt>
                <c:pt idx="338">
                  <c:v>0.02</c:v>
                </c:pt>
                <c:pt idx="339">
                  <c:v>0.02</c:v>
                </c:pt>
                <c:pt idx="340">
                  <c:v>0.02</c:v>
                </c:pt>
                <c:pt idx="341">
                  <c:v>0.02</c:v>
                </c:pt>
                <c:pt idx="342">
                  <c:v>0.02</c:v>
                </c:pt>
                <c:pt idx="343">
                  <c:v>0.02</c:v>
                </c:pt>
                <c:pt idx="344">
                  <c:v>0.02</c:v>
                </c:pt>
                <c:pt idx="345">
                  <c:v>0.01</c:v>
                </c:pt>
                <c:pt idx="346">
                  <c:v>0.01</c:v>
                </c:pt>
                <c:pt idx="347">
                  <c:v>0.01</c:v>
                </c:pt>
                <c:pt idx="348">
                  <c:v>0.01</c:v>
                </c:pt>
                <c:pt idx="349">
                  <c:v>0.01</c:v>
                </c:pt>
                <c:pt idx="350">
                  <c:v>0.01</c:v>
                </c:pt>
                <c:pt idx="351">
                  <c:v>0.01</c:v>
                </c:pt>
                <c:pt idx="352">
                  <c:v>0.01</c:v>
                </c:pt>
                <c:pt idx="353">
                  <c:v>0.01</c:v>
                </c:pt>
                <c:pt idx="354">
                  <c:v>0.01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88F-41BB-B7C0-60AAC53D1A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3998975"/>
        <c:axId val="1514001375"/>
      </c:scatterChart>
      <c:valAx>
        <c:axId val="15139989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4001375"/>
        <c:crosses val="autoZero"/>
        <c:crossBetween val="midCat"/>
      </c:valAx>
      <c:valAx>
        <c:axId val="151400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Position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9989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Valve Velocity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Inlet Valve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Q3'!$A$3:$A$362</c:f>
              <c:numCache>
                <c:formatCode>General</c:formatCode>
                <c:ptCount val="36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</c:numCache>
            </c:numRef>
          </c:xVal>
          <c:yVal>
            <c:numRef>
              <c:f>'Part 1 Q3'!$D$3:$D$362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0.01</c:v>
                </c:pt>
                <c:pt idx="5">
                  <c:v>-239.99</c:v>
                </c:pt>
                <c:pt idx="6">
                  <c:v>-239.99</c:v>
                </c:pt>
                <c:pt idx="7">
                  <c:v>-239.99</c:v>
                </c:pt>
                <c:pt idx="8">
                  <c:v>-239.99</c:v>
                </c:pt>
                <c:pt idx="9">
                  <c:v>-239.98</c:v>
                </c:pt>
                <c:pt idx="10">
                  <c:v>-479.98</c:v>
                </c:pt>
                <c:pt idx="11">
                  <c:v>-479.98</c:v>
                </c:pt>
                <c:pt idx="12">
                  <c:v>-479.98</c:v>
                </c:pt>
                <c:pt idx="13">
                  <c:v>-479.98</c:v>
                </c:pt>
                <c:pt idx="14">
                  <c:v>-479.98</c:v>
                </c:pt>
                <c:pt idx="15">
                  <c:v>-479.97</c:v>
                </c:pt>
                <c:pt idx="16">
                  <c:v>-719.97</c:v>
                </c:pt>
                <c:pt idx="17">
                  <c:v>-719.97</c:v>
                </c:pt>
                <c:pt idx="18">
                  <c:v>-719.97</c:v>
                </c:pt>
                <c:pt idx="19">
                  <c:v>-719.97</c:v>
                </c:pt>
                <c:pt idx="20">
                  <c:v>-719.96</c:v>
                </c:pt>
                <c:pt idx="21">
                  <c:v>-959.96</c:v>
                </c:pt>
                <c:pt idx="22">
                  <c:v>-959.96</c:v>
                </c:pt>
                <c:pt idx="23">
                  <c:v>-959.96</c:v>
                </c:pt>
                <c:pt idx="24">
                  <c:v>-959.96</c:v>
                </c:pt>
                <c:pt idx="25">
                  <c:v>-959.96</c:v>
                </c:pt>
                <c:pt idx="26">
                  <c:v>-959.96</c:v>
                </c:pt>
                <c:pt idx="27">
                  <c:v>-959.95</c:v>
                </c:pt>
                <c:pt idx="28">
                  <c:v>-1199.95</c:v>
                </c:pt>
                <c:pt idx="29">
                  <c:v>-1199.95</c:v>
                </c:pt>
                <c:pt idx="30">
                  <c:v>-1199.95</c:v>
                </c:pt>
                <c:pt idx="31">
                  <c:v>-1199.95</c:v>
                </c:pt>
                <c:pt idx="32">
                  <c:v>-1199.95</c:v>
                </c:pt>
                <c:pt idx="33">
                  <c:v>-1199.94</c:v>
                </c:pt>
                <c:pt idx="34">
                  <c:v>-1439.94</c:v>
                </c:pt>
                <c:pt idx="35">
                  <c:v>-1439.94</c:v>
                </c:pt>
                <c:pt idx="36">
                  <c:v>-1439.94</c:v>
                </c:pt>
                <c:pt idx="37">
                  <c:v>-1439.94</c:v>
                </c:pt>
                <c:pt idx="38">
                  <c:v>-1439.94</c:v>
                </c:pt>
                <c:pt idx="39">
                  <c:v>-1439.93</c:v>
                </c:pt>
                <c:pt idx="40">
                  <c:v>-1679.9300000000003</c:v>
                </c:pt>
                <c:pt idx="41">
                  <c:v>-1679.9300000000003</c:v>
                </c:pt>
                <c:pt idx="42">
                  <c:v>-1679.9300000000003</c:v>
                </c:pt>
                <c:pt idx="43">
                  <c:v>-1679.9300000000003</c:v>
                </c:pt>
                <c:pt idx="44">
                  <c:v>-1679.9200000000003</c:v>
                </c:pt>
                <c:pt idx="45">
                  <c:v>-1919.92</c:v>
                </c:pt>
                <c:pt idx="46">
                  <c:v>-1919.92</c:v>
                </c:pt>
                <c:pt idx="47">
                  <c:v>-1919.92</c:v>
                </c:pt>
                <c:pt idx="48">
                  <c:v>-1919.92</c:v>
                </c:pt>
                <c:pt idx="49">
                  <c:v>-1919.91</c:v>
                </c:pt>
                <c:pt idx="50">
                  <c:v>-2159.91</c:v>
                </c:pt>
                <c:pt idx="51">
                  <c:v>-2159.91</c:v>
                </c:pt>
                <c:pt idx="52">
                  <c:v>-2159.91</c:v>
                </c:pt>
                <c:pt idx="53">
                  <c:v>-2159.91</c:v>
                </c:pt>
                <c:pt idx="54">
                  <c:v>-2159.91</c:v>
                </c:pt>
                <c:pt idx="55">
                  <c:v>-2159.9</c:v>
                </c:pt>
                <c:pt idx="56">
                  <c:v>-2399.9</c:v>
                </c:pt>
                <c:pt idx="57">
                  <c:v>-2399.9</c:v>
                </c:pt>
                <c:pt idx="58">
                  <c:v>-2399.9</c:v>
                </c:pt>
                <c:pt idx="59">
                  <c:v>-2399.9</c:v>
                </c:pt>
                <c:pt idx="60">
                  <c:v>-2399.9</c:v>
                </c:pt>
                <c:pt idx="61">
                  <c:v>-2399.9</c:v>
                </c:pt>
                <c:pt idx="62">
                  <c:v>-2399.89</c:v>
                </c:pt>
                <c:pt idx="63">
                  <c:v>-2639.89</c:v>
                </c:pt>
                <c:pt idx="64">
                  <c:v>-2639.89</c:v>
                </c:pt>
                <c:pt idx="65">
                  <c:v>-2639.89</c:v>
                </c:pt>
                <c:pt idx="66">
                  <c:v>-2639.89</c:v>
                </c:pt>
                <c:pt idx="67">
                  <c:v>-2639.89</c:v>
                </c:pt>
                <c:pt idx="68">
                  <c:v>-2639.89</c:v>
                </c:pt>
                <c:pt idx="69">
                  <c:v>-2639.88</c:v>
                </c:pt>
                <c:pt idx="70">
                  <c:v>-2879.88</c:v>
                </c:pt>
                <c:pt idx="71">
                  <c:v>-2879.88</c:v>
                </c:pt>
                <c:pt idx="72">
                  <c:v>-2879.88</c:v>
                </c:pt>
                <c:pt idx="73">
                  <c:v>-2879.88</c:v>
                </c:pt>
                <c:pt idx="74">
                  <c:v>-2879.88</c:v>
                </c:pt>
                <c:pt idx="75">
                  <c:v>-2879.88</c:v>
                </c:pt>
                <c:pt idx="76">
                  <c:v>-2879.88</c:v>
                </c:pt>
                <c:pt idx="77">
                  <c:v>-2879.88</c:v>
                </c:pt>
                <c:pt idx="78">
                  <c:v>-2879.88</c:v>
                </c:pt>
                <c:pt idx="79">
                  <c:v>-2879.87</c:v>
                </c:pt>
                <c:pt idx="80">
                  <c:v>-3119.87</c:v>
                </c:pt>
                <c:pt idx="81">
                  <c:v>-3119.87</c:v>
                </c:pt>
                <c:pt idx="82">
                  <c:v>-3119.87</c:v>
                </c:pt>
                <c:pt idx="83">
                  <c:v>-3119.87</c:v>
                </c:pt>
                <c:pt idx="84">
                  <c:v>-3119.87</c:v>
                </c:pt>
                <c:pt idx="85">
                  <c:v>-3119.87</c:v>
                </c:pt>
                <c:pt idx="86">
                  <c:v>-3119.87</c:v>
                </c:pt>
                <c:pt idx="87">
                  <c:v>-3119.87</c:v>
                </c:pt>
                <c:pt idx="88">
                  <c:v>-3119.87</c:v>
                </c:pt>
                <c:pt idx="89">
                  <c:v>-3119.87</c:v>
                </c:pt>
                <c:pt idx="90">
                  <c:v>-3119.87</c:v>
                </c:pt>
                <c:pt idx="91">
                  <c:v>-3119.87</c:v>
                </c:pt>
                <c:pt idx="92">
                  <c:v>-3119.87</c:v>
                </c:pt>
                <c:pt idx="93">
                  <c:v>-3119.88</c:v>
                </c:pt>
                <c:pt idx="94">
                  <c:v>-2879.88</c:v>
                </c:pt>
                <c:pt idx="95">
                  <c:v>-2879.89</c:v>
                </c:pt>
                <c:pt idx="96">
                  <c:v>-2639.9</c:v>
                </c:pt>
                <c:pt idx="97">
                  <c:v>-2399.92</c:v>
                </c:pt>
                <c:pt idx="98">
                  <c:v>-1919.93</c:v>
                </c:pt>
                <c:pt idx="99">
                  <c:v>-1679.9500000000003</c:v>
                </c:pt>
                <c:pt idx="100">
                  <c:v>-1199.97</c:v>
                </c:pt>
                <c:pt idx="101">
                  <c:v>-719.98</c:v>
                </c:pt>
                <c:pt idx="102">
                  <c:v>-480</c:v>
                </c:pt>
                <c:pt idx="103">
                  <c:v>-0.02</c:v>
                </c:pt>
                <c:pt idx="104">
                  <c:v>479.96</c:v>
                </c:pt>
                <c:pt idx="105">
                  <c:v>959.94</c:v>
                </c:pt>
                <c:pt idx="106">
                  <c:v>1439.92</c:v>
                </c:pt>
                <c:pt idx="107">
                  <c:v>1919.9</c:v>
                </c:pt>
                <c:pt idx="108">
                  <c:v>2399.89</c:v>
                </c:pt>
                <c:pt idx="109">
                  <c:v>2639.87</c:v>
                </c:pt>
                <c:pt idx="110">
                  <c:v>3119.85</c:v>
                </c:pt>
                <c:pt idx="111">
                  <c:v>3599.83</c:v>
                </c:pt>
                <c:pt idx="112">
                  <c:v>4079.8100000000004</c:v>
                </c:pt>
                <c:pt idx="113">
                  <c:v>4559.8</c:v>
                </c:pt>
                <c:pt idx="114">
                  <c:v>4799.7700000000004</c:v>
                </c:pt>
                <c:pt idx="115">
                  <c:v>5519.75</c:v>
                </c:pt>
                <c:pt idx="116">
                  <c:v>5999.74</c:v>
                </c:pt>
                <c:pt idx="117">
                  <c:v>6239.72</c:v>
                </c:pt>
                <c:pt idx="118">
                  <c:v>6719.7000000000007</c:v>
                </c:pt>
                <c:pt idx="119">
                  <c:v>7199.68</c:v>
                </c:pt>
                <c:pt idx="120">
                  <c:v>7679.66</c:v>
                </c:pt>
                <c:pt idx="121">
                  <c:v>8159.6400000000012</c:v>
                </c:pt>
                <c:pt idx="122">
                  <c:v>8639.61</c:v>
                </c:pt>
                <c:pt idx="123">
                  <c:v>9359.57</c:v>
                </c:pt>
                <c:pt idx="124">
                  <c:v>10319.540000000001</c:v>
                </c:pt>
                <c:pt idx="125">
                  <c:v>11039.49</c:v>
                </c:pt>
                <c:pt idx="126">
                  <c:v>12239.45</c:v>
                </c:pt>
                <c:pt idx="127">
                  <c:v>13199.400000000001</c:v>
                </c:pt>
                <c:pt idx="128">
                  <c:v>14399.34</c:v>
                </c:pt>
                <c:pt idx="129">
                  <c:v>15839.280000000002</c:v>
                </c:pt>
                <c:pt idx="130">
                  <c:v>17279.22</c:v>
                </c:pt>
                <c:pt idx="131">
                  <c:v>18719.16</c:v>
                </c:pt>
                <c:pt idx="132">
                  <c:v>20159.07</c:v>
                </c:pt>
                <c:pt idx="133">
                  <c:v>22319.010000000002</c:v>
                </c:pt>
                <c:pt idx="134">
                  <c:v>23758.93</c:v>
                </c:pt>
                <c:pt idx="135">
                  <c:v>25678.840000000004</c:v>
                </c:pt>
                <c:pt idx="136">
                  <c:v>27838.74</c:v>
                </c:pt>
                <c:pt idx="137">
                  <c:v>30238.65</c:v>
                </c:pt>
                <c:pt idx="138">
                  <c:v>32398.550000000003</c:v>
                </c:pt>
                <c:pt idx="139">
                  <c:v>34798.44</c:v>
                </c:pt>
                <c:pt idx="140">
                  <c:v>37438.32</c:v>
                </c:pt>
                <c:pt idx="141">
                  <c:v>40318.199999999997</c:v>
                </c:pt>
                <c:pt idx="142">
                  <c:v>43198.07</c:v>
                </c:pt>
                <c:pt idx="143">
                  <c:v>46317.96</c:v>
                </c:pt>
                <c:pt idx="144">
                  <c:v>48957.82</c:v>
                </c:pt>
                <c:pt idx="145">
                  <c:v>52317.69000000001</c:v>
                </c:pt>
                <c:pt idx="146">
                  <c:v>55437.54</c:v>
                </c:pt>
                <c:pt idx="147">
                  <c:v>59037.4</c:v>
                </c:pt>
                <c:pt idx="148">
                  <c:v>62397.220000000008</c:v>
                </c:pt>
                <c:pt idx="149">
                  <c:v>66717.06</c:v>
                </c:pt>
                <c:pt idx="150">
                  <c:v>70556.89</c:v>
                </c:pt>
                <c:pt idx="151">
                  <c:v>74636.72</c:v>
                </c:pt>
                <c:pt idx="152">
                  <c:v>78716.52</c:v>
                </c:pt>
                <c:pt idx="153">
                  <c:v>83516.31</c:v>
                </c:pt>
                <c:pt idx="154">
                  <c:v>88556.14</c:v>
                </c:pt>
                <c:pt idx="155">
                  <c:v>92635.94</c:v>
                </c:pt>
                <c:pt idx="156">
                  <c:v>97435.71</c:v>
                </c:pt>
                <c:pt idx="157">
                  <c:v>102955.47</c:v>
                </c:pt>
                <c:pt idx="158">
                  <c:v>108715.26000000001</c:v>
                </c:pt>
                <c:pt idx="159">
                  <c:v>113755.00000000001</c:v>
                </c:pt>
                <c:pt idx="160">
                  <c:v>119994.79</c:v>
                </c:pt>
                <c:pt idx="161">
                  <c:v>125034.55</c:v>
                </c:pt>
                <c:pt idx="162">
                  <c:v>130794.19000000002</c:v>
                </c:pt>
                <c:pt idx="163">
                  <c:v>139434.01</c:v>
                </c:pt>
                <c:pt idx="164">
                  <c:v>143753.69</c:v>
                </c:pt>
                <c:pt idx="165">
                  <c:v>151433.46</c:v>
                </c:pt>
                <c:pt idx="166">
                  <c:v>156953.15</c:v>
                </c:pt>
                <c:pt idx="167">
                  <c:v>164392.89000000001</c:v>
                </c:pt>
                <c:pt idx="168">
                  <c:v>170632.61</c:v>
                </c:pt>
                <c:pt idx="169">
                  <c:v>177352.31</c:v>
                </c:pt>
                <c:pt idx="170">
                  <c:v>184552.05000000002</c:v>
                </c:pt>
                <c:pt idx="171">
                  <c:v>190791.8</c:v>
                </c:pt>
                <c:pt idx="172">
                  <c:v>196791.52</c:v>
                </c:pt>
                <c:pt idx="173">
                  <c:v>203511.32000000004</c:v>
                </c:pt>
                <c:pt idx="174">
                  <c:v>208311.12</c:v>
                </c:pt>
                <c:pt idx="175">
                  <c:v>213110.99000000002</c:v>
                </c:pt>
                <c:pt idx="176">
                  <c:v>216230.9</c:v>
                </c:pt>
                <c:pt idx="177">
                  <c:v>218390.86</c:v>
                </c:pt>
                <c:pt idx="178">
                  <c:v>219350.86000000002</c:v>
                </c:pt>
                <c:pt idx="179">
                  <c:v>219350.90000000002</c:v>
                </c:pt>
                <c:pt idx="180">
                  <c:v>218390.98</c:v>
                </c:pt>
                <c:pt idx="181">
                  <c:v>216471.15</c:v>
                </c:pt>
                <c:pt idx="182">
                  <c:v>212391.34</c:v>
                </c:pt>
                <c:pt idx="183">
                  <c:v>207831.63</c:v>
                </c:pt>
                <c:pt idx="184">
                  <c:v>200871.88</c:v>
                </c:pt>
                <c:pt idx="185">
                  <c:v>194872.19</c:v>
                </c:pt>
                <c:pt idx="186">
                  <c:v>187432.5</c:v>
                </c:pt>
                <c:pt idx="187">
                  <c:v>179992.85</c:v>
                </c:pt>
                <c:pt idx="188">
                  <c:v>171593.17</c:v>
                </c:pt>
                <c:pt idx="189">
                  <c:v>163913.51999999999</c:v>
                </c:pt>
                <c:pt idx="190">
                  <c:v>155513.86000000002</c:v>
                </c:pt>
                <c:pt idx="191">
                  <c:v>147354.18</c:v>
                </c:pt>
                <c:pt idx="192">
                  <c:v>139674.47</c:v>
                </c:pt>
                <c:pt idx="193">
                  <c:v>132714.75</c:v>
                </c:pt>
                <c:pt idx="194">
                  <c:v>125995.06</c:v>
                </c:pt>
                <c:pt idx="195">
                  <c:v>118555.34000000001</c:v>
                </c:pt>
                <c:pt idx="196">
                  <c:v>111835.59</c:v>
                </c:pt>
                <c:pt idx="197">
                  <c:v>105835.81</c:v>
                </c:pt>
                <c:pt idx="198">
                  <c:v>100556.07000000002</c:v>
                </c:pt>
                <c:pt idx="199">
                  <c:v>94316.27</c:v>
                </c:pt>
                <c:pt idx="200">
                  <c:v>89516.5</c:v>
                </c:pt>
                <c:pt idx="201">
                  <c:v>83996.71</c:v>
                </c:pt>
                <c:pt idx="202">
                  <c:v>78956.899999999994</c:v>
                </c:pt>
                <c:pt idx="203">
                  <c:v>74397.119999999995</c:v>
                </c:pt>
                <c:pt idx="204">
                  <c:v>69117.27</c:v>
                </c:pt>
                <c:pt idx="205">
                  <c:v>65517.46</c:v>
                </c:pt>
                <c:pt idx="206">
                  <c:v>60957.61</c:v>
                </c:pt>
                <c:pt idx="207">
                  <c:v>57357.760000000009</c:v>
                </c:pt>
                <c:pt idx="208">
                  <c:v>53757.920000000006</c:v>
                </c:pt>
                <c:pt idx="209">
                  <c:v>49918.06</c:v>
                </c:pt>
                <c:pt idx="210">
                  <c:v>46558.2</c:v>
                </c:pt>
                <c:pt idx="211">
                  <c:v>43198.33</c:v>
                </c:pt>
                <c:pt idx="212">
                  <c:v>40078.44</c:v>
                </c:pt>
                <c:pt idx="213">
                  <c:v>37438.54</c:v>
                </c:pt>
                <c:pt idx="214">
                  <c:v>35038.65</c:v>
                </c:pt>
                <c:pt idx="215">
                  <c:v>32398.740000000005</c:v>
                </c:pt>
                <c:pt idx="216">
                  <c:v>30238.84</c:v>
                </c:pt>
                <c:pt idx="217">
                  <c:v>27838.94</c:v>
                </c:pt>
                <c:pt idx="218">
                  <c:v>25439.000000000004</c:v>
                </c:pt>
                <c:pt idx="219">
                  <c:v>23999.08</c:v>
                </c:pt>
                <c:pt idx="220">
                  <c:v>22079.14</c:v>
                </c:pt>
                <c:pt idx="221">
                  <c:v>20639.21</c:v>
                </c:pt>
                <c:pt idx="222">
                  <c:v>18959.27</c:v>
                </c:pt>
                <c:pt idx="223">
                  <c:v>17519.32</c:v>
                </c:pt>
                <c:pt idx="224">
                  <c:v>16319.360000000002</c:v>
                </c:pt>
                <c:pt idx="225">
                  <c:v>15359.41</c:v>
                </c:pt>
                <c:pt idx="226">
                  <c:v>14159.45</c:v>
                </c:pt>
                <c:pt idx="227">
                  <c:v>13199.480000000001</c:v>
                </c:pt>
                <c:pt idx="228">
                  <c:v>12479.51</c:v>
                </c:pt>
                <c:pt idx="229">
                  <c:v>11759.53</c:v>
                </c:pt>
                <c:pt idx="230">
                  <c:v>11279.55</c:v>
                </c:pt>
                <c:pt idx="231">
                  <c:v>10799.57</c:v>
                </c:pt>
                <c:pt idx="232">
                  <c:v>10319.59</c:v>
                </c:pt>
                <c:pt idx="233">
                  <c:v>9839.6</c:v>
                </c:pt>
                <c:pt idx="234">
                  <c:v>9599.6200000000008</c:v>
                </c:pt>
                <c:pt idx="235">
                  <c:v>9119.64</c:v>
                </c:pt>
                <c:pt idx="236">
                  <c:v>8639.66</c:v>
                </c:pt>
                <c:pt idx="237">
                  <c:v>8159.670000000001</c:v>
                </c:pt>
                <c:pt idx="238">
                  <c:v>7919.6900000000005</c:v>
                </c:pt>
                <c:pt idx="239">
                  <c:v>7439.71</c:v>
                </c:pt>
                <c:pt idx="240">
                  <c:v>6959.73</c:v>
                </c:pt>
                <c:pt idx="241">
                  <c:v>6479.7400000000007</c:v>
                </c:pt>
                <c:pt idx="242">
                  <c:v>6239.76</c:v>
                </c:pt>
                <c:pt idx="243">
                  <c:v>5759.78</c:v>
                </c:pt>
                <c:pt idx="244">
                  <c:v>5279.79</c:v>
                </c:pt>
                <c:pt idx="245">
                  <c:v>5039.8100000000004</c:v>
                </c:pt>
                <c:pt idx="246">
                  <c:v>4559.83</c:v>
                </c:pt>
                <c:pt idx="247">
                  <c:v>4079.8400000000006</c:v>
                </c:pt>
                <c:pt idx="248">
                  <c:v>3839.85</c:v>
                </c:pt>
                <c:pt idx="249">
                  <c:v>3599.87</c:v>
                </c:pt>
                <c:pt idx="250">
                  <c:v>3119.88</c:v>
                </c:pt>
                <c:pt idx="251">
                  <c:v>2879.88</c:v>
                </c:pt>
                <c:pt idx="252">
                  <c:v>2879.89</c:v>
                </c:pt>
                <c:pt idx="253">
                  <c:v>2639.89</c:v>
                </c:pt>
                <c:pt idx="254">
                  <c:v>2639.9</c:v>
                </c:pt>
                <c:pt idx="255">
                  <c:v>2399.9</c:v>
                </c:pt>
                <c:pt idx="256">
                  <c:v>2399.9</c:v>
                </c:pt>
                <c:pt idx="257">
                  <c:v>2399.9</c:v>
                </c:pt>
                <c:pt idx="258">
                  <c:v>2399.9</c:v>
                </c:pt>
                <c:pt idx="259">
                  <c:v>2399.9</c:v>
                </c:pt>
                <c:pt idx="260">
                  <c:v>2399.9</c:v>
                </c:pt>
                <c:pt idx="261">
                  <c:v>2399.9</c:v>
                </c:pt>
                <c:pt idx="262">
                  <c:v>2399.9</c:v>
                </c:pt>
                <c:pt idx="263">
                  <c:v>2399.9</c:v>
                </c:pt>
                <c:pt idx="264">
                  <c:v>2399.9</c:v>
                </c:pt>
                <c:pt idx="265">
                  <c:v>2399.9</c:v>
                </c:pt>
                <c:pt idx="266">
                  <c:v>2399.9</c:v>
                </c:pt>
                <c:pt idx="267">
                  <c:v>2399.9</c:v>
                </c:pt>
                <c:pt idx="268">
                  <c:v>2399.9</c:v>
                </c:pt>
                <c:pt idx="269">
                  <c:v>2399.9</c:v>
                </c:pt>
                <c:pt idx="270">
                  <c:v>2399.9</c:v>
                </c:pt>
                <c:pt idx="271">
                  <c:v>2399.9</c:v>
                </c:pt>
                <c:pt idx="272">
                  <c:v>2399.9</c:v>
                </c:pt>
                <c:pt idx="273">
                  <c:v>2399.9</c:v>
                </c:pt>
                <c:pt idx="274">
                  <c:v>2399.9</c:v>
                </c:pt>
                <c:pt idx="275">
                  <c:v>2399.9</c:v>
                </c:pt>
                <c:pt idx="276">
                  <c:v>2399.9</c:v>
                </c:pt>
                <c:pt idx="277">
                  <c:v>2399.9</c:v>
                </c:pt>
                <c:pt idx="278">
                  <c:v>2399.9</c:v>
                </c:pt>
                <c:pt idx="279">
                  <c:v>2399.9</c:v>
                </c:pt>
                <c:pt idx="280">
                  <c:v>2399.9</c:v>
                </c:pt>
                <c:pt idx="281">
                  <c:v>2399.9</c:v>
                </c:pt>
                <c:pt idx="282">
                  <c:v>2399.9</c:v>
                </c:pt>
                <c:pt idx="283">
                  <c:v>2399.9</c:v>
                </c:pt>
                <c:pt idx="284">
                  <c:v>2399.9</c:v>
                </c:pt>
                <c:pt idx="285">
                  <c:v>2399.9</c:v>
                </c:pt>
                <c:pt idx="286">
                  <c:v>2399.9</c:v>
                </c:pt>
                <c:pt idx="287">
                  <c:v>2399.9</c:v>
                </c:pt>
                <c:pt idx="288">
                  <c:v>2399.9</c:v>
                </c:pt>
                <c:pt idx="289">
                  <c:v>2399.9</c:v>
                </c:pt>
                <c:pt idx="290">
                  <c:v>2399.9</c:v>
                </c:pt>
                <c:pt idx="291">
                  <c:v>2399.9</c:v>
                </c:pt>
                <c:pt idx="292">
                  <c:v>2399.9</c:v>
                </c:pt>
                <c:pt idx="293">
                  <c:v>2399.9</c:v>
                </c:pt>
                <c:pt idx="294">
                  <c:v>2399.9</c:v>
                </c:pt>
                <c:pt idx="295">
                  <c:v>2399.9</c:v>
                </c:pt>
                <c:pt idx="296">
                  <c:v>2399.9</c:v>
                </c:pt>
                <c:pt idx="297">
                  <c:v>2399.9</c:v>
                </c:pt>
                <c:pt idx="298">
                  <c:v>2399.9</c:v>
                </c:pt>
                <c:pt idx="299">
                  <c:v>2399.9</c:v>
                </c:pt>
                <c:pt idx="300">
                  <c:v>2399.91</c:v>
                </c:pt>
                <c:pt idx="301">
                  <c:v>2159.91</c:v>
                </c:pt>
                <c:pt idx="302">
                  <c:v>2159.91</c:v>
                </c:pt>
                <c:pt idx="303">
                  <c:v>2159.91</c:v>
                </c:pt>
                <c:pt idx="304">
                  <c:v>2159.91</c:v>
                </c:pt>
                <c:pt idx="305">
                  <c:v>2159.91</c:v>
                </c:pt>
                <c:pt idx="306">
                  <c:v>2159.91</c:v>
                </c:pt>
                <c:pt idx="307">
                  <c:v>2159.91</c:v>
                </c:pt>
                <c:pt idx="308">
                  <c:v>2159.91</c:v>
                </c:pt>
                <c:pt idx="309">
                  <c:v>2159.91</c:v>
                </c:pt>
                <c:pt idx="310">
                  <c:v>2159.91</c:v>
                </c:pt>
                <c:pt idx="311">
                  <c:v>2159.91</c:v>
                </c:pt>
                <c:pt idx="312">
                  <c:v>2159.91</c:v>
                </c:pt>
                <c:pt idx="313">
                  <c:v>2159.91</c:v>
                </c:pt>
                <c:pt idx="314">
                  <c:v>2159.91</c:v>
                </c:pt>
                <c:pt idx="315">
                  <c:v>2159.91</c:v>
                </c:pt>
                <c:pt idx="316">
                  <c:v>2159.91</c:v>
                </c:pt>
                <c:pt idx="317">
                  <c:v>2159.91</c:v>
                </c:pt>
                <c:pt idx="318">
                  <c:v>2159.92</c:v>
                </c:pt>
                <c:pt idx="319">
                  <c:v>1919.92</c:v>
                </c:pt>
                <c:pt idx="320">
                  <c:v>1919.92</c:v>
                </c:pt>
                <c:pt idx="321">
                  <c:v>1919.92</c:v>
                </c:pt>
                <c:pt idx="322">
                  <c:v>1919.92</c:v>
                </c:pt>
                <c:pt idx="323">
                  <c:v>1919.92</c:v>
                </c:pt>
                <c:pt idx="324">
                  <c:v>1919.92</c:v>
                </c:pt>
                <c:pt idx="325">
                  <c:v>1919.92</c:v>
                </c:pt>
                <c:pt idx="326">
                  <c:v>1919.92</c:v>
                </c:pt>
                <c:pt idx="327">
                  <c:v>1919.92</c:v>
                </c:pt>
                <c:pt idx="328">
                  <c:v>1919.92</c:v>
                </c:pt>
                <c:pt idx="329">
                  <c:v>1919.93</c:v>
                </c:pt>
                <c:pt idx="330">
                  <c:v>1679.9300000000003</c:v>
                </c:pt>
                <c:pt idx="331">
                  <c:v>1679.9300000000003</c:v>
                </c:pt>
                <c:pt idx="332">
                  <c:v>1679.9300000000003</c:v>
                </c:pt>
                <c:pt idx="333">
                  <c:v>1679.9300000000003</c:v>
                </c:pt>
                <c:pt idx="334">
                  <c:v>1679.9300000000003</c:v>
                </c:pt>
                <c:pt idx="335">
                  <c:v>1679.9300000000003</c:v>
                </c:pt>
                <c:pt idx="336">
                  <c:v>1679.9300000000003</c:v>
                </c:pt>
                <c:pt idx="337">
                  <c:v>1679.9300000000003</c:v>
                </c:pt>
                <c:pt idx="338">
                  <c:v>1679.9300000000003</c:v>
                </c:pt>
                <c:pt idx="339">
                  <c:v>1679.9300000000003</c:v>
                </c:pt>
                <c:pt idx="340">
                  <c:v>1679.9300000000003</c:v>
                </c:pt>
                <c:pt idx="341">
                  <c:v>1679.9400000000003</c:v>
                </c:pt>
                <c:pt idx="342">
                  <c:v>1439.94</c:v>
                </c:pt>
                <c:pt idx="343">
                  <c:v>1439.94</c:v>
                </c:pt>
                <c:pt idx="344">
                  <c:v>1439.94</c:v>
                </c:pt>
                <c:pt idx="345">
                  <c:v>1439.94</c:v>
                </c:pt>
                <c:pt idx="346">
                  <c:v>1439.94</c:v>
                </c:pt>
                <c:pt idx="347">
                  <c:v>1439.95</c:v>
                </c:pt>
                <c:pt idx="348">
                  <c:v>1199.95</c:v>
                </c:pt>
                <c:pt idx="349">
                  <c:v>1199.95</c:v>
                </c:pt>
                <c:pt idx="350">
                  <c:v>1199.95</c:v>
                </c:pt>
                <c:pt idx="351">
                  <c:v>1199.95</c:v>
                </c:pt>
                <c:pt idx="352">
                  <c:v>1199.95</c:v>
                </c:pt>
                <c:pt idx="353">
                  <c:v>1199.96</c:v>
                </c:pt>
                <c:pt idx="354">
                  <c:v>959.96</c:v>
                </c:pt>
                <c:pt idx="355">
                  <c:v>959.96</c:v>
                </c:pt>
                <c:pt idx="356">
                  <c:v>959.96</c:v>
                </c:pt>
                <c:pt idx="357">
                  <c:v>959.96</c:v>
                </c:pt>
                <c:pt idx="358">
                  <c:v>959.96</c:v>
                </c:pt>
                <c:pt idx="359">
                  <c:v>959.97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7E-49CC-816C-8293889F3EF2}"/>
            </c:ext>
          </c:extLst>
        </c:ser>
        <c:ser>
          <c:idx val="1"/>
          <c:order val="1"/>
          <c:tx>
            <c:v>Exhaust Valve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Q3'!$I$3:$I$363</c:f>
              <c:numCache>
                <c:formatCode>General</c:formatCode>
                <c:ptCount val="361"/>
                <c:pt idx="0">
                  <c:v>0</c:v>
                </c:pt>
                <c:pt idx="1">
                  <c:v>-719.98</c:v>
                </c:pt>
                <c:pt idx="2">
                  <c:v>-479.98</c:v>
                </c:pt>
                <c:pt idx="3">
                  <c:v>-479.98</c:v>
                </c:pt>
                <c:pt idx="4">
                  <c:v>-479.99</c:v>
                </c:pt>
                <c:pt idx="5">
                  <c:v>-239.99</c:v>
                </c:pt>
                <c:pt idx="6">
                  <c:v>-240</c:v>
                </c:pt>
                <c:pt idx="7">
                  <c:v>0</c:v>
                </c:pt>
                <c:pt idx="8">
                  <c:v>-0.01</c:v>
                </c:pt>
                <c:pt idx="9">
                  <c:v>239.99</c:v>
                </c:pt>
                <c:pt idx="10">
                  <c:v>239.98</c:v>
                </c:pt>
                <c:pt idx="11">
                  <c:v>479.98</c:v>
                </c:pt>
                <c:pt idx="12">
                  <c:v>479.97</c:v>
                </c:pt>
                <c:pt idx="13">
                  <c:v>719.97</c:v>
                </c:pt>
                <c:pt idx="14">
                  <c:v>719.96</c:v>
                </c:pt>
                <c:pt idx="15">
                  <c:v>959.96</c:v>
                </c:pt>
                <c:pt idx="16">
                  <c:v>959.95</c:v>
                </c:pt>
                <c:pt idx="17">
                  <c:v>1199.95</c:v>
                </c:pt>
                <c:pt idx="18">
                  <c:v>1199.94</c:v>
                </c:pt>
                <c:pt idx="19">
                  <c:v>1439.94</c:v>
                </c:pt>
                <c:pt idx="20">
                  <c:v>1439.93</c:v>
                </c:pt>
                <c:pt idx="21">
                  <c:v>1679.9300000000003</c:v>
                </c:pt>
                <c:pt idx="22">
                  <c:v>1679.9200000000003</c:v>
                </c:pt>
                <c:pt idx="23">
                  <c:v>1919.92</c:v>
                </c:pt>
                <c:pt idx="24">
                  <c:v>1919.91</c:v>
                </c:pt>
                <c:pt idx="25">
                  <c:v>2159.91</c:v>
                </c:pt>
                <c:pt idx="26">
                  <c:v>2159.9</c:v>
                </c:pt>
                <c:pt idx="27">
                  <c:v>2399.9</c:v>
                </c:pt>
                <c:pt idx="28">
                  <c:v>2399.9</c:v>
                </c:pt>
                <c:pt idx="29">
                  <c:v>2399.89</c:v>
                </c:pt>
                <c:pt idx="30">
                  <c:v>2639.89</c:v>
                </c:pt>
                <c:pt idx="31">
                  <c:v>2639.88</c:v>
                </c:pt>
                <c:pt idx="32">
                  <c:v>2879.88</c:v>
                </c:pt>
                <c:pt idx="33">
                  <c:v>2879.87</c:v>
                </c:pt>
                <c:pt idx="34">
                  <c:v>3119.87</c:v>
                </c:pt>
                <c:pt idx="35">
                  <c:v>3119.86</c:v>
                </c:pt>
                <c:pt idx="36">
                  <c:v>3359.8600000000006</c:v>
                </c:pt>
                <c:pt idx="37">
                  <c:v>3359.8500000000004</c:v>
                </c:pt>
                <c:pt idx="38">
                  <c:v>3599.85</c:v>
                </c:pt>
                <c:pt idx="39">
                  <c:v>3599.85</c:v>
                </c:pt>
                <c:pt idx="40">
                  <c:v>3599.85</c:v>
                </c:pt>
                <c:pt idx="41">
                  <c:v>3599.84</c:v>
                </c:pt>
                <c:pt idx="42">
                  <c:v>3839.84</c:v>
                </c:pt>
                <c:pt idx="43">
                  <c:v>3839.84</c:v>
                </c:pt>
                <c:pt idx="44">
                  <c:v>3839.83</c:v>
                </c:pt>
                <c:pt idx="45">
                  <c:v>4079.8300000000004</c:v>
                </c:pt>
                <c:pt idx="46">
                  <c:v>4079.8300000000004</c:v>
                </c:pt>
                <c:pt idx="47">
                  <c:v>4079.8300000000004</c:v>
                </c:pt>
                <c:pt idx="48">
                  <c:v>4079.8200000000006</c:v>
                </c:pt>
                <c:pt idx="49">
                  <c:v>4319.82</c:v>
                </c:pt>
                <c:pt idx="50">
                  <c:v>4319.82</c:v>
                </c:pt>
                <c:pt idx="51">
                  <c:v>4319.82</c:v>
                </c:pt>
                <c:pt idx="52">
                  <c:v>4319.82</c:v>
                </c:pt>
                <c:pt idx="53">
                  <c:v>4319.82</c:v>
                </c:pt>
                <c:pt idx="54">
                  <c:v>4319.8100000000004</c:v>
                </c:pt>
                <c:pt idx="55">
                  <c:v>4559.8100000000004</c:v>
                </c:pt>
                <c:pt idx="56">
                  <c:v>4559.8100000000004</c:v>
                </c:pt>
                <c:pt idx="57">
                  <c:v>4559.8100000000004</c:v>
                </c:pt>
                <c:pt idx="58">
                  <c:v>4559.8100000000004</c:v>
                </c:pt>
                <c:pt idx="59">
                  <c:v>4559.8100000000004</c:v>
                </c:pt>
                <c:pt idx="60">
                  <c:v>4559.8100000000004</c:v>
                </c:pt>
                <c:pt idx="61">
                  <c:v>4559.82</c:v>
                </c:pt>
                <c:pt idx="62">
                  <c:v>4319.8500000000004</c:v>
                </c:pt>
                <c:pt idx="63">
                  <c:v>3599.86</c:v>
                </c:pt>
                <c:pt idx="64">
                  <c:v>3359.8600000000006</c:v>
                </c:pt>
                <c:pt idx="65">
                  <c:v>3359.8600000000006</c:v>
                </c:pt>
                <c:pt idx="66">
                  <c:v>3359.8600000000006</c:v>
                </c:pt>
                <c:pt idx="67">
                  <c:v>3359.8600000000006</c:v>
                </c:pt>
                <c:pt idx="68">
                  <c:v>3359.8600000000006</c:v>
                </c:pt>
                <c:pt idx="69">
                  <c:v>3359.8700000000003</c:v>
                </c:pt>
                <c:pt idx="70">
                  <c:v>3119.87</c:v>
                </c:pt>
                <c:pt idx="71">
                  <c:v>3119.87</c:v>
                </c:pt>
                <c:pt idx="72">
                  <c:v>3119.87</c:v>
                </c:pt>
                <c:pt idx="73">
                  <c:v>3119.87</c:v>
                </c:pt>
                <c:pt idx="74">
                  <c:v>3119.87</c:v>
                </c:pt>
                <c:pt idx="75">
                  <c:v>3119.87</c:v>
                </c:pt>
                <c:pt idx="76">
                  <c:v>3119.87</c:v>
                </c:pt>
                <c:pt idx="77">
                  <c:v>3119.87</c:v>
                </c:pt>
                <c:pt idx="78">
                  <c:v>3119.87</c:v>
                </c:pt>
                <c:pt idx="79">
                  <c:v>3119.87</c:v>
                </c:pt>
                <c:pt idx="80">
                  <c:v>3119.87</c:v>
                </c:pt>
                <c:pt idx="81">
                  <c:v>3119.87</c:v>
                </c:pt>
                <c:pt idx="82">
                  <c:v>3119.87</c:v>
                </c:pt>
                <c:pt idx="83">
                  <c:v>3119.87</c:v>
                </c:pt>
                <c:pt idx="84">
                  <c:v>3119.88</c:v>
                </c:pt>
                <c:pt idx="85">
                  <c:v>2879.88</c:v>
                </c:pt>
                <c:pt idx="86">
                  <c:v>2879.88</c:v>
                </c:pt>
                <c:pt idx="87">
                  <c:v>2879.88</c:v>
                </c:pt>
                <c:pt idx="88">
                  <c:v>2879.9</c:v>
                </c:pt>
                <c:pt idx="89">
                  <c:v>2399.9</c:v>
                </c:pt>
                <c:pt idx="90">
                  <c:v>2399.91</c:v>
                </c:pt>
                <c:pt idx="91">
                  <c:v>2159.91</c:v>
                </c:pt>
                <c:pt idx="92">
                  <c:v>2159.92</c:v>
                </c:pt>
                <c:pt idx="93">
                  <c:v>1919.92</c:v>
                </c:pt>
                <c:pt idx="94">
                  <c:v>1919.92</c:v>
                </c:pt>
                <c:pt idx="95">
                  <c:v>1919.93</c:v>
                </c:pt>
                <c:pt idx="96">
                  <c:v>1679.9300000000003</c:v>
                </c:pt>
                <c:pt idx="97">
                  <c:v>1679.9300000000003</c:v>
                </c:pt>
                <c:pt idx="98">
                  <c:v>1679.9300000000003</c:v>
                </c:pt>
                <c:pt idx="99">
                  <c:v>1679.9300000000003</c:v>
                </c:pt>
                <c:pt idx="100">
                  <c:v>1679.9400000000003</c:v>
                </c:pt>
                <c:pt idx="101">
                  <c:v>1439.94</c:v>
                </c:pt>
                <c:pt idx="102">
                  <c:v>1439.94</c:v>
                </c:pt>
                <c:pt idx="103">
                  <c:v>1439.94</c:v>
                </c:pt>
                <c:pt idx="104">
                  <c:v>1439.94</c:v>
                </c:pt>
                <c:pt idx="105">
                  <c:v>1439.95</c:v>
                </c:pt>
                <c:pt idx="106">
                  <c:v>1199.95</c:v>
                </c:pt>
                <c:pt idx="107">
                  <c:v>1199.96</c:v>
                </c:pt>
                <c:pt idx="108">
                  <c:v>959.98</c:v>
                </c:pt>
                <c:pt idx="109">
                  <c:v>479.99</c:v>
                </c:pt>
                <c:pt idx="110">
                  <c:v>240.01</c:v>
                </c:pt>
                <c:pt idx="111">
                  <c:v>-239.97</c:v>
                </c:pt>
                <c:pt idx="112">
                  <c:v>-719.96</c:v>
                </c:pt>
                <c:pt idx="113">
                  <c:v>-959.93</c:v>
                </c:pt>
                <c:pt idx="114">
                  <c:v>-1679.9100000000003</c:v>
                </c:pt>
                <c:pt idx="115">
                  <c:v>-2159.9</c:v>
                </c:pt>
                <c:pt idx="116">
                  <c:v>-2399.88</c:v>
                </c:pt>
                <c:pt idx="117">
                  <c:v>-2879.86</c:v>
                </c:pt>
                <c:pt idx="118">
                  <c:v>-3359.8400000000006</c:v>
                </c:pt>
                <c:pt idx="119">
                  <c:v>-3839.82</c:v>
                </c:pt>
                <c:pt idx="120">
                  <c:v>-4319.8</c:v>
                </c:pt>
                <c:pt idx="121">
                  <c:v>-4799.78</c:v>
                </c:pt>
                <c:pt idx="122">
                  <c:v>-5279.76</c:v>
                </c:pt>
                <c:pt idx="123">
                  <c:v>-5759.74</c:v>
                </c:pt>
                <c:pt idx="124">
                  <c:v>-6239.72</c:v>
                </c:pt>
                <c:pt idx="125">
                  <c:v>-6719.7000000000007</c:v>
                </c:pt>
                <c:pt idx="126">
                  <c:v>-7199.68</c:v>
                </c:pt>
                <c:pt idx="127">
                  <c:v>-7679.66</c:v>
                </c:pt>
                <c:pt idx="128">
                  <c:v>-8159.6400000000012</c:v>
                </c:pt>
                <c:pt idx="129">
                  <c:v>-8639.6200000000008</c:v>
                </c:pt>
                <c:pt idx="130">
                  <c:v>-9119.6</c:v>
                </c:pt>
                <c:pt idx="131">
                  <c:v>-9599.58</c:v>
                </c:pt>
                <c:pt idx="132">
                  <c:v>-10079.540000000001</c:v>
                </c:pt>
                <c:pt idx="133">
                  <c:v>-11039.51</c:v>
                </c:pt>
                <c:pt idx="134">
                  <c:v>-11759.47</c:v>
                </c:pt>
                <c:pt idx="135">
                  <c:v>-12719.430000000002</c:v>
                </c:pt>
                <c:pt idx="136">
                  <c:v>-13679.38</c:v>
                </c:pt>
                <c:pt idx="137">
                  <c:v>-14879.32</c:v>
                </c:pt>
                <c:pt idx="138">
                  <c:v>-16319.260000000002</c:v>
                </c:pt>
                <c:pt idx="139">
                  <c:v>-17759.2</c:v>
                </c:pt>
                <c:pt idx="140">
                  <c:v>-19199.13</c:v>
                </c:pt>
                <c:pt idx="141">
                  <c:v>-20879.07</c:v>
                </c:pt>
                <c:pt idx="142">
                  <c:v>-22318.990000000005</c:v>
                </c:pt>
                <c:pt idx="143">
                  <c:v>-24238.91</c:v>
                </c:pt>
                <c:pt idx="144">
                  <c:v>-26158.810000000005</c:v>
                </c:pt>
                <c:pt idx="145">
                  <c:v>-28558.7</c:v>
                </c:pt>
                <c:pt idx="146">
                  <c:v>-31198.610000000004</c:v>
                </c:pt>
                <c:pt idx="147">
                  <c:v>-33358.51</c:v>
                </c:pt>
                <c:pt idx="148">
                  <c:v>-35758.410000000003</c:v>
                </c:pt>
                <c:pt idx="149">
                  <c:v>-38158.29</c:v>
                </c:pt>
                <c:pt idx="150">
                  <c:v>-41038.18</c:v>
                </c:pt>
                <c:pt idx="151">
                  <c:v>-43678.05</c:v>
                </c:pt>
                <c:pt idx="152">
                  <c:v>-46797.91</c:v>
                </c:pt>
                <c:pt idx="153">
                  <c:v>-50157.77</c:v>
                </c:pt>
                <c:pt idx="154">
                  <c:v>-53517.63</c:v>
                </c:pt>
                <c:pt idx="155">
                  <c:v>-56877.460000000006</c:v>
                </c:pt>
                <c:pt idx="156">
                  <c:v>-60957.3</c:v>
                </c:pt>
                <c:pt idx="157">
                  <c:v>-64797.140000000007</c:v>
                </c:pt>
                <c:pt idx="158">
                  <c:v>-68636.95</c:v>
                </c:pt>
                <c:pt idx="159">
                  <c:v>-73196.78</c:v>
                </c:pt>
                <c:pt idx="160">
                  <c:v>-77276.59</c:v>
                </c:pt>
                <c:pt idx="161">
                  <c:v>-81836.38</c:v>
                </c:pt>
                <c:pt idx="162">
                  <c:v>-86876.18</c:v>
                </c:pt>
                <c:pt idx="163">
                  <c:v>-91675.97</c:v>
                </c:pt>
                <c:pt idx="164">
                  <c:v>-96715.750000000015</c:v>
                </c:pt>
                <c:pt idx="165">
                  <c:v>-101995.51</c:v>
                </c:pt>
                <c:pt idx="166">
                  <c:v>-107755.29000000001</c:v>
                </c:pt>
                <c:pt idx="167">
                  <c:v>-113035.02</c:v>
                </c:pt>
                <c:pt idx="168">
                  <c:v>-119514.76000000001</c:v>
                </c:pt>
                <c:pt idx="169">
                  <c:v>-125754.51000000001</c:v>
                </c:pt>
                <c:pt idx="170">
                  <c:v>-131754.25</c:v>
                </c:pt>
                <c:pt idx="171">
                  <c:v>-137993.99</c:v>
                </c:pt>
                <c:pt idx="172">
                  <c:v>-144233.69</c:v>
                </c:pt>
                <c:pt idx="173">
                  <c:v>-151433.43</c:v>
                </c:pt>
                <c:pt idx="174">
                  <c:v>-157673.15</c:v>
                </c:pt>
                <c:pt idx="175">
                  <c:v>-164392.9</c:v>
                </c:pt>
                <c:pt idx="176">
                  <c:v>-170392.62</c:v>
                </c:pt>
                <c:pt idx="177">
                  <c:v>-177112.4</c:v>
                </c:pt>
                <c:pt idx="178">
                  <c:v>-182392.18</c:v>
                </c:pt>
                <c:pt idx="179">
                  <c:v>-187672</c:v>
                </c:pt>
                <c:pt idx="180">
                  <c:v>-191991.91</c:v>
                </c:pt>
                <c:pt idx="181">
                  <c:v>-194151.86</c:v>
                </c:pt>
                <c:pt idx="182">
                  <c:v>-195351.84000000003</c:v>
                </c:pt>
                <c:pt idx="183">
                  <c:v>-195831.85</c:v>
                </c:pt>
                <c:pt idx="184">
                  <c:v>-195591.91000000003</c:v>
                </c:pt>
                <c:pt idx="185">
                  <c:v>-194152.02</c:v>
                </c:pt>
                <c:pt idx="186">
                  <c:v>-191512.19000000003</c:v>
                </c:pt>
                <c:pt idx="187">
                  <c:v>-187432.4</c:v>
                </c:pt>
                <c:pt idx="188">
                  <c:v>-182392.67</c:v>
                </c:pt>
                <c:pt idx="189">
                  <c:v>-175912.95</c:v>
                </c:pt>
                <c:pt idx="190">
                  <c:v>-169193.2</c:v>
                </c:pt>
                <c:pt idx="191">
                  <c:v>-163193.48000000001</c:v>
                </c:pt>
                <c:pt idx="192">
                  <c:v>-156473.73000000001</c:v>
                </c:pt>
                <c:pt idx="193">
                  <c:v>-150474.04</c:v>
                </c:pt>
                <c:pt idx="194">
                  <c:v>-143034.31</c:v>
                </c:pt>
                <c:pt idx="195">
                  <c:v>-136554.59</c:v>
                </c:pt>
                <c:pt idx="196">
                  <c:v>-129834.89000000001</c:v>
                </c:pt>
                <c:pt idx="197">
                  <c:v>-122635.15000000001</c:v>
                </c:pt>
                <c:pt idx="198">
                  <c:v>-116395.38</c:v>
                </c:pt>
                <c:pt idx="199">
                  <c:v>-110875.61</c:v>
                </c:pt>
                <c:pt idx="200">
                  <c:v>-105355.85</c:v>
                </c:pt>
                <c:pt idx="201">
                  <c:v>-99596.080000000016</c:v>
                </c:pt>
                <c:pt idx="202">
                  <c:v>-94076.26</c:v>
                </c:pt>
                <c:pt idx="203">
                  <c:v>-89756.470000000016</c:v>
                </c:pt>
                <c:pt idx="204">
                  <c:v>-84716.66</c:v>
                </c:pt>
                <c:pt idx="205">
                  <c:v>-80156.850000000006</c:v>
                </c:pt>
                <c:pt idx="206">
                  <c:v>-75597.009999999995</c:v>
                </c:pt>
                <c:pt idx="207">
                  <c:v>-71757.190000000017</c:v>
                </c:pt>
                <c:pt idx="208">
                  <c:v>-67437.350000000006</c:v>
                </c:pt>
                <c:pt idx="209">
                  <c:v>-63597.51</c:v>
                </c:pt>
                <c:pt idx="210">
                  <c:v>-59757.650000000009</c:v>
                </c:pt>
                <c:pt idx="211">
                  <c:v>-56397.80000000001</c:v>
                </c:pt>
                <c:pt idx="212">
                  <c:v>-52797.94000000001</c:v>
                </c:pt>
                <c:pt idx="213">
                  <c:v>-49438.05</c:v>
                </c:pt>
                <c:pt idx="214">
                  <c:v>-46798.16</c:v>
                </c:pt>
                <c:pt idx="215">
                  <c:v>-44158.29</c:v>
                </c:pt>
                <c:pt idx="216">
                  <c:v>-41038.379999999997</c:v>
                </c:pt>
                <c:pt idx="217">
                  <c:v>-38878.490000000005</c:v>
                </c:pt>
                <c:pt idx="218">
                  <c:v>-36238.589999999997</c:v>
                </c:pt>
                <c:pt idx="219">
                  <c:v>-33838.68</c:v>
                </c:pt>
                <c:pt idx="220">
                  <c:v>-31678.770000000004</c:v>
                </c:pt>
                <c:pt idx="221">
                  <c:v>-29518.85</c:v>
                </c:pt>
                <c:pt idx="222">
                  <c:v>-27598.94</c:v>
                </c:pt>
                <c:pt idx="223">
                  <c:v>-25439.000000000004</c:v>
                </c:pt>
                <c:pt idx="224">
                  <c:v>-23999.06</c:v>
                </c:pt>
                <c:pt idx="225">
                  <c:v>-22559.119999999999</c:v>
                </c:pt>
                <c:pt idx="226">
                  <c:v>-21119.18</c:v>
                </c:pt>
                <c:pt idx="227">
                  <c:v>-19679.23</c:v>
                </c:pt>
                <c:pt idx="228">
                  <c:v>-18479.27</c:v>
                </c:pt>
                <c:pt idx="229">
                  <c:v>-17519.3</c:v>
                </c:pt>
                <c:pt idx="230">
                  <c:v>-16799.34</c:v>
                </c:pt>
                <c:pt idx="231">
                  <c:v>-15839.380000000001</c:v>
                </c:pt>
                <c:pt idx="232">
                  <c:v>-14879.4</c:v>
                </c:pt>
                <c:pt idx="233">
                  <c:v>-14399.42</c:v>
                </c:pt>
                <c:pt idx="234">
                  <c:v>-13919.44</c:v>
                </c:pt>
                <c:pt idx="235">
                  <c:v>-13439.460000000001</c:v>
                </c:pt>
                <c:pt idx="236">
                  <c:v>-12959.480000000001</c:v>
                </c:pt>
                <c:pt idx="237">
                  <c:v>-12479.5</c:v>
                </c:pt>
                <c:pt idx="238">
                  <c:v>-11999.52</c:v>
                </c:pt>
                <c:pt idx="239">
                  <c:v>-11519.54</c:v>
                </c:pt>
                <c:pt idx="240">
                  <c:v>-11039.56</c:v>
                </c:pt>
                <c:pt idx="241">
                  <c:v>-10559.58</c:v>
                </c:pt>
                <c:pt idx="242">
                  <c:v>-10079.6</c:v>
                </c:pt>
                <c:pt idx="243">
                  <c:v>-9599.6200000000008</c:v>
                </c:pt>
                <c:pt idx="244">
                  <c:v>-9119.6299999999992</c:v>
                </c:pt>
                <c:pt idx="245">
                  <c:v>-8879.65</c:v>
                </c:pt>
                <c:pt idx="246">
                  <c:v>-8399.67</c:v>
                </c:pt>
                <c:pt idx="247">
                  <c:v>-7919.6900000000005</c:v>
                </c:pt>
                <c:pt idx="248">
                  <c:v>-7439.7</c:v>
                </c:pt>
                <c:pt idx="249">
                  <c:v>-7199.72</c:v>
                </c:pt>
                <c:pt idx="250">
                  <c:v>-6719.7400000000007</c:v>
                </c:pt>
                <c:pt idx="251">
                  <c:v>-6239.76</c:v>
                </c:pt>
                <c:pt idx="252">
                  <c:v>-5759.78</c:v>
                </c:pt>
                <c:pt idx="253">
                  <c:v>-5279.8</c:v>
                </c:pt>
                <c:pt idx="254">
                  <c:v>-4799.8100000000004</c:v>
                </c:pt>
                <c:pt idx="255">
                  <c:v>-4559.84</c:v>
                </c:pt>
                <c:pt idx="256">
                  <c:v>-3839.86</c:v>
                </c:pt>
                <c:pt idx="257">
                  <c:v>-3359.8700000000003</c:v>
                </c:pt>
                <c:pt idx="258">
                  <c:v>-3119.88</c:v>
                </c:pt>
                <c:pt idx="259">
                  <c:v>-2879.89</c:v>
                </c:pt>
                <c:pt idx="260">
                  <c:v>-2639.91</c:v>
                </c:pt>
                <c:pt idx="261">
                  <c:v>-2159.91</c:v>
                </c:pt>
                <c:pt idx="262">
                  <c:v>-2159.91</c:v>
                </c:pt>
                <c:pt idx="263">
                  <c:v>-2159.91</c:v>
                </c:pt>
                <c:pt idx="264">
                  <c:v>-2159.92</c:v>
                </c:pt>
                <c:pt idx="265">
                  <c:v>-1919.92</c:v>
                </c:pt>
                <c:pt idx="266">
                  <c:v>-1919.92</c:v>
                </c:pt>
                <c:pt idx="267">
                  <c:v>-1919.92</c:v>
                </c:pt>
                <c:pt idx="268">
                  <c:v>-1919.92</c:v>
                </c:pt>
                <c:pt idx="269">
                  <c:v>-1919.92</c:v>
                </c:pt>
                <c:pt idx="270">
                  <c:v>-1919.92</c:v>
                </c:pt>
                <c:pt idx="271">
                  <c:v>-1919.92</c:v>
                </c:pt>
                <c:pt idx="272">
                  <c:v>-1919.92</c:v>
                </c:pt>
                <c:pt idx="273">
                  <c:v>-1919.92</c:v>
                </c:pt>
                <c:pt idx="274">
                  <c:v>-1919.92</c:v>
                </c:pt>
                <c:pt idx="275">
                  <c:v>-1919.92</c:v>
                </c:pt>
                <c:pt idx="276">
                  <c:v>-1919.92</c:v>
                </c:pt>
                <c:pt idx="277">
                  <c:v>-1919.93</c:v>
                </c:pt>
                <c:pt idx="278">
                  <c:v>-1679.9300000000003</c:v>
                </c:pt>
                <c:pt idx="279">
                  <c:v>-1679.9300000000003</c:v>
                </c:pt>
                <c:pt idx="280">
                  <c:v>-1679.9300000000003</c:v>
                </c:pt>
                <c:pt idx="281">
                  <c:v>-1679.9300000000003</c:v>
                </c:pt>
                <c:pt idx="282">
                  <c:v>-1679.9300000000003</c:v>
                </c:pt>
                <c:pt idx="283">
                  <c:v>-1679.9300000000003</c:v>
                </c:pt>
                <c:pt idx="284">
                  <c:v>-1679.9300000000003</c:v>
                </c:pt>
                <c:pt idx="285">
                  <c:v>-1679.9300000000003</c:v>
                </c:pt>
                <c:pt idx="286">
                  <c:v>-1679.9300000000003</c:v>
                </c:pt>
                <c:pt idx="287">
                  <c:v>-1679.9300000000003</c:v>
                </c:pt>
                <c:pt idx="288">
                  <c:v>-1679.9300000000003</c:v>
                </c:pt>
                <c:pt idx="289">
                  <c:v>-1679.9300000000003</c:v>
                </c:pt>
                <c:pt idx="290">
                  <c:v>-1679.9300000000003</c:v>
                </c:pt>
                <c:pt idx="291">
                  <c:v>-1679.9400000000003</c:v>
                </c:pt>
                <c:pt idx="292">
                  <c:v>-1439.94</c:v>
                </c:pt>
                <c:pt idx="293">
                  <c:v>-1439.94</c:v>
                </c:pt>
                <c:pt idx="294">
                  <c:v>-1439.94</c:v>
                </c:pt>
                <c:pt idx="295">
                  <c:v>-1439.94</c:v>
                </c:pt>
                <c:pt idx="296">
                  <c:v>-1439.94</c:v>
                </c:pt>
                <c:pt idx="297">
                  <c:v>-1439.94</c:v>
                </c:pt>
                <c:pt idx="298">
                  <c:v>-1439.94</c:v>
                </c:pt>
                <c:pt idx="299">
                  <c:v>-1439.94</c:v>
                </c:pt>
                <c:pt idx="300">
                  <c:v>-1439.94</c:v>
                </c:pt>
                <c:pt idx="301">
                  <c:v>-1439.95</c:v>
                </c:pt>
                <c:pt idx="302">
                  <c:v>-1199.95</c:v>
                </c:pt>
                <c:pt idx="303">
                  <c:v>-1199.95</c:v>
                </c:pt>
                <c:pt idx="304">
                  <c:v>-1199.95</c:v>
                </c:pt>
                <c:pt idx="305">
                  <c:v>-1199.95</c:v>
                </c:pt>
                <c:pt idx="306">
                  <c:v>-1199.95</c:v>
                </c:pt>
                <c:pt idx="307">
                  <c:v>-1199.95</c:v>
                </c:pt>
                <c:pt idx="308">
                  <c:v>-1199.95</c:v>
                </c:pt>
                <c:pt idx="309">
                  <c:v>-1199.95</c:v>
                </c:pt>
                <c:pt idx="310">
                  <c:v>-1199.96</c:v>
                </c:pt>
                <c:pt idx="311">
                  <c:v>-959.96</c:v>
                </c:pt>
                <c:pt idx="312">
                  <c:v>-959.96</c:v>
                </c:pt>
                <c:pt idx="313">
                  <c:v>-959.96</c:v>
                </c:pt>
                <c:pt idx="314">
                  <c:v>-959.96</c:v>
                </c:pt>
                <c:pt idx="315">
                  <c:v>-959.96</c:v>
                </c:pt>
                <c:pt idx="316">
                  <c:v>-959.96</c:v>
                </c:pt>
                <c:pt idx="317">
                  <c:v>-959.96</c:v>
                </c:pt>
                <c:pt idx="318">
                  <c:v>-959.96</c:v>
                </c:pt>
                <c:pt idx="319">
                  <c:v>-959.96</c:v>
                </c:pt>
                <c:pt idx="320">
                  <c:v>-959.97</c:v>
                </c:pt>
                <c:pt idx="321">
                  <c:v>-719.97</c:v>
                </c:pt>
                <c:pt idx="322">
                  <c:v>-719.97</c:v>
                </c:pt>
                <c:pt idx="323">
                  <c:v>-719.97</c:v>
                </c:pt>
                <c:pt idx="324">
                  <c:v>-719.97</c:v>
                </c:pt>
                <c:pt idx="325">
                  <c:v>-719.97</c:v>
                </c:pt>
                <c:pt idx="326">
                  <c:v>-719.97</c:v>
                </c:pt>
                <c:pt idx="327">
                  <c:v>-719.97</c:v>
                </c:pt>
                <c:pt idx="328">
                  <c:v>-719.97</c:v>
                </c:pt>
                <c:pt idx="329">
                  <c:v>-719.97</c:v>
                </c:pt>
                <c:pt idx="330">
                  <c:v>-719.97</c:v>
                </c:pt>
                <c:pt idx="331">
                  <c:v>-719.97</c:v>
                </c:pt>
                <c:pt idx="332">
                  <c:v>-719.98</c:v>
                </c:pt>
                <c:pt idx="333">
                  <c:v>-479.98</c:v>
                </c:pt>
                <c:pt idx="334">
                  <c:v>-479.98</c:v>
                </c:pt>
                <c:pt idx="335">
                  <c:v>-479.98</c:v>
                </c:pt>
                <c:pt idx="336">
                  <c:v>-479.98</c:v>
                </c:pt>
                <c:pt idx="337">
                  <c:v>-479.98</c:v>
                </c:pt>
                <c:pt idx="338">
                  <c:v>-479.98</c:v>
                </c:pt>
                <c:pt idx="339">
                  <c:v>-479.98</c:v>
                </c:pt>
                <c:pt idx="340">
                  <c:v>-479.98</c:v>
                </c:pt>
                <c:pt idx="341">
                  <c:v>-479.98</c:v>
                </c:pt>
                <c:pt idx="342">
                  <c:v>-479.98</c:v>
                </c:pt>
                <c:pt idx="343">
                  <c:v>-479.98</c:v>
                </c:pt>
                <c:pt idx="344">
                  <c:v>-479.98</c:v>
                </c:pt>
                <c:pt idx="345">
                  <c:v>-479.99</c:v>
                </c:pt>
                <c:pt idx="346">
                  <c:v>-239.99</c:v>
                </c:pt>
                <c:pt idx="347">
                  <c:v>-239.99</c:v>
                </c:pt>
                <c:pt idx="348">
                  <c:v>-239.99</c:v>
                </c:pt>
                <c:pt idx="349">
                  <c:v>-239.99</c:v>
                </c:pt>
                <c:pt idx="350">
                  <c:v>-239.99</c:v>
                </c:pt>
                <c:pt idx="351">
                  <c:v>-239.99</c:v>
                </c:pt>
                <c:pt idx="352">
                  <c:v>-239.99</c:v>
                </c:pt>
                <c:pt idx="353">
                  <c:v>-239.99</c:v>
                </c:pt>
                <c:pt idx="354">
                  <c:v>-239.99</c:v>
                </c:pt>
                <c:pt idx="355">
                  <c:v>-240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7E-49CC-816C-8293889F3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9380224"/>
        <c:axId val="979380704"/>
      </c:scatterChart>
      <c:valAx>
        <c:axId val="97938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9380704"/>
        <c:crosses val="autoZero"/>
        <c:crossBetween val="midCat"/>
      </c:valAx>
      <c:valAx>
        <c:axId val="97938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93802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Valve Acceleration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Inlet Valve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Q3'!$A$3:$A$362</c:f>
              <c:numCache>
                <c:formatCode>General</c:formatCode>
                <c:ptCount val="36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</c:numCache>
            </c:numRef>
          </c:xVal>
          <c:yVal>
            <c:numRef>
              <c:f>'Part 1 Q3'!$E$3:$E$362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0.01</c:v>
                </c:pt>
                <c:pt idx="5">
                  <c:v>-479.99</c:v>
                </c:pt>
                <c:pt idx="6">
                  <c:v>5759520.0099999998</c:v>
                </c:pt>
                <c:pt idx="7">
                  <c:v>5759520.0099999998</c:v>
                </c:pt>
                <c:pt idx="8">
                  <c:v>5759520.0099999998</c:v>
                </c:pt>
                <c:pt idx="9">
                  <c:v>5759520.0199999996</c:v>
                </c:pt>
                <c:pt idx="10">
                  <c:v>5759040.0199999996</c:v>
                </c:pt>
                <c:pt idx="11">
                  <c:v>11519040.02</c:v>
                </c:pt>
                <c:pt idx="12">
                  <c:v>11519040.02</c:v>
                </c:pt>
                <c:pt idx="13">
                  <c:v>11519040.02</c:v>
                </c:pt>
                <c:pt idx="14">
                  <c:v>11519040.02</c:v>
                </c:pt>
                <c:pt idx="15">
                  <c:v>11519040.029999999</c:v>
                </c:pt>
                <c:pt idx="16">
                  <c:v>11518560.030000001</c:v>
                </c:pt>
                <c:pt idx="17">
                  <c:v>17278560.030000001</c:v>
                </c:pt>
                <c:pt idx="18">
                  <c:v>17278560.030000001</c:v>
                </c:pt>
                <c:pt idx="19">
                  <c:v>17278560.030000001</c:v>
                </c:pt>
                <c:pt idx="20">
                  <c:v>17278560.039999999</c:v>
                </c:pt>
                <c:pt idx="21">
                  <c:v>17278080.039999999</c:v>
                </c:pt>
                <c:pt idx="22">
                  <c:v>23038080.039999999</c:v>
                </c:pt>
                <c:pt idx="23">
                  <c:v>23038080.039999999</c:v>
                </c:pt>
                <c:pt idx="24">
                  <c:v>23038080.039999999</c:v>
                </c:pt>
                <c:pt idx="25">
                  <c:v>23038080.039999999</c:v>
                </c:pt>
                <c:pt idx="26">
                  <c:v>23038080.039999999</c:v>
                </c:pt>
                <c:pt idx="27">
                  <c:v>23038080.050000001</c:v>
                </c:pt>
                <c:pt idx="28">
                  <c:v>23037600.050000001</c:v>
                </c:pt>
                <c:pt idx="29">
                  <c:v>28797600.050000004</c:v>
                </c:pt>
                <c:pt idx="30">
                  <c:v>28797600.050000004</c:v>
                </c:pt>
                <c:pt idx="31">
                  <c:v>28797600.050000004</c:v>
                </c:pt>
                <c:pt idx="32">
                  <c:v>28797600.050000004</c:v>
                </c:pt>
                <c:pt idx="33">
                  <c:v>28797600.060000002</c:v>
                </c:pt>
                <c:pt idx="34">
                  <c:v>28797120.060000002</c:v>
                </c:pt>
                <c:pt idx="35">
                  <c:v>34557120.060000002</c:v>
                </c:pt>
                <c:pt idx="36">
                  <c:v>34557120.060000002</c:v>
                </c:pt>
                <c:pt idx="37">
                  <c:v>34557120.060000002</c:v>
                </c:pt>
                <c:pt idx="38">
                  <c:v>34557120.060000002</c:v>
                </c:pt>
                <c:pt idx="39">
                  <c:v>34557120.07</c:v>
                </c:pt>
                <c:pt idx="40">
                  <c:v>34556640.07</c:v>
                </c:pt>
                <c:pt idx="41">
                  <c:v>40316640.070000008</c:v>
                </c:pt>
                <c:pt idx="42">
                  <c:v>40316640.070000008</c:v>
                </c:pt>
                <c:pt idx="43">
                  <c:v>40316640.070000008</c:v>
                </c:pt>
                <c:pt idx="44">
                  <c:v>40316640.080000006</c:v>
                </c:pt>
                <c:pt idx="45">
                  <c:v>40316160.080000006</c:v>
                </c:pt>
                <c:pt idx="46">
                  <c:v>46076160.079999998</c:v>
                </c:pt>
                <c:pt idx="47">
                  <c:v>46076160.079999998</c:v>
                </c:pt>
                <c:pt idx="48">
                  <c:v>46076160.079999998</c:v>
                </c:pt>
                <c:pt idx="49">
                  <c:v>46076160.090000004</c:v>
                </c:pt>
                <c:pt idx="50">
                  <c:v>46075680.090000004</c:v>
                </c:pt>
                <c:pt idx="51">
                  <c:v>51835680.090000004</c:v>
                </c:pt>
                <c:pt idx="52">
                  <c:v>51835680.090000004</c:v>
                </c:pt>
                <c:pt idx="53">
                  <c:v>51835680.090000004</c:v>
                </c:pt>
                <c:pt idx="54">
                  <c:v>51835680.090000004</c:v>
                </c:pt>
                <c:pt idx="55">
                  <c:v>51835680.100000001</c:v>
                </c:pt>
                <c:pt idx="56">
                  <c:v>51835200.100000009</c:v>
                </c:pt>
                <c:pt idx="57">
                  <c:v>57595200.100000009</c:v>
                </c:pt>
                <c:pt idx="58">
                  <c:v>57595200.100000009</c:v>
                </c:pt>
                <c:pt idx="59">
                  <c:v>57595200.100000009</c:v>
                </c:pt>
                <c:pt idx="60">
                  <c:v>57595200.100000009</c:v>
                </c:pt>
                <c:pt idx="61">
                  <c:v>57595200.100000009</c:v>
                </c:pt>
                <c:pt idx="62">
                  <c:v>57595200.110000007</c:v>
                </c:pt>
                <c:pt idx="63">
                  <c:v>57594720.109999999</c:v>
                </c:pt>
                <c:pt idx="64">
                  <c:v>63354720.109999999</c:v>
                </c:pt>
                <c:pt idx="65">
                  <c:v>63354720.109999999</c:v>
                </c:pt>
                <c:pt idx="66">
                  <c:v>63354720.109999999</c:v>
                </c:pt>
                <c:pt idx="67">
                  <c:v>63354720.109999999</c:v>
                </c:pt>
                <c:pt idx="68">
                  <c:v>63354720.109999999</c:v>
                </c:pt>
                <c:pt idx="69">
                  <c:v>63354720.119999997</c:v>
                </c:pt>
                <c:pt idx="70">
                  <c:v>63354240.120000005</c:v>
                </c:pt>
                <c:pt idx="71">
                  <c:v>69114240.120000005</c:v>
                </c:pt>
                <c:pt idx="72">
                  <c:v>69114240.120000005</c:v>
                </c:pt>
                <c:pt idx="73">
                  <c:v>69114240.120000005</c:v>
                </c:pt>
                <c:pt idx="74">
                  <c:v>69114240.120000005</c:v>
                </c:pt>
                <c:pt idx="75">
                  <c:v>69114240.120000005</c:v>
                </c:pt>
                <c:pt idx="76">
                  <c:v>69114240.120000005</c:v>
                </c:pt>
                <c:pt idx="77">
                  <c:v>69114240.120000005</c:v>
                </c:pt>
                <c:pt idx="78">
                  <c:v>69114240.120000005</c:v>
                </c:pt>
                <c:pt idx="79">
                  <c:v>69114240.129999995</c:v>
                </c:pt>
                <c:pt idx="80">
                  <c:v>69113760.129999995</c:v>
                </c:pt>
                <c:pt idx="81">
                  <c:v>74873760.129999995</c:v>
                </c:pt>
                <c:pt idx="82">
                  <c:v>74873760.129999995</c:v>
                </c:pt>
                <c:pt idx="83">
                  <c:v>74873760.129999995</c:v>
                </c:pt>
                <c:pt idx="84">
                  <c:v>74873760.129999995</c:v>
                </c:pt>
                <c:pt idx="85">
                  <c:v>74873760.129999995</c:v>
                </c:pt>
                <c:pt idx="86">
                  <c:v>74873760.129999995</c:v>
                </c:pt>
                <c:pt idx="87">
                  <c:v>74873760.129999995</c:v>
                </c:pt>
                <c:pt idx="88">
                  <c:v>74873760.129999995</c:v>
                </c:pt>
                <c:pt idx="89">
                  <c:v>74873760.129999995</c:v>
                </c:pt>
                <c:pt idx="90">
                  <c:v>74873760.129999995</c:v>
                </c:pt>
                <c:pt idx="91">
                  <c:v>74873760.129999995</c:v>
                </c:pt>
                <c:pt idx="92">
                  <c:v>74873760.129999995</c:v>
                </c:pt>
                <c:pt idx="93">
                  <c:v>74873760.120000005</c:v>
                </c:pt>
                <c:pt idx="94">
                  <c:v>74874240.120000005</c:v>
                </c:pt>
                <c:pt idx="95">
                  <c:v>69114240.109999999</c:v>
                </c:pt>
                <c:pt idx="96">
                  <c:v>69114720.099999994</c:v>
                </c:pt>
                <c:pt idx="97">
                  <c:v>63355200.080000006</c:v>
                </c:pt>
                <c:pt idx="98">
                  <c:v>57596160.07</c:v>
                </c:pt>
                <c:pt idx="99">
                  <c:v>46076640.049999997</c:v>
                </c:pt>
                <c:pt idx="100">
                  <c:v>40317600.030000009</c:v>
                </c:pt>
                <c:pt idx="101">
                  <c:v>28798560.02</c:v>
                </c:pt>
                <c:pt idx="102">
                  <c:v>17279040</c:v>
                </c:pt>
                <c:pt idx="103">
                  <c:v>11519999.98</c:v>
                </c:pt>
                <c:pt idx="104">
                  <c:v>959.96</c:v>
                </c:pt>
                <c:pt idx="105">
                  <c:v>-11518080.060000001</c:v>
                </c:pt>
                <c:pt idx="106">
                  <c:v>-23037120.080000002</c:v>
                </c:pt>
                <c:pt idx="107">
                  <c:v>-34556160.100000001</c:v>
                </c:pt>
                <c:pt idx="108">
                  <c:v>-46075200.109999999</c:v>
                </c:pt>
                <c:pt idx="109">
                  <c:v>-57594720.130000003</c:v>
                </c:pt>
                <c:pt idx="110">
                  <c:v>-63353760.149999999</c:v>
                </c:pt>
                <c:pt idx="111">
                  <c:v>-74872800.170000002</c:v>
                </c:pt>
                <c:pt idx="112">
                  <c:v>-86391840.189999998</c:v>
                </c:pt>
                <c:pt idx="113">
                  <c:v>-97910880.200000018</c:v>
                </c:pt>
                <c:pt idx="114">
                  <c:v>-109430400.23000002</c:v>
                </c:pt>
                <c:pt idx="115">
                  <c:v>-115188960.25000001</c:v>
                </c:pt>
                <c:pt idx="116">
                  <c:v>-132468000.26000001</c:v>
                </c:pt>
                <c:pt idx="117">
                  <c:v>-143987520.28</c:v>
                </c:pt>
                <c:pt idx="118">
                  <c:v>-149746560.30000001</c:v>
                </c:pt>
                <c:pt idx="119">
                  <c:v>-161265600.32000002</c:v>
                </c:pt>
                <c:pt idx="120">
                  <c:v>-172784640.34</c:v>
                </c:pt>
                <c:pt idx="121">
                  <c:v>-184303680.36000001</c:v>
                </c:pt>
                <c:pt idx="122">
                  <c:v>-195822720.39000002</c:v>
                </c:pt>
                <c:pt idx="123">
                  <c:v>-207341280.43000004</c:v>
                </c:pt>
                <c:pt idx="124">
                  <c:v>-224619360.46000001</c:v>
                </c:pt>
                <c:pt idx="125">
                  <c:v>-247657920.51000002</c:v>
                </c:pt>
                <c:pt idx="126">
                  <c:v>-264935520.55000001</c:v>
                </c:pt>
                <c:pt idx="127">
                  <c:v>-293733600.60000002</c:v>
                </c:pt>
                <c:pt idx="128">
                  <c:v>-316771200.66000009</c:v>
                </c:pt>
                <c:pt idx="129">
                  <c:v>-345568320.72000003</c:v>
                </c:pt>
                <c:pt idx="130">
                  <c:v>-380125440.78000003</c:v>
                </c:pt>
                <c:pt idx="131">
                  <c:v>-414682560.84000003</c:v>
                </c:pt>
                <c:pt idx="132">
                  <c:v>-449239680.93000001</c:v>
                </c:pt>
                <c:pt idx="133">
                  <c:v>-483795360.99000001</c:v>
                </c:pt>
                <c:pt idx="134">
                  <c:v>-535632481.07000005</c:v>
                </c:pt>
                <c:pt idx="135">
                  <c:v>-570188641.15999997</c:v>
                </c:pt>
                <c:pt idx="136">
                  <c:v>-616264321.26000011</c:v>
                </c:pt>
                <c:pt idx="137">
                  <c:v>-668099521.35000014</c:v>
                </c:pt>
                <c:pt idx="138">
                  <c:v>-725695201.45000005</c:v>
                </c:pt>
                <c:pt idx="139">
                  <c:v>-777530401.56000006</c:v>
                </c:pt>
                <c:pt idx="140">
                  <c:v>-835125121.68000007</c:v>
                </c:pt>
                <c:pt idx="141">
                  <c:v>-898479361.79999995</c:v>
                </c:pt>
                <c:pt idx="142">
                  <c:v>-967593601.92999995</c:v>
                </c:pt>
                <c:pt idx="143">
                  <c:v>-1036707362.04</c:v>
                </c:pt>
                <c:pt idx="144">
                  <c:v>-1111582082.1800001</c:v>
                </c:pt>
                <c:pt idx="145">
                  <c:v>-1174935362.3099999</c:v>
                </c:pt>
                <c:pt idx="146">
                  <c:v>-1255569122.4600003</c:v>
                </c:pt>
                <c:pt idx="147">
                  <c:v>-1330441922.5999999</c:v>
                </c:pt>
                <c:pt idx="148">
                  <c:v>-1416835202.78</c:v>
                </c:pt>
                <c:pt idx="149">
                  <c:v>-1497466562.9400003</c:v>
                </c:pt>
                <c:pt idx="150">
                  <c:v>-1601138883.1099999</c:v>
                </c:pt>
                <c:pt idx="151">
                  <c:v>-1693290723.28</c:v>
                </c:pt>
                <c:pt idx="152">
                  <c:v>-1791202563.48</c:v>
                </c:pt>
                <c:pt idx="153">
                  <c:v>-1889112963.6900003</c:v>
                </c:pt>
                <c:pt idx="154">
                  <c:v>-2004302883.8599999</c:v>
                </c:pt>
                <c:pt idx="155">
                  <c:v>-2125254724.0599999</c:v>
                </c:pt>
                <c:pt idx="156">
                  <c:v>-2223165124.29</c:v>
                </c:pt>
                <c:pt idx="157">
                  <c:v>-2338354084.5300002</c:v>
                </c:pt>
                <c:pt idx="158">
                  <c:v>-2470822564.7399998</c:v>
                </c:pt>
                <c:pt idx="159">
                  <c:v>-2609052485.0000005</c:v>
                </c:pt>
                <c:pt idx="160">
                  <c:v>-2730000005.2100005</c:v>
                </c:pt>
                <c:pt idx="161">
                  <c:v>-2879749925.4499998</c:v>
                </c:pt>
                <c:pt idx="162">
                  <c:v>-3000698405.8099999</c:v>
                </c:pt>
                <c:pt idx="163">
                  <c:v>-3138921125.9900002</c:v>
                </c:pt>
                <c:pt idx="164">
                  <c:v>-3346272486.3100004</c:v>
                </c:pt>
                <c:pt idx="165">
                  <c:v>-3449937126.54</c:v>
                </c:pt>
                <c:pt idx="166">
                  <c:v>-3634246086.8499999</c:v>
                </c:pt>
                <c:pt idx="167">
                  <c:v>-3766711207.1100001</c:v>
                </c:pt>
                <c:pt idx="168">
                  <c:v>-3945258727.3900003</c:v>
                </c:pt>
                <c:pt idx="169">
                  <c:v>-4095005287.6900001</c:v>
                </c:pt>
                <c:pt idx="170">
                  <c:v>-4256270887.9499998</c:v>
                </c:pt>
                <c:pt idx="171">
                  <c:v>-4429058408.2000008</c:v>
                </c:pt>
                <c:pt idx="172">
                  <c:v>-4578806408.4799995</c:v>
                </c:pt>
                <c:pt idx="173">
                  <c:v>-4722792968.6800003</c:v>
                </c:pt>
                <c:pt idx="174">
                  <c:v>-4884063368.8800011</c:v>
                </c:pt>
                <c:pt idx="175">
                  <c:v>-4999253769.0100002</c:v>
                </c:pt>
                <c:pt idx="176">
                  <c:v>-5114447529.1000013</c:v>
                </c:pt>
                <c:pt idx="177">
                  <c:v>-5189323209.1400003</c:v>
                </c:pt>
                <c:pt idx="178">
                  <c:v>-5241161289.1400003</c:v>
                </c:pt>
                <c:pt idx="179">
                  <c:v>-5264201289.1000013</c:v>
                </c:pt>
                <c:pt idx="180">
                  <c:v>-5264203209.0200014</c:v>
                </c:pt>
                <c:pt idx="181">
                  <c:v>-5241167048.8500004</c:v>
                </c:pt>
                <c:pt idx="182">
                  <c:v>-5195095208.6599998</c:v>
                </c:pt>
                <c:pt idx="183">
                  <c:v>-5097184328.3699999</c:v>
                </c:pt>
                <c:pt idx="184">
                  <c:v>-4987758248.1199999</c:v>
                </c:pt>
                <c:pt idx="185">
                  <c:v>-4820730247.8100004</c:v>
                </c:pt>
                <c:pt idx="186">
                  <c:v>-4676745127.5</c:v>
                </c:pt>
                <c:pt idx="187">
                  <c:v>-4498200007.1499996</c:v>
                </c:pt>
                <c:pt idx="188">
                  <c:v>-4319656806.8299999</c:v>
                </c:pt>
                <c:pt idx="189">
                  <c:v>-4118072166.4800005</c:v>
                </c:pt>
                <c:pt idx="190">
                  <c:v>-3933768966.1399999</c:v>
                </c:pt>
                <c:pt idx="191">
                  <c:v>-3732185285.8200006</c:v>
                </c:pt>
                <c:pt idx="192">
                  <c:v>-3536360645.5300002</c:v>
                </c:pt>
                <c:pt idx="193">
                  <c:v>-3352054565.25</c:v>
                </c:pt>
                <c:pt idx="194">
                  <c:v>-3185028004.9400001</c:v>
                </c:pt>
                <c:pt idx="195">
                  <c:v>-3023762884.6599998</c:v>
                </c:pt>
                <c:pt idx="196">
                  <c:v>-2845216324.4100003</c:v>
                </c:pt>
                <c:pt idx="197">
                  <c:v>-2683948324.1900001</c:v>
                </c:pt>
                <c:pt idx="198">
                  <c:v>-2539958883.9299998</c:v>
                </c:pt>
                <c:pt idx="199">
                  <c:v>-2413251363.7300005</c:v>
                </c:pt>
                <c:pt idx="200">
                  <c:v>-2263500963.5</c:v>
                </c:pt>
                <c:pt idx="201">
                  <c:v>-2148312003.29</c:v>
                </c:pt>
                <c:pt idx="202">
                  <c:v>-2015842083.1000001</c:v>
                </c:pt>
                <c:pt idx="203">
                  <c:v>-1894891202.8800001</c:v>
                </c:pt>
                <c:pt idx="204">
                  <c:v>-1785461762.73</c:v>
                </c:pt>
                <c:pt idx="205">
                  <c:v>-1658748962.5400002</c:v>
                </c:pt>
                <c:pt idx="206">
                  <c:v>-1572358082.3900001</c:v>
                </c:pt>
                <c:pt idx="207">
                  <c:v>-1462925282.24</c:v>
                </c:pt>
                <c:pt idx="208">
                  <c:v>-1376532482.0800002</c:v>
                </c:pt>
                <c:pt idx="209">
                  <c:v>-1290140161.9400003</c:v>
                </c:pt>
                <c:pt idx="210">
                  <c:v>-1197986881.8</c:v>
                </c:pt>
                <c:pt idx="211">
                  <c:v>-1117353601.6700001</c:v>
                </c:pt>
                <c:pt idx="212">
                  <c:v>-1036719841.5600001</c:v>
                </c:pt>
                <c:pt idx="213">
                  <c:v>-961845121.46000016</c:v>
                </c:pt>
                <c:pt idx="214">
                  <c:v>-898489921.35000002</c:v>
                </c:pt>
                <c:pt idx="215">
                  <c:v>-840895201.26000011</c:v>
                </c:pt>
                <c:pt idx="216">
                  <c:v>-777539521.16000009</c:v>
                </c:pt>
                <c:pt idx="217">
                  <c:v>-725704321.05999994</c:v>
                </c:pt>
                <c:pt idx="218">
                  <c:v>-668109121</c:v>
                </c:pt>
                <c:pt idx="219">
                  <c:v>-610512000.92000008</c:v>
                </c:pt>
                <c:pt idx="220">
                  <c:v>-575955840.86000013</c:v>
                </c:pt>
                <c:pt idx="221">
                  <c:v>-529878720.79000002</c:v>
                </c:pt>
                <c:pt idx="222">
                  <c:v>-495322080.73000002</c:v>
                </c:pt>
                <c:pt idx="223">
                  <c:v>-455004960.68000001</c:v>
                </c:pt>
                <c:pt idx="224">
                  <c:v>-420447360.63999999</c:v>
                </c:pt>
                <c:pt idx="225">
                  <c:v>-391649280.59000003</c:v>
                </c:pt>
                <c:pt idx="226">
                  <c:v>-368611680.55000001</c:v>
                </c:pt>
                <c:pt idx="227">
                  <c:v>-339813600.51999998</c:v>
                </c:pt>
                <c:pt idx="228">
                  <c:v>-316775040.49000007</c:v>
                </c:pt>
                <c:pt idx="229">
                  <c:v>-299496480.47000003</c:v>
                </c:pt>
                <c:pt idx="230">
                  <c:v>-282217440.44999999</c:v>
                </c:pt>
                <c:pt idx="231">
                  <c:v>-270698400.43000001</c:v>
                </c:pt>
                <c:pt idx="232">
                  <c:v>-259179360.41</c:v>
                </c:pt>
                <c:pt idx="233">
                  <c:v>-247660320.40000001</c:v>
                </c:pt>
                <c:pt idx="234">
                  <c:v>-236140800.38000003</c:v>
                </c:pt>
                <c:pt idx="235">
                  <c:v>-230381760.36000004</c:v>
                </c:pt>
                <c:pt idx="236">
                  <c:v>-218862720.34</c:v>
                </c:pt>
                <c:pt idx="237">
                  <c:v>-207343680.33000001</c:v>
                </c:pt>
                <c:pt idx="238">
                  <c:v>-195824160.31000003</c:v>
                </c:pt>
                <c:pt idx="239">
                  <c:v>-190065120.29000002</c:v>
                </c:pt>
                <c:pt idx="240">
                  <c:v>-178546080.27000001</c:v>
                </c:pt>
                <c:pt idx="241">
                  <c:v>-167027040.25999999</c:v>
                </c:pt>
                <c:pt idx="242">
                  <c:v>-155507520.24000004</c:v>
                </c:pt>
                <c:pt idx="243">
                  <c:v>-149748480.22</c:v>
                </c:pt>
                <c:pt idx="244">
                  <c:v>-138229440.21000001</c:v>
                </c:pt>
                <c:pt idx="245">
                  <c:v>-126709920.19</c:v>
                </c:pt>
                <c:pt idx="246">
                  <c:v>-120950880.17000002</c:v>
                </c:pt>
                <c:pt idx="247">
                  <c:v>-109431840.16</c:v>
                </c:pt>
                <c:pt idx="248">
                  <c:v>-97912320.150000021</c:v>
                </c:pt>
                <c:pt idx="249">
                  <c:v>-92152800.129999995</c:v>
                </c:pt>
                <c:pt idx="250">
                  <c:v>-86393760.120000005</c:v>
                </c:pt>
                <c:pt idx="251">
                  <c:v>-74874240.120000005</c:v>
                </c:pt>
                <c:pt idx="252">
                  <c:v>-69114240.109999999</c:v>
                </c:pt>
                <c:pt idx="253">
                  <c:v>-69114720.109999999</c:v>
                </c:pt>
                <c:pt idx="254">
                  <c:v>-63354720.100000001</c:v>
                </c:pt>
                <c:pt idx="255">
                  <c:v>-63355200.100000009</c:v>
                </c:pt>
                <c:pt idx="256">
                  <c:v>-57595200.100000009</c:v>
                </c:pt>
                <c:pt idx="257">
                  <c:v>-57595200.100000009</c:v>
                </c:pt>
                <c:pt idx="258">
                  <c:v>-57595200.100000009</c:v>
                </c:pt>
                <c:pt idx="259">
                  <c:v>-57595200.100000009</c:v>
                </c:pt>
                <c:pt idx="260">
                  <c:v>-57595200.100000009</c:v>
                </c:pt>
                <c:pt idx="261">
                  <c:v>-57595200.100000009</c:v>
                </c:pt>
                <c:pt idx="262">
                  <c:v>-57595200.100000009</c:v>
                </c:pt>
                <c:pt idx="263">
                  <c:v>-57595200.100000009</c:v>
                </c:pt>
                <c:pt idx="264">
                  <c:v>-57595200.100000009</c:v>
                </c:pt>
                <c:pt idx="265">
                  <c:v>-57595200.100000009</c:v>
                </c:pt>
                <c:pt idx="266">
                  <c:v>-57595200.100000009</c:v>
                </c:pt>
                <c:pt idx="267">
                  <c:v>-57595200.100000009</c:v>
                </c:pt>
                <c:pt idx="268">
                  <c:v>-57595200.100000009</c:v>
                </c:pt>
                <c:pt idx="269">
                  <c:v>-57595200.100000009</c:v>
                </c:pt>
                <c:pt idx="270">
                  <c:v>-57595200.100000009</c:v>
                </c:pt>
                <c:pt idx="271">
                  <c:v>-57595200.100000009</c:v>
                </c:pt>
                <c:pt idx="272">
                  <c:v>-57595200.100000009</c:v>
                </c:pt>
                <c:pt idx="273">
                  <c:v>-57595200.100000009</c:v>
                </c:pt>
                <c:pt idx="274">
                  <c:v>-57595200.100000009</c:v>
                </c:pt>
                <c:pt idx="275">
                  <c:v>-57595200.100000009</c:v>
                </c:pt>
                <c:pt idx="276">
                  <c:v>-57595200.100000009</c:v>
                </c:pt>
                <c:pt idx="277">
                  <c:v>-57595200.100000009</c:v>
                </c:pt>
                <c:pt idx="278">
                  <c:v>-57595200.100000009</c:v>
                </c:pt>
                <c:pt idx="279">
                  <c:v>-57595200.100000009</c:v>
                </c:pt>
                <c:pt idx="280">
                  <c:v>-57595200.100000009</c:v>
                </c:pt>
                <c:pt idx="281">
                  <c:v>-57595200.100000009</c:v>
                </c:pt>
                <c:pt idx="282">
                  <c:v>-57595200.100000009</c:v>
                </c:pt>
                <c:pt idx="283">
                  <c:v>-57595200.100000009</c:v>
                </c:pt>
                <c:pt idx="284">
                  <c:v>-57595200.100000009</c:v>
                </c:pt>
                <c:pt idx="285">
                  <c:v>-57595200.100000009</c:v>
                </c:pt>
                <c:pt idx="286">
                  <c:v>-57595200.100000009</c:v>
                </c:pt>
                <c:pt idx="287">
                  <c:v>-57595200.100000009</c:v>
                </c:pt>
                <c:pt idx="288">
                  <c:v>-57595200.100000009</c:v>
                </c:pt>
                <c:pt idx="289">
                  <c:v>-57595200.100000009</c:v>
                </c:pt>
                <c:pt idx="290">
                  <c:v>-57595200.100000009</c:v>
                </c:pt>
                <c:pt idx="291">
                  <c:v>-57595200.100000009</c:v>
                </c:pt>
                <c:pt idx="292">
                  <c:v>-57595200.100000009</c:v>
                </c:pt>
                <c:pt idx="293">
                  <c:v>-57595200.100000009</c:v>
                </c:pt>
                <c:pt idx="294">
                  <c:v>-57595200.100000009</c:v>
                </c:pt>
                <c:pt idx="295">
                  <c:v>-57595200.100000009</c:v>
                </c:pt>
                <c:pt idx="296">
                  <c:v>-57595200.100000009</c:v>
                </c:pt>
                <c:pt idx="297">
                  <c:v>-57595200.100000009</c:v>
                </c:pt>
                <c:pt idx="298">
                  <c:v>-57595200.100000009</c:v>
                </c:pt>
                <c:pt idx="299">
                  <c:v>-57595200.100000009</c:v>
                </c:pt>
                <c:pt idx="300">
                  <c:v>-57595200.090000011</c:v>
                </c:pt>
                <c:pt idx="301">
                  <c:v>-57595680.090000004</c:v>
                </c:pt>
                <c:pt idx="302">
                  <c:v>-51835680.090000004</c:v>
                </c:pt>
                <c:pt idx="303">
                  <c:v>-51835680.090000004</c:v>
                </c:pt>
                <c:pt idx="304">
                  <c:v>-51835680.090000004</c:v>
                </c:pt>
                <c:pt idx="305">
                  <c:v>-51835680.090000004</c:v>
                </c:pt>
                <c:pt idx="306">
                  <c:v>-51835680.090000004</c:v>
                </c:pt>
                <c:pt idx="307">
                  <c:v>-51835680.090000004</c:v>
                </c:pt>
                <c:pt idx="308">
                  <c:v>-51835680.090000004</c:v>
                </c:pt>
                <c:pt idx="309">
                  <c:v>-51835680.090000004</c:v>
                </c:pt>
                <c:pt idx="310">
                  <c:v>-51835680.090000004</c:v>
                </c:pt>
                <c:pt idx="311">
                  <c:v>-51835680.090000004</c:v>
                </c:pt>
                <c:pt idx="312">
                  <c:v>-51835680.090000004</c:v>
                </c:pt>
                <c:pt idx="313">
                  <c:v>-51835680.090000004</c:v>
                </c:pt>
                <c:pt idx="314">
                  <c:v>-51835680.090000004</c:v>
                </c:pt>
                <c:pt idx="315">
                  <c:v>-51835680.090000004</c:v>
                </c:pt>
                <c:pt idx="316">
                  <c:v>-51835680.090000004</c:v>
                </c:pt>
                <c:pt idx="317">
                  <c:v>-51835680.090000004</c:v>
                </c:pt>
                <c:pt idx="318">
                  <c:v>-51835680.079999998</c:v>
                </c:pt>
                <c:pt idx="319">
                  <c:v>-51836160.079999998</c:v>
                </c:pt>
                <c:pt idx="320">
                  <c:v>-46076160.079999998</c:v>
                </c:pt>
                <c:pt idx="321">
                  <c:v>-46076160.079999998</c:v>
                </c:pt>
                <c:pt idx="322">
                  <c:v>-46076160.079999998</c:v>
                </c:pt>
                <c:pt idx="323">
                  <c:v>-46076160.079999998</c:v>
                </c:pt>
                <c:pt idx="324">
                  <c:v>-46076160.079999998</c:v>
                </c:pt>
                <c:pt idx="325">
                  <c:v>-46076160.079999998</c:v>
                </c:pt>
                <c:pt idx="326">
                  <c:v>-46076160.079999998</c:v>
                </c:pt>
                <c:pt idx="327">
                  <c:v>-46076160.079999998</c:v>
                </c:pt>
                <c:pt idx="328">
                  <c:v>-46076160.079999998</c:v>
                </c:pt>
                <c:pt idx="329">
                  <c:v>-46076160.07</c:v>
                </c:pt>
                <c:pt idx="330">
                  <c:v>-46076640.07</c:v>
                </c:pt>
                <c:pt idx="331">
                  <c:v>-40316640.070000008</c:v>
                </c:pt>
                <c:pt idx="332">
                  <c:v>-40316640.070000008</c:v>
                </c:pt>
                <c:pt idx="333">
                  <c:v>-40316640.070000008</c:v>
                </c:pt>
                <c:pt idx="334">
                  <c:v>-40316640.070000008</c:v>
                </c:pt>
                <c:pt idx="335">
                  <c:v>-40316640.070000008</c:v>
                </c:pt>
                <c:pt idx="336">
                  <c:v>-40316640.070000008</c:v>
                </c:pt>
                <c:pt idx="337">
                  <c:v>-40316640.070000008</c:v>
                </c:pt>
                <c:pt idx="338">
                  <c:v>-40316640.070000008</c:v>
                </c:pt>
                <c:pt idx="339">
                  <c:v>-40316640.070000008</c:v>
                </c:pt>
                <c:pt idx="340">
                  <c:v>-40316640.070000008</c:v>
                </c:pt>
                <c:pt idx="341">
                  <c:v>-40316640.06000001</c:v>
                </c:pt>
                <c:pt idx="342">
                  <c:v>-40317120.06000001</c:v>
                </c:pt>
                <c:pt idx="343">
                  <c:v>-34557120.060000002</c:v>
                </c:pt>
                <c:pt idx="344">
                  <c:v>-34557120.060000002</c:v>
                </c:pt>
                <c:pt idx="345">
                  <c:v>-34557120.060000002</c:v>
                </c:pt>
                <c:pt idx="346">
                  <c:v>-34557120.060000002</c:v>
                </c:pt>
                <c:pt idx="347">
                  <c:v>-34557120.049999997</c:v>
                </c:pt>
                <c:pt idx="348">
                  <c:v>-34557600.049999997</c:v>
                </c:pt>
                <c:pt idx="349">
                  <c:v>-28797600.050000004</c:v>
                </c:pt>
                <c:pt idx="350">
                  <c:v>-28797600.050000004</c:v>
                </c:pt>
                <c:pt idx="351">
                  <c:v>-28797600.050000004</c:v>
                </c:pt>
                <c:pt idx="352">
                  <c:v>-28797600.050000004</c:v>
                </c:pt>
                <c:pt idx="353">
                  <c:v>-28797600.040000003</c:v>
                </c:pt>
                <c:pt idx="354">
                  <c:v>-28798080.039999999</c:v>
                </c:pt>
                <c:pt idx="355">
                  <c:v>-23038080.039999999</c:v>
                </c:pt>
                <c:pt idx="356">
                  <c:v>-23038080.039999999</c:v>
                </c:pt>
                <c:pt idx="357">
                  <c:v>-23038080.039999999</c:v>
                </c:pt>
                <c:pt idx="358">
                  <c:v>-23038080.039999999</c:v>
                </c:pt>
                <c:pt idx="359">
                  <c:v>-23038080.030000001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BC-4B43-B4DF-408609A73C47}"/>
            </c:ext>
          </c:extLst>
        </c:ser>
        <c:ser>
          <c:idx val="1"/>
          <c:order val="1"/>
          <c:tx>
            <c:v>Exhaust Valve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Q3'!$A$3:$A$362</c:f>
              <c:numCache>
                <c:formatCode>General</c:formatCode>
                <c:ptCount val="36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</c:numCache>
            </c:numRef>
          </c:xVal>
          <c:yVal>
            <c:numRef>
              <c:f>'Part 1 Q3'!$J$3:$J$362</c:f>
              <c:numCache>
                <c:formatCode>General</c:formatCode>
                <c:ptCount val="360"/>
                <c:pt idx="0">
                  <c:v>0</c:v>
                </c:pt>
                <c:pt idx="1">
                  <c:v>-719.98</c:v>
                </c:pt>
                <c:pt idx="2">
                  <c:v>17279040.02</c:v>
                </c:pt>
                <c:pt idx="3">
                  <c:v>11519040.02</c:v>
                </c:pt>
                <c:pt idx="4">
                  <c:v>11519040.01</c:v>
                </c:pt>
                <c:pt idx="5">
                  <c:v>11519520.01</c:v>
                </c:pt>
                <c:pt idx="6">
                  <c:v>5759520</c:v>
                </c:pt>
                <c:pt idx="7">
                  <c:v>5760000</c:v>
                </c:pt>
                <c:pt idx="8">
                  <c:v>-0.01</c:v>
                </c:pt>
                <c:pt idx="9">
                  <c:v>479.99</c:v>
                </c:pt>
                <c:pt idx="10">
                  <c:v>-5759520.0199999996</c:v>
                </c:pt>
                <c:pt idx="11">
                  <c:v>-5759040.0199999996</c:v>
                </c:pt>
                <c:pt idx="12">
                  <c:v>-11519040.029999999</c:v>
                </c:pt>
                <c:pt idx="13">
                  <c:v>-11518560.030000001</c:v>
                </c:pt>
                <c:pt idx="14">
                  <c:v>-17278560.039999999</c:v>
                </c:pt>
                <c:pt idx="15">
                  <c:v>-17278080.039999999</c:v>
                </c:pt>
                <c:pt idx="16">
                  <c:v>-23038080.050000001</c:v>
                </c:pt>
                <c:pt idx="17">
                  <c:v>-23037600.050000001</c:v>
                </c:pt>
                <c:pt idx="18">
                  <c:v>-28797600.060000002</c:v>
                </c:pt>
                <c:pt idx="19">
                  <c:v>-28797120.060000002</c:v>
                </c:pt>
                <c:pt idx="20">
                  <c:v>-34557120.07</c:v>
                </c:pt>
                <c:pt idx="21">
                  <c:v>-34556640.07</c:v>
                </c:pt>
                <c:pt idx="22">
                  <c:v>-40316640.080000006</c:v>
                </c:pt>
                <c:pt idx="23">
                  <c:v>-40316160.080000006</c:v>
                </c:pt>
                <c:pt idx="24">
                  <c:v>-46076160.090000004</c:v>
                </c:pt>
                <c:pt idx="25">
                  <c:v>-46075680.090000004</c:v>
                </c:pt>
                <c:pt idx="26">
                  <c:v>-51835680.100000001</c:v>
                </c:pt>
                <c:pt idx="27">
                  <c:v>-51835200.100000009</c:v>
                </c:pt>
                <c:pt idx="28">
                  <c:v>-57595200.100000009</c:v>
                </c:pt>
                <c:pt idx="29">
                  <c:v>-57595200.110000007</c:v>
                </c:pt>
                <c:pt idx="30">
                  <c:v>-57594720.109999999</c:v>
                </c:pt>
                <c:pt idx="31">
                  <c:v>-63354720.119999997</c:v>
                </c:pt>
                <c:pt idx="32">
                  <c:v>-63354240.120000005</c:v>
                </c:pt>
                <c:pt idx="33">
                  <c:v>-69114240.129999995</c:v>
                </c:pt>
                <c:pt idx="34">
                  <c:v>-69113760.129999995</c:v>
                </c:pt>
                <c:pt idx="35">
                  <c:v>-74873760.140000001</c:v>
                </c:pt>
                <c:pt idx="36">
                  <c:v>-74873280.140000001</c:v>
                </c:pt>
                <c:pt idx="37">
                  <c:v>-80633280.150000021</c:v>
                </c:pt>
                <c:pt idx="38">
                  <c:v>-80632800.150000021</c:v>
                </c:pt>
                <c:pt idx="39">
                  <c:v>-86392800.150000006</c:v>
                </c:pt>
                <c:pt idx="40">
                  <c:v>-86392800.150000006</c:v>
                </c:pt>
                <c:pt idx="41">
                  <c:v>-86392800.159999996</c:v>
                </c:pt>
                <c:pt idx="42">
                  <c:v>-86392320.159999996</c:v>
                </c:pt>
                <c:pt idx="43">
                  <c:v>-92152320.159999996</c:v>
                </c:pt>
                <c:pt idx="44">
                  <c:v>-92152320.170000002</c:v>
                </c:pt>
                <c:pt idx="45">
                  <c:v>-92151840.170000002</c:v>
                </c:pt>
                <c:pt idx="46">
                  <c:v>-97911840.170000017</c:v>
                </c:pt>
                <c:pt idx="47">
                  <c:v>-97911840.170000017</c:v>
                </c:pt>
                <c:pt idx="48">
                  <c:v>-97911840.180000022</c:v>
                </c:pt>
                <c:pt idx="49">
                  <c:v>-97911360.180000022</c:v>
                </c:pt>
                <c:pt idx="50">
                  <c:v>-103671360.18000001</c:v>
                </c:pt>
                <c:pt idx="51">
                  <c:v>-103671360.18000001</c:v>
                </c:pt>
                <c:pt idx="52">
                  <c:v>-103671360.18000001</c:v>
                </c:pt>
                <c:pt idx="53">
                  <c:v>-103671360.18000001</c:v>
                </c:pt>
                <c:pt idx="54">
                  <c:v>-103671360.19</c:v>
                </c:pt>
                <c:pt idx="55">
                  <c:v>-103670880.19000001</c:v>
                </c:pt>
                <c:pt idx="56">
                  <c:v>-109430880.19000001</c:v>
                </c:pt>
                <c:pt idx="57">
                  <c:v>-109430880.19000001</c:v>
                </c:pt>
                <c:pt idx="58">
                  <c:v>-109430880.19000001</c:v>
                </c:pt>
                <c:pt idx="59">
                  <c:v>-109430880.19000001</c:v>
                </c:pt>
                <c:pt idx="60">
                  <c:v>-109430880.19000001</c:v>
                </c:pt>
                <c:pt idx="61">
                  <c:v>-109430880.18000002</c:v>
                </c:pt>
                <c:pt idx="62">
                  <c:v>-109431360.15000001</c:v>
                </c:pt>
                <c:pt idx="63">
                  <c:v>-103672800.14000002</c:v>
                </c:pt>
                <c:pt idx="64">
                  <c:v>-86393280.140000001</c:v>
                </c:pt>
                <c:pt idx="65">
                  <c:v>-80633280.140000015</c:v>
                </c:pt>
                <c:pt idx="66">
                  <c:v>-80633280.140000015</c:v>
                </c:pt>
                <c:pt idx="67">
                  <c:v>-80633280.140000015</c:v>
                </c:pt>
                <c:pt idx="68">
                  <c:v>-80633280.140000015</c:v>
                </c:pt>
                <c:pt idx="69">
                  <c:v>-80633280.13000001</c:v>
                </c:pt>
                <c:pt idx="70">
                  <c:v>-80633760.13000001</c:v>
                </c:pt>
                <c:pt idx="71">
                  <c:v>-74873760.129999995</c:v>
                </c:pt>
                <c:pt idx="72">
                  <c:v>-74873760.129999995</c:v>
                </c:pt>
                <c:pt idx="73">
                  <c:v>-74873760.129999995</c:v>
                </c:pt>
                <c:pt idx="74">
                  <c:v>-74873760.129999995</c:v>
                </c:pt>
                <c:pt idx="75">
                  <c:v>-74873760.129999995</c:v>
                </c:pt>
                <c:pt idx="76">
                  <c:v>-74873760.129999995</c:v>
                </c:pt>
                <c:pt idx="77">
                  <c:v>-74873760.129999995</c:v>
                </c:pt>
                <c:pt idx="78">
                  <c:v>-74873760.129999995</c:v>
                </c:pt>
                <c:pt idx="79">
                  <c:v>-74873760.129999995</c:v>
                </c:pt>
                <c:pt idx="80">
                  <c:v>-74873760.129999995</c:v>
                </c:pt>
                <c:pt idx="81">
                  <c:v>-74873760.129999995</c:v>
                </c:pt>
                <c:pt idx="82">
                  <c:v>-74873760.129999995</c:v>
                </c:pt>
                <c:pt idx="83">
                  <c:v>-74873760.129999995</c:v>
                </c:pt>
                <c:pt idx="84">
                  <c:v>-74873760.120000005</c:v>
                </c:pt>
                <c:pt idx="85">
                  <c:v>-74874240.120000005</c:v>
                </c:pt>
                <c:pt idx="86">
                  <c:v>-69114240.120000005</c:v>
                </c:pt>
                <c:pt idx="87">
                  <c:v>-69114240.120000005</c:v>
                </c:pt>
                <c:pt idx="88">
                  <c:v>-69114240.099999994</c:v>
                </c:pt>
                <c:pt idx="89">
                  <c:v>-69115200.099999994</c:v>
                </c:pt>
                <c:pt idx="90">
                  <c:v>-57595200.090000011</c:v>
                </c:pt>
                <c:pt idx="91">
                  <c:v>-57595680.090000004</c:v>
                </c:pt>
                <c:pt idx="92">
                  <c:v>-51835680.079999998</c:v>
                </c:pt>
                <c:pt idx="93">
                  <c:v>-51836160.079999998</c:v>
                </c:pt>
                <c:pt idx="94">
                  <c:v>-46076160.079999998</c:v>
                </c:pt>
                <c:pt idx="95">
                  <c:v>-46076160.07</c:v>
                </c:pt>
                <c:pt idx="96">
                  <c:v>-46076640.07</c:v>
                </c:pt>
                <c:pt idx="97">
                  <c:v>-40316640.070000008</c:v>
                </c:pt>
                <c:pt idx="98">
                  <c:v>-40316640.070000008</c:v>
                </c:pt>
                <c:pt idx="99">
                  <c:v>-40316640.070000008</c:v>
                </c:pt>
                <c:pt idx="100">
                  <c:v>-40316640.06000001</c:v>
                </c:pt>
                <c:pt idx="101">
                  <c:v>-40317120.06000001</c:v>
                </c:pt>
                <c:pt idx="102">
                  <c:v>-34557120.060000002</c:v>
                </c:pt>
                <c:pt idx="103">
                  <c:v>-34557120.060000002</c:v>
                </c:pt>
                <c:pt idx="104">
                  <c:v>-34557120.060000002</c:v>
                </c:pt>
                <c:pt idx="105">
                  <c:v>-34557120.049999997</c:v>
                </c:pt>
                <c:pt idx="106">
                  <c:v>-34557600.049999997</c:v>
                </c:pt>
                <c:pt idx="107">
                  <c:v>-28797600.040000003</c:v>
                </c:pt>
                <c:pt idx="108">
                  <c:v>-28798080.02</c:v>
                </c:pt>
                <c:pt idx="109">
                  <c:v>-23039040.010000002</c:v>
                </c:pt>
                <c:pt idx="110">
                  <c:v>-11519519.99</c:v>
                </c:pt>
                <c:pt idx="111">
                  <c:v>-5760479.9699999997</c:v>
                </c:pt>
                <c:pt idx="112">
                  <c:v>5758560.04</c:v>
                </c:pt>
                <c:pt idx="113">
                  <c:v>17278080.07</c:v>
                </c:pt>
                <c:pt idx="114">
                  <c:v>23036640.09</c:v>
                </c:pt>
                <c:pt idx="115">
                  <c:v>40315680.100000009</c:v>
                </c:pt>
                <c:pt idx="116">
                  <c:v>51835200.120000005</c:v>
                </c:pt>
                <c:pt idx="117">
                  <c:v>57594240.140000008</c:v>
                </c:pt>
                <c:pt idx="118">
                  <c:v>69113280.159999996</c:v>
                </c:pt>
                <c:pt idx="119">
                  <c:v>80632320.180000022</c:v>
                </c:pt>
                <c:pt idx="120">
                  <c:v>92151360.200000003</c:v>
                </c:pt>
                <c:pt idx="121">
                  <c:v>103670400.22000001</c:v>
                </c:pt>
                <c:pt idx="122">
                  <c:v>115189440.23999999</c:v>
                </c:pt>
                <c:pt idx="123">
                  <c:v>126708480.26000002</c:v>
                </c:pt>
                <c:pt idx="124">
                  <c:v>138227520.28</c:v>
                </c:pt>
                <c:pt idx="125">
                  <c:v>149746560.30000001</c:v>
                </c:pt>
                <c:pt idx="126">
                  <c:v>161265600.32000002</c:v>
                </c:pt>
                <c:pt idx="127">
                  <c:v>172784640.34</c:v>
                </c:pt>
                <c:pt idx="128">
                  <c:v>184303680.36000001</c:v>
                </c:pt>
                <c:pt idx="129">
                  <c:v>195822720.38000003</c:v>
                </c:pt>
                <c:pt idx="130">
                  <c:v>207341760.40000004</c:v>
                </c:pt>
                <c:pt idx="131">
                  <c:v>218860800.42000002</c:v>
                </c:pt>
                <c:pt idx="132">
                  <c:v>230379840.46000001</c:v>
                </c:pt>
                <c:pt idx="133">
                  <c:v>241897920.49000004</c:v>
                </c:pt>
                <c:pt idx="134">
                  <c:v>264936480.53</c:v>
                </c:pt>
                <c:pt idx="135">
                  <c:v>282214560.56999999</c:v>
                </c:pt>
                <c:pt idx="136">
                  <c:v>305252640.62000006</c:v>
                </c:pt>
                <c:pt idx="137">
                  <c:v>328290240.68000001</c:v>
                </c:pt>
                <c:pt idx="138">
                  <c:v>357087360.74000001</c:v>
                </c:pt>
                <c:pt idx="139">
                  <c:v>391644480.80000007</c:v>
                </c:pt>
                <c:pt idx="140">
                  <c:v>426201600.87000006</c:v>
                </c:pt>
                <c:pt idx="141">
                  <c:v>460758240.93000007</c:v>
                </c:pt>
                <c:pt idx="142">
                  <c:v>501075361.00999999</c:v>
                </c:pt>
                <c:pt idx="143">
                  <c:v>535631521.09000009</c:v>
                </c:pt>
                <c:pt idx="144">
                  <c:v>581707681.19000006</c:v>
                </c:pt>
                <c:pt idx="145">
                  <c:v>627782881.30000007</c:v>
                </c:pt>
                <c:pt idx="146">
                  <c:v>685377601.38999999</c:v>
                </c:pt>
                <c:pt idx="147">
                  <c:v>748733281.49000013</c:v>
                </c:pt>
                <c:pt idx="148">
                  <c:v>800568481.59000015</c:v>
                </c:pt>
                <c:pt idx="149">
                  <c:v>858163681.71000016</c:v>
                </c:pt>
                <c:pt idx="150">
                  <c:v>915757921.82000005</c:v>
                </c:pt>
                <c:pt idx="151">
                  <c:v>984872641.95000005</c:v>
                </c:pt>
                <c:pt idx="152">
                  <c:v>1048226402.0900002</c:v>
                </c:pt>
                <c:pt idx="153">
                  <c:v>1123099682.2300003</c:v>
                </c:pt>
                <c:pt idx="154">
                  <c:v>1203732962.3699999</c:v>
                </c:pt>
                <c:pt idx="155">
                  <c:v>1284366242.54</c:v>
                </c:pt>
                <c:pt idx="156">
                  <c:v>1364998082.7000003</c:v>
                </c:pt>
                <c:pt idx="157">
                  <c:v>1462910402.8599999</c:v>
                </c:pt>
                <c:pt idx="158">
                  <c:v>1555062723.0500002</c:v>
                </c:pt>
                <c:pt idx="159">
                  <c:v>1647213603.22</c:v>
                </c:pt>
                <c:pt idx="160">
                  <c:v>1756645443.4100001</c:v>
                </c:pt>
                <c:pt idx="161">
                  <c:v>1854556323.6199999</c:v>
                </c:pt>
                <c:pt idx="162">
                  <c:v>1963986243.8200002</c:v>
                </c:pt>
                <c:pt idx="163">
                  <c:v>2084936644.03</c:v>
                </c:pt>
                <c:pt idx="164">
                  <c:v>2200126564.25</c:v>
                </c:pt>
                <c:pt idx="165">
                  <c:v>2321076004.4900002</c:v>
                </c:pt>
                <c:pt idx="166">
                  <c:v>2447784484.71</c:v>
                </c:pt>
                <c:pt idx="167">
                  <c:v>2586013924.9800005</c:v>
                </c:pt>
                <c:pt idx="168">
                  <c:v>2712720965.2399998</c:v>
                </c:pt>
                <c:pt idx="169">
                  <c:v>2868228485.4900002</c:v>
                </c:pt>
                <c:pt idx="170">
                  <c:v>3017976485.7500005</c:v>
                </c:pt>
                <c:pt idx="171">
                  <c:v>3161964006.0100002</c:v>
                </c:pt>
                <c:pt idx="172">
                  <c:v>3311711526.3099999</c:v>
                </c:pt>
                <c:pt idx="173">
                  <c:v>3461457126.5700002</c:v>
                </c:pt>
                <c:pt idx="174">
                  <c:v>3634244646.8499999</c:v>
                </c:pt>
                <c:pt idx="175">
                  <c:v>3783991207.0999999</c:v>
                </c:pt>
                <c:pt idx="176">
                  <c:v>3945259207.3800001</c:v>
                </c:pt>
                <c:pt idx="177">
                  <c:v>4089245767.5999999</c:v>
                </c:pt>
                <c:pt idx="178">
                  <c:v>4250515207.8200002</c:v>
                </c:pt>
                <c:pt idx="179">
                  <c:v>4377224648</c:v>
                </c:pt>
                <c:pt idx="180">
                  <c:v>4503936008.0900002</c:v>
                </c:pt>
                <c:pt idx="181">
                  <c:v>4607611688.1400003</c:v>
                </c:pt>
                <c:pt idx="182">
                  <c:v>4659449288.1599998</c:v>
                </c:pt>
                <c:pt idx="183">
                  <c:v>4688248328.1500006</c:v>
                </c:pt>
                <c:pt idx="184">
                  <c:v>4699768808.0900002</c:v>
                </c:pt>
                <c:pt idx="185">
                  <c:v>4694011687.9800005</c:v>
                </c:pt>
                <c:pt idx="186">
                  <c:v>4659456967.8100004</c:v>
                </c:pt>
                <c:pt idx="187">
                  <c:v>4596105127.6000013</c:v>
                </c:pt>
                <c:pt idx="188">
                  <c:v>4498195207.3299999</c:v>
                </c:pt>
                <c:pt idx="189">
                  <c:v>4377248167.0500002</c:v>
                </c:pt>
                <c:pt idx="190">
                  <c:v>4221741606.8000007</c:v>
                </c:pt>
                <c:pt idx="191">
                  <c:v>4060473606.5200005</c:v>
                </c:pt>
                <c:pt idx="192">
                  <c:v>3916487046.2700005</c:v>
                </c:pt>
                <c:pt idx="193">
                  <c:v>3755219045.9600005</c:v>
                </c:pt>
                <c:pt idx="194">
                  <c:v>3611233925.6900005</c:v>
                </c:pt>
                <c:pt idx="195">
                  <c:v>3432686885.4099998</c:v>
                </c:pt>
                <c:pt idx="196">
                  <c:v>3277180325.1100001</c:v>
                </c:pt>
                <c:pt idx="197">
                  <c:v>3115914724.8500004</c:v>
                </c:pt>
                <c:pt idx="198">
                  <c:v>2943127204.6200004</c:v>
                </c:pt>
                <c:pt idx="199">
                  <c:v>2793378244.3899999</c:v>
                </c:pt>
                <c:pt idx="200">
                  <c:v>2660909284.1500001</c:v>
                </c:pt>
                <c:pt idx="201">
                  <c:v>2528440803.9200001</c:v>
                </c:pt>
                <c:pt idx="202">
                  <c:v>2390211843.7400002</c:v>
                </c:pt>
                <c:pt idx="203">
                  <c:v>2257740483.5300002</c:v>
                </c:pt>
                <c:pt idx="204">
                  <c:v>2154070563.3400006</c:v>
                </c:pt>
                <c:pt idx="205">
                  <c:v>2033119683.1500003</c:v>
                </c:pt>
                <c:pt idx="206">
                  <c:v>1923688802.9900002</c:v>
                </c:pt>
                <c:pt idx="207">
                  <c:v>1814256482.8099999</c:v>
                </c:pt>
                <c:pt idx="208">
                  <c:v>1722105122.6500006</c:v>
                </c:pt>
                <c:pt idx="209">
                  <c:v>1618432802.4900002</c:v>
                </c:pt>
                <c:pt idx="210">
                  <c:v>1526280482.3499999</c:v>
                </c:pt>
                <c:pt idx="211">
                  <c:v>1434127202.2000003</c:v>
                </c:pt>
                <c:pt idx="212">
                  <c:v>1353494402.0600002</c:v>
                </c:pt>
                <c:pt idx="213">
                  <c:v>1267101121.9500003</c:v>
                </c:pt>
                <c:pt idx="214">
                  <c:v>1186466401.8399999</c:v>
                </c:pt>
                <c:pt idx="215">
                  <c:v>1123111681.7100003</c:v>
                </c:pt>
                <c:pt idx="216">
                  <c:v>1059757921.62</c:v>
                </c:pt>
                <c:pt idx="217">
                  <c:v>984882241.50999999</c:v>
                </c:pt>
                <c:pt idx="218">
                  <c:v>933047521.41000009</c:v>
                </c:pt>
                <c:pt idx="219">
                  <c:v>869692321.32000005</c:v>
                </c:pt>
                <c:pt idx="220">
                  <c:v>812096641.23000002</c:v>
                </c:pt>
                <c:pt idx="221">
                  <c:v>760260961.1500001</c:v>
                </c:pt>
                <c:pt idx="222">
                  <c:v>708424801.05999994</c:v>
                </c:pt>
                <c:pt idx="223">
                  <c:v>662349121</c:v>
                </c:pt>
                <c:pt idx="224">
                  <c:v>610512000.94000018</c:v>
                </c:pt>
                <c:pt idx="225">
                  <c:v>575954880.88</c:v>
                </c:pt>
                <c:pt idx="226">
                  <c:v>541397760.82000005</c:v>
                </c:pt>
                <c:pt idx="227">
                  <c:v>506840640.76999998</c:v>
                </c:pt>
                <c:pt idx="228">
                  <c:v>472283040.73000002</c:v>
                </c:pt>
                <c:pt idx="229">
                  <c:v>443484960.69999999</c:v>
                </c:pt>
                <c:pt idx="230">
                  <c:v>420446400.66000003</c:v>
                </c:pt>
                <c:pt idx="231">
                  <c:v>403168320.62</c:v>
                </c:pt>
                <c:pt idx="232">
                  <c:v>380130240.60000008</c:v>
                </c:pt>
                <c:pt idx="233">
                  <c:v>357091200.57999998</c:v>
                </c:pt>
                <c:pt idx="234">
                  <c:v>345572160.56</c:v>
                </c:pt>
                <c:pt idx="235">
                  <c:v>334053120.54000002</c:v>
                </c:pt>
                <c:pt idx="236">
                  <c:v>322534080.52000004</c:v>
                </c:pt>
                <c:pt idx="237">
                  <c:v>311015040.50000006</c:v>
                </c:pt>
                <c:pt idx="238">
                  <c:v>299496000.48000002</c:v>
                </c:pt>
                <c:pt idx="239">
                  <c:v>287976960.45999998</c:v>
                </c:pt>
                <c:pt idx="240">
                  <c:v>276457920.44000006</c:v>
                </c:pt>
                <c:pt idx="241">
                  <c:v>264938880.41999999</c:v>
                </c:pt>
                <c:pt idx="242">
                  <c:v>253419840.40000001</c:v>
                </c:pt>
                <c:pt idx="243">
                  <c:v>241900800.38000003</c:v>
                </c:pt>
                <c:pt idx="244">
                  <c:v>230381760.37000003</c:v>
                </c:pt>
                <c:pt idx="245">
                  <c:v>218862240.34999999</c:v>
                </c:pt>
                <c:pt idx="246">
                  <c:v>213103200.33000001</c:v>
                </c:pt>
                <c:pt idx="247">
                  <c:v>201584160.31</c:v>
                </c:pt>
                <c:pt idx="248">
                  <c:v>190065120.30000004</c:v>
                </c:pt>
                <c:pt idx="249">
                  <c:v>178545600.28</c:v>
                </c:pt>
                <c:pt idx="250">
                  <c:v>172786560.25999999</c:v>
                </c:pt>
                <c:pt idx="251">
                  <c:v>161267520.24000004</c:v>
                </c:pt>
                <c:pt idx="252">
                  <c:v>149748480.22</c:v>
                </c:pt>
                <c:pt idx="253">
                  <c:v>138229440.19999999</c:v>
                </c:pt>
                <c:pt idx="254">
                  <c:v>126710400.19000001</c:v>
                </c:pt>
                <c:pt idx="255">
                  <c:v>115190880.16000001</c:v>
                </c:pt>
                <c:pt idx="256">
                  <c:v>109432320.14</c:v>
                </c:pt>
                <c:pt idx="257">
                  <c:v>92153280.129999995</c:v>
                </c:pt>
                <c:pt idx="258">
                  <c:v>80633760.12000002</c:v>
                </c:pt>
                <c:pt idx="259">
                  <c:v>74874240.109999999</c:v>
                </c:pt>
                <c:pt idx="260">
                  <c:v>69114720.090000004</c:v>
                </c:pt>
                <c:pt idx="261">
                  <c:v>63355680.090000004</c:v>
                </c:pt>
                <c:pt idx="262">
                  <c:v>51835680.090000004</c:v>
                </c:pt>
                <c:pt idx="263">
                  <c:v>51835680.090000004</c:v>
                </c:pt>
                <c:pt idx="264">
                  <c:v>51835680.079999998</c:v>
                </c:pt>
                <c:pt idx="265">
                  <c:v>51836160.079999998</c:v>
                </c:pt>
                <c:pt idx="266">
                  <c:v>46076160.079999998</c:v>
                </c:pt>
                <c:pt idx="267">
                  <c:v>46076160.079999998</c:v>
                </c:pt>
                <c:pt idx="268">
                  <c:v>46076160.079999998</c:v>
                </c:pt>
                <c:pt idx="269">
                  <c:v>46076160.079999998</c:v>
                </c:pt>
                <c:pt idx="270">
                  <c:v>46076160.079999998</c:v>
                </c:pt>
                <c:pt idx="271">
                  <c:v>46076160.079999998</c:v>
                </c:pt>
                <c:pt idx="272">
                  <c:v>46076160.079999998</c:v>
                </c:pt>
                <c:pt idx="273">
                  <c:v>46076160.079999998</c:v>
                </c:pt>
                <c:pt idx="274">
                  <c:v>46076160.079999998</c:v>
                </c:pt>
                <c:pt idx="275">
                  <c:v>46076160.079999998</c:v>
                </c:pt>
                <c:pt idx="276">
                  <c:v>46076160.079999998</c:v>
                </c:pt>
                <c:pt idx="277">
                  <c:v>46076160.07</c:v>
                </c:pt>
                <c:pt idx="278">
                  <c:v>46076640.07</c:v>
                </c:pt>
                <c:pt idx="279">
                  <c:v>40316640.070000008</c:v>
                </c:pt>
                <c:pt idx="280">
                  <c:v>40316640.070000008</c:v>
                </c:pt>
                <c:pt idx="281">
                  <c:v>40316640.070000008</c:v>
                </c:pt>
                <c:pt idx="282">
                  <c:v>40316640.070000008</c:v>
                </c:pt>
                <c:pt idx="283">
                  <c:v>40316640.070000008</c:v>
                </c:pt>
                <c:pt idx="284">
                  <c:v>40316640.070000008</c:v>
                </c:pt>
                <c:pt idx="285">
                  <c:v>40316640.070000008</c:v>
                </c:pt>
                <c:pt idx="286">
                  <c:v>40316640.070000008</c:v>
                </c:pt>
                <c:pt idx="287">
                  <c:v>40316640.070000008</c:v>
                </c:pt>
                <c:pt idx="288">
                  <c:v>40316640.070000008</c:v>
                </c:pt>
                <c:pt idx="289">
                  <c:v>40316640.070000008</c:v>
                </c:pt>
                <c:pt idx="290">
                  <c:v>40316640.070000008</c:v>
                </c:pt>
                <c:pt idx="291">
                  <c:v>40316640.06000001</c:v>
                </c:pt>
                <c:pt idx="292">
                  <c:v>40317120.06000001</c:v>
                </c:pt>
                <c:pt idx="293">
                  <c:v>34557120.060000002</c:v>
                </c:pt>
                <c:pt idx="294">
                  <c:v>34557120.060000002</c:v>
                </c:pt>
                <c:pt idx="295">
                  <c:v>34557120.060000002</c:v>
                </c:pt>
                <c:pt idx="296">
                  <c:v>34557120.060000002</c:v>
                </c:pt>
                <c:pt idx="297">
                  <c:v>34557120.060000002</c:v>
                </c:pt>
                <c:pt idx="298">
                  <c:v>34557120.060000002</c:v>
                </c:pt>
                <c:pt idx="299">
                  <c:v>34557120.060000002</c:v>
                </c:pt>
                <c:pt idx="300">
                  <c:v>34557120.060000002</c:v>
                </c:pt>
                <c:pt idx="301">
                  <c:v>34557120.049999997</c:v>
                </c:pt>
                <c:pt idx="302">
                  <c:v>34557600.049999997</c:v>
                </c:pt>
                <c:pt idx="303">
                  <c:v>28797600.050000004</c:v>
                </c:pt>
                <c:pt idx="304">
                  <c:v>28797600.050000004</c:v>
                </c:pt>
                <c:pt idx="305">
                  <c:v>28797600.050000004</c:v>
                </c:pt>
                <c:pt idx="306">
                  <c:v>28797600.050000004</c:v>
                </c:pt>
                <c:pt idx="307">
                  <c:v>28797600.050000004</c:v>
                </c:pt>
                <c:pt idx="308">
                  <c:v>28797600.050000004</c:v>
                </c:pt>
                <c:pt idx="309">
                  <c:v>28797600.050000004</c:v>
                </c:pt>
                <c:pt idx="310">
                  <c:v>28797600.040000003</c:v>
                </c:pt>
                <c:pt idx="311">
                  <c:v>28798080.039999999</c:v>
                </c:pt>
                <c:pt idx="312">
                  <c:v>23038080.039999999</c:v>
                </c:pt>
                <c:pt idx="313">
                  <c:v>23038080.039999999</c:v>
                </c:pt>
                <c:pt idx="314">
                  <c:v>23038080.039999999</c:v>
                </c:pt>
                <c:pt idx="315">
                  <c:v>23038080.039999999</c:v>
                </c:pt>
                <c:pt idx="316">
                  <c:v>23038080.039999999</c:v>
                </c:pt>
                <c:pt idx="317">
                  <c:v>23038080.039999999</c:v>
                </c:pt>
                <c:pt idx="318">
                  <c:v>23038080.039999999</c:v>
                </c:pt>
                <c:pt idx="319">
                  <c:v>23038080.039999999</c:v>
                </c:pt>
                <c:pt idx="320">
                  <c:v>23038080.030000001</c:v>
                </c:pt>
                <c:pt idx="321">
                  <c:v>23038560.030000001</c:v>
                </c:pt>
                <c:pt idx="322">
                  <c:v>17278560.030000001</c:v>
                </c:pt>
                <c:pt idx="323">
                  <c:v>17278560.030000001</c:v>
                </c:pt>
                <c:pt idx="324">
                  <c:v>17278560.030000001</c:v>
                </c:pt>
                <c:pt idx="325">
                  <c:v>17278560.030000001</c:v>
                </c:pt>
                <c:pt idx="326">
                  <c:v>17278560.030000001</c:v>
                </c:pt>
                <c:pt idx="327">
                  <c:v>17278560.030000001</c:v>
                </c:pt>
                <c:pt idx="328">
                  <c:v>17278560.030000001</c:v>
                </c:pt>
                <c:pt idx="329">
                  <c:v>17278560.030000001</c:v>
                </c:pt>
                <c:pt idx="330">
                  <c:v>17278560.030000001</c:v>
                </c:pt>
                <c:pt idx="331">
                  <c:v>17278560.030000001</c:v>
                </c:pt>
                <c:pt idx="332">
                  <c:v>17278560.02</c:v>
                </c:pt>
                <c:pt idx="333">
                  <c:v>17279040.02</c:v>
                </c:pt>
                <c:pt idx="334">
                  <c:v>11519040.02</c:v>
                </c:pt>
                <c:pt idx="335">
                  <c:v>11519040.02</c:v>
                </c:pt>
                <c:pt idx="336">
                  <c:v>11519040.02</c:v>
                </c:pt>
                <c:pt idx="337">
                  <c:v>11519040.02</c:v>
                </c:pt>
                <c:pt idx="338">
                  <c:v>11519040.02</c:v>
                </c:pt>
                <c:pt idx="339">
                  <c:v>11519040.02</c:v>
                </c:pt>
                <c:pt idx="340">
                  <c:v>11519040.02</c:v>
                </c:pt>
                <c:pt idx="341">
                  <c:v>11519040.02</c:v>
                </c:pt>
                <c:pt idx="342">
                  <c:v>11519040.02</c:v>
                </c:pt>
                <c:pt idx="343">
                  <c:v>11519040.02</c:v>
                </c:pt>
                <c:pt idx="344">
                  <c:v>11519040.02</c:v>
                </c:pt>
                <c:pt idx="345">
                  <c:v>11519040.01</c:v>
                </c:pt>
                <c:pt idx="346">
                  <c:v>11519520.01</c:v>
                </c:pt>
                <c:pt idx="347">
                  <c:v>5759520.0099999998</c:v>
                </c:pt>
                <c:pt idx="348">
                  <c:v>5759520.0099999998</c:v>
                </c:pt>
                <c:pt idx="349">
                  <c:v>5759520.0099999998</c:v>
                </c:pt>
                <c:pt idx="350">
                  <c:v>5759520.0099999998</c:v>
                </c:pt>
                <c:pt idx="351">
                  <c:v>5759520.0099999998</c:v>
                </c:pt>
                <c:pt idx="352">
                  <c:v>5759520.0099999998</c:v>
                </c:pt>
                <c:pt idx="353">
                  <c:v>5759520.0099999998</c:v>
                </c:pt>
                <c:pt idx="354">
                  <c:v>5759520.0099999998</c:v>
                </c:pt>
                <c:pt idx="355">
                  <c:v>5759520</c:v>
                </c:pt>
                <c:pt idx="356">
                  <c:v>5760000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BC-4B43-B4DF-408609A73C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399232"/>
        <c:axId val="137400192"/>
      </c:scatterChart>
      <c:valAx>
        <c:axId val="137399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400192"/>
        <c:crosses val="autoZero"/>
        <c:crossBetween val="midCat"/>
      </c:valAx>
      <c:valAx>
        <c:axId val="13740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(mm/s^2)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992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Valve Jerk vs Crank</a:t>
            </a:r>
            <a:r>
              <a:rPr lang="en-US" baseline="0"/>
              <a:t> angle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Inlet Valve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Q3'!$F$3:$F$363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0.01</c:v>
                </c:pt>
                <c:pt idx="5">
                  <c:v>-719.99</c:v>
                </c:pt>
                <c:pt idx="6">
                  <c:v>17279280.009999998</c:v>
                </c:pt>
                <c:pt idx="7">
                  <c:v>-138222720719.98999</c:v>
                </c:pt>
                <c:pt idx="8">
                  <c:v>-138222720719.98999</c:v>
                </c:pt>
                <c:pt idx="9">
                  <c:v>-138222720719.98001</c:v>
                </c:pt>
                <c:pt idx="10">
                  <c:v>-138222721439.98001</c:v>
                </c:pt>
                <c:pt idx="11">
                  <c:v>-138205441439.98001</c:v>
                </c:pt>
                <c:pt idx="12">
                  <c:v>-276445441439.97998</c:v>
                </c:pt>
                <c:pt idx="13">
                  <c:v>-276445441439.97998</c:v>
                </c:pt>
                <c:pt idx="14">
                  <c:v>-276445441439.97998</c:v>
                </c:pt>
                <c:pt idx="15">
                  <c:v>-276445441439.96997</c:v>
                </c:pt>
                <c:pt idx="16">
                  <c:v>-276445442159.96997</c:v>
                </c:pt>
                <c:pt idx="17">
                  <c:v>-276428162159.97003</c:v>
                </c:pt>
                <c:pt idx="18">
                  <c:v>-414668162159.97003</c:v>
                </c:pt>
                <c:pt idx="19">
                  <c:v>-414668162159.97003</c:v>
                </c:pt>
                <c:pt idx="20">
                  <c:v>-414668162159.96008</c:v>
                </c:pt>
                <c:pt idx="21">
                  <c:v>-414668162879.96002</c:v>
                </c:pt>
                <c:pt idx="22">
                  <c:v>-414650882879.96002</c:v>
                </c:pt>
                <c:pt idx="23">
                  <c:v>-552890882879.95996</c:v>
                </c:pt>
                <c:pt idx="24">
                  <c:v>-552890882879.95996</c:v>
                </c:pt>
                <c:pt idx="25">
                  <c:v>-552890882879.95996</c:v>
                </c:pt>
                <c:pt idx="26">
                  <c:v>-552890882879.95996</c:v>
                </c:pt>
                <c:pt idx="27">
                  <c:v>-552890882879.94995</c:v>
                </c:pt>
                <c:pt idx="28">
                  <c:v>-552890883599.94995</c:v>
                </c:pt>
                <c:pt idx="29">
                  <c:v>-552873603599.94995</c:v>
                </c:pt>
                <c:pt idx="30">
                  <c:v>-691113603599.95007</c:v>
                </c:pt>
                <c:pt idx="31">
                  <c:v>-691113603599.95007</c:v>
                </c:pt>
                <c:pt idx="32">
                  <c:v>-691113603599.95007</c:v>
                </c:pt>
                <c:pt idx="33">
                  <c:v>-691113603599.94006</c:v>
                </c:pt>
                <c:pt idx="34">
                  <c:v>-691113604319.94006</c:v>
                </c:pt>
                <c:pt idx="35">
                  <c:v>-691096324319.94006</c:v>
                </c:pt>
                <c:pt idx="36">
                  <c:v>-829336324319.94006</c:v>
                </c:pt>
                <c:pt idx="37">
                  <c:v>-829336324319.94006</c:v>
                </c:pt>
                <c:pt idx="38">
                  <c:v>-829336324319.94006</c:v>
                </c:pt>
                <c:pt idx="39">
                  <c:v>-829336324319.93018</c:v>
                </c:pt>
                <c:pt idx="40">
                  <c:v>-829336325039.93005</c:v>
                </c:pt>
                <c:pt idx="41">
                  <c:v>-829319045039.93005</c:v>
                </c:pt>
                <c:pt idx="42">
                  <c:v>-967559045039.9303</c:v>
                </c:pt>
                <c:pt idx="43">
                  <c:v>-967559045039.9303</c:v>
                </c:pt>
                <c:pt idx="44">
                  <c:v>-967559045039.92029</c:v>
                </c:pt>
                <c:pt idx="45">
                  <c:v>-967559045759.92017</c:v>
                </c:pt>
                <c:pt idx="46">
                  <c:v>-967541765759.92017</c:v>
                </c:pt>
                <c:pt idx="47">
                  <c:v>-1105781765759.9199</c:v>
                </c:pt>
                <c:pt idx="48">
                  <c:v>-1105781765759.9199</c:v>
                </c:pt>
                <c:pt idx="49">
                  <c:v>-1105781765759.9099</c:v>
                </c:pt>
                <c:pt idx="50">
                  <c:v>-1105781766479.9102</c:v>
                </c:pt>
                <c:pt idx="51">
                  <c:v>-1105764486479.9102</c:v>
                </c:pt>
                <c:pt idx="52">
                  <c:v>-1244004486479.9102</c:v>
                </c:pt>
                <c:pt idx="53">
                  <c:v>-1244004486479.9102</c:v>
                </c:pt>
                <c:pt idx="54">
                  <c:v>-1244004486479.9102</c:v>
                </c:pt>
                <c:pt idx="55">
                  <c:v>-1244004486479.9001</c:v>
                </c:pt>
                <c:pt idx="56">
                  <c:v>-1244004487199.8999</c:v>
                </c:pt>
                <c:pt idx="57">
                  <c:v>-1243987207199.9001</c:v>
                </c:pt>
                <c:pt idx="58">
                  <c:v>-1382227207199.9001</c:v>
                </c:pt>
                <c:pt idx="59">
                  <c:v>-1382227207199.9001</c:v>
                </c:pt>
                <c:pt idx="60">
                  <c:v>-1382227207199.9001</c:v>
                </c:pt>
                <c:pt idx="61">
                  <c:v>-1382227207199.9001</c:v>
                </c:pt>
                <c:pt idx="62">
                  <c:v>-1382227207199.8901</c:v>
                </c:pt>
                <c:pt idx="63">
                  <c:v>-1382227207919.8901</c:v>
                </c:pt>
                <c:pt idx="64">
                  <c:v>-1382209927919.8899</c:v>
                </c:pt>
                <c:pt idx="65">
                  <c:v>-1520449927919.8899</c:v>
                </c:pt>
                <c:pt idx="66">
                  <c:v>-1520449927919.8899</c:v>
                </c:pt>
                <c:pt idx="67">
                  <c:v>-1520449927919.8899</c:v>
                </c:pt>
                <c:pt idx="68">
                  <c:v>-1520449927919.8899</c:v>
                </c:pt>
                <c:pt idx="69">
                  <c:v>-1520449927919.8799</c:v>
                </c:pt>
                <c:pt idx="70">
                  <c:v>-1520449928639.8799</c:v>
                </c:pt>
                <c:pt idx="71">
                  <c:v>-1520432648639.8801</c:v>
                </c:pt>
                <c:pt idx="72">
                  <c:v>-1658672648639.8801</c:v>
                </c:pt>
                <c:pt idx="73">
                  <c:v>-1658672648639.8801</c:v>
                </c:pt>
                <c:pt idx="74">
                  <c:v>-1658672648639.8801</c:v>
                </c:pt>
                <c:pt idx="75">
                  <c:v>-1658672648639.8801</c:v>
                </c:pt>
                <c:pt idx="76">
                  <c:v>-1658672648639.8801</c:v>
                </c:pt>
                <c:pt idx="77">
                  <c:v>-1658672648639.8801</c:v>
                </c:pt>
                <c:pt idx="78">
                  <c:v>-1658672648639.8801</c:v>
                </c:pt>
                <c:pt idx="79">
                  <c:v>-1658672648639.8704</c:v>
                </c:pt>
                <c:pt idx="80">
                  <c:v>-1658672649359.8701</c:v>
                </c:pt>
                <c:pt idx="81">
                  <c:v>-1658655369359.8701</c:v>
                </c:pt>
                <c:pt idx="82">
                  <c:v>-1796895369359.8701</c:v>
                </c:pt>
                <c:pt idx="83">
                  <c:v>-1796895369359.8701</c:v>
                </c:pt>
                <c:pt idx="84">
                  <c:v>-1796895369359.8701</c:v>
                </c:pt>
                <c:pt idx="85">
                  <c:v>-1796895369359.8701</c:v>
                </c:pt>
                <c:pt idx="86">
                  <c:v>-1796895369359.8701</c:v>
                </c:pt>
                <c:pt idx="87">
                  <c:v>-1796895369359.8701</c:v>
                </c:pt>
                <c:pt idx="88">
                  <c:v>-1796895369359.8701</c:v>
                </c:pt>
                <c:pt idx="89">
                  <c:v>-1796895369359.8701</c:v>
                </c:pt>
                <c:pt idx="90">
                  <c:v>-1796895369359.8701</c:v>
                </c:pt>
                <c:pt idx="91">
                  <c:v>-1796895369359.8701</c:v>
                </c:pt>
                <c:pt idx="92">
                  <c:v>-1796895369359.8701</c:v>
                </c:pt>
                <c:pt idx="93">
                  <c:v>-1796895369359.8799</c:v>
                </c:pt>
                <c:pt idx="94">
                  <c:v>-1796895368639.8801</c:v>
                </c:pt>
                <c:pt idx="95">
                  <c:v>-1796912648639.8901</c:v>
                </c:pt>
                <c:pt idx="96">
                  <c:v>-1658672647919.8999</c:v>
                </c:pt>
                <c:pt idx="97">
                  <c:v>-1658689927199.9199</c:v>
                </c:pt>
                <c:pt idx="98">
                  <c:v>-1520467205759.9302</c:v>
                </c:pt>
                <c:pt idx="99">
                  <c:v>-1382261765039.95</c:v>
                </c:pt>
                <c:pt idx="100">
                  <c:v>-1105799043599.97</c:v>
                </c:pt>
                <c:pt idx="101">
                  <c:v>-967593602159.98022</c:v>
                </c:pt>
                <c:pt idx="102">
                  <c:v>-691148161440</c:v>
                </c:pt>
                <c:pt idx="103">
                  <c:v>-414685440000.02002</c:v>
                </c:pt>
                <c:pt idx="104">
                  <c:v>-276479998560.03998</c:v>
                </c:pt>
                <c:pt idx="105">
                  <c:v>-34557120.060000002</c:v>
                </c:pt>
                <c:pt idx="106">
                  <c:v>276410884319.91998</c:v>
                </c:pt>
                <c:pt idx="107">
                  <c:v>552856325759.90015</c:v>
                </c:pt>
                <c:pt idx="108">
                  <c:v>829301767199.89014</c:v>
                </c:pt>
                <c:pt idx="109">
                  <c:v>1105747207919.8701</c:v>
                </c:pt>
                <c:pt idx="110">
                  <c:v>1382209929359.8501</c:v>
                </c:pt>
                <c:pt idx="111">
                  <c:v>1520415370799.8301</c:v>
                </c:pt>
                <c:pt idx="112">
                  <c:v>1796860812239.8101</c:v>
                </c:pt>
                <c:pt idx="113">
                  <c:v>2073306253679.8</c:v>
                </c:pt>
                <c:pt idx="114">
                  <c:v>2349751694399.7705</c:v>
                </c:pt>
                <c:pt idx="115">
                  <c:v>2626214416559.7505</c:v>
                </c:pt>
                <c:pt idx="116">
                  <c:v>2764402577999.7407</c:v>
                </c:pt>
                <c:pt idx="117">
                  <c:v>3179088018719.7202</c:v>
                </c:pt>
                <c:pt idx="118">
                  <c:v>3455550740159.7002</c:v>
                </c:pt>
                <c:pt idx="119">
                  <c:v>3593756181599.6807</c:v>
                </c:pt>
                <c:pt idx="120">
                  <c:v>3870201623039.6606</c:v>
                </c:pt>
                <c:pt idx="121">
                  <c:v>4146647064479.6401</c:v>
                </c:pt>
                <c:pt idx="122">
                  <c:v>4423092505919.6113</c:v>
                </c:pt>
                <c:pt idx="123">
                  <c:v>4699537948079.5713</c:v>
                </c:pt>
                <c:pt idx="124">
                  <c:v>4975966110959.541</c:v>
                </c:pt>
                <c:pt idx="125">
                  <c:v>5390616993119.4902</c:v>
                </c:pt>
                <c:pt idx="126">
                  <c:v>5943525156719.4512</c:v>
                </c:pt>
                <c:pt idx="127">
                  <c:v>6358158759599.4014</c:v>
                </c:pt>
                <c:pt idx="128">
                  <c:v>7049289643199.3408</c:v>
                </c:pt>
                <c:pt idx="129">
                  <c:v>7602163247519.2822</c:v>
                </c:pt>
                <c:pt idx="130">
                  <c:v>8293259571839.2207</c:v>
                </c:pt>
                <c:pt idx="131">
                  <c:v>9122595896159.1621</c:v>
                </c:pt>
                <c:pt idx="132">
                  <c:v>9951932220479.0723</c:v>
                </c:pt>
                <c:pt idx="133">
                  <c:v>10781268546959.01</c:v>
                </c:pt>
                <c:pt idx="134">
                  <c:v>11610553031278.93</c:v>
                </c:pt>
                <c:pt idx="135">
                  <c:v>12854609357038.842</c:v>
                </c:pt>
                <c:pt idx="136">
                  <c:v>13683911123518.74</c:v>
                </c:pt>
                <c:pt idx="137">
                  <c:v>14789675610718.654</c:v>
                </c:pt>
                <c:pt idx="138">
                  <c:v>16033662817198.555</c:v>
                </c:pt>
                <c:pt idx="139">
                  <c:v>17415907304398.441</c:v>
                </c:pt>
                <c:pt idx="140">
                  <c:v>18659894512318.324</c:v>
                </c:pt>
                <c:pt idx="141">
                  <c:v>20042104440958.203</c:v>
                </c:pt>
                <c:pt idx="142">
                  <c:v>21562537089598.07</c:v>
                </c:pt>
                <c:pt idx="143">
                  <c:v>23221209738957.961</c:v>
                </c:pt>
                <c:pt idx="144">
                  <c:v>24879865106877.82</c:v>
                </c:pt>
                <c:pt idx="145">
                  <c:v>26676795036957.695</c:v>
                </c:pt>
                <c:pt idx="146">
                  <c:v>28197193126317.539</c:v>
                </c:pt>
                <c:pt idx="147">
                  <c:v>30132328497117.406</c:v>
                </c:pt>
                <c:pt idx="148">
                  <c:v>31929189307197.219</c:v>
                </c:pt>
                <c:pt idx="149">
                  <c:v>34002547400157.059</c:v>
                </c:pt>
                <c:pt idx="150">
                  <c:v>35937596371676.898</c:v>
                </c:pt>
                <c:pt idx="151">
                  <c:v>38425639903916.719</c:v>
                </c:pt>
                <c:pt idx="152">
                  <c:v>40637186156156.523</c:v>
                </c:pt>
                <c:pt idx="153">
                  <c:v>42986972410556.313</c:v>
                </c:pt>
                <c:pt idx="154">
                  <c:v>45336706825676.148</c:v>
                </c:pt>
                <c:pt idx="155">
                  <c:v>48101143957915.938</c:v>
                </c:pt>
                <c:pt idx="156">
                  <c:v>51003890212315.711</c:v>
                </c:pt>
                <c:pt idx="157">
                  <c:v>53353624628875.469</c:v>
                </c:pt>
                <c:pt idx="158">
                  <c:v>56118027206155.266</c:v>
                </c:pt>
                <c:pt idx="159">
                  <c:v>59297132501275</c:v>
                </c:pt>
                <c:pt idx="160">
                  <c:v>62614529639994.805</c:v>
                </c:pt>
                <c:pt idx="161">
                  <c:v>65517120375114.563</c:v>
                </c:pt>
                <c:pt idx="162">
                  <c:v>69110997512394.188</c:v>
                </c:pt>
                <c:pt idx="163">
                  <c:v>72013622818314.016</c:v>
                </c:pt>
                <c:pt idx="164">
                  <c:v>75330760751273.703</c:v>
                </c:pt>
                <c:pt idx="165">
                  <c:v>80307089734313.469</c:v>
                </c:pt>
                <c:pt idx="166">
                  <c:v>82794856790873.156</c:v>
                </c:pt>
                <c:pt idx="167">
                  <c:v>87218139373192.891</c:v>
                </c:pt>
                <c:pt idx="168">
                  <c:v>90397123711912.609</c:v>
                </c:pt>
                <c:pt idx="169">
                  <c:v>94682114452072.328</c:v>
                </c:pt>
                <c:pt idx="170">
                  <c:v>98275870633672.047</c:v>
                </c:pt>
                <c:pt idx="171">
                  <c:v>102146072252391.8</c:v>
                </c:pt>
                <c:pt idx="172">
                  <c:v>106292822990391.53</c:v>
                </c:pt>
                <c:pt idx="173">
                  <c:v>109886631010551.31</c:v>
                </c:pt>
                <c:pt idx="174">
                  <c:v>113342147184951.14</c:v>
                </c:pt>
                <c:pt idx="175">
                  <c:v>117212521599351.02</c:v>
                </c:pt>
                <c:pt idx="176">
                  <c:v>119976976008710.92</c:v>
                </c:pt>
                <c:pt idx="177">
                  <c:v>122741551375190.89</c:v>
                </c:pt>
                <c:pt idx="178">
                  <c:v>124538515858070.88</c:v>
                </c:pt>
                <c:pt idx="179">
                  <c:v>125782606738070.92</c:v>
                </c:pt>
                <c:pt idx="180">
                  <c:v>126335566735191.02</c:v>
                </c:pt>
                <c:pt idx="181">
                  <c:v>126335635849431.19</c:v>
                </c:pt>
                <c:pt idx="182">
                  <c:v>125782814077191.36</c:v>
                </c:pt>
                <c:pt idx="183">
                  <c:v>124677187823511.63</c:v>
                </c:pt>
                <c:pt idx="184">
                  <c:v>122327436122631.88</c:v>
                </c:pt>
                <c:pt idx="185">
                  <c:v>119701377224632.19</c:v>
                </c:pt>
                <c:pt idx="186">
                  <c:v>115692849202312.52</c:v>
                </c:pt>
                <c:pt idx="187">
                  <c:v>112237384859992.84</c:v>
                </c:pt>
                <c:pt idx="188">
                  <c:v>107952480514793.17</c:v>
                </c:pt>
                <c:pt idx="189">
                  <c:v>103667645291753.52</c:v>
                </c:pt>
                <c:pt idx="190">
                  <c:v>98829798226553.875</c:v>
                </c:pt>
                <c:pt idx="191">
                  <c:v>94406723002074.188</c:v>
                </c:pt>
                <c:pt idx="192">
                  <c:v>89568910499034.484</c:v>
                </c:pt>
                <c:pt idx="193">
                  <c:v>84869303438154.766</c:v>
                </c:pt>
                <c:pt idx="194">
                  <c:v>80446124537995.063</c:v>
                </c:pt>
                <c:pt idx="195">
                  <c:v>76437648355675.344</c:v>
                </c:pt>
                <c:pt idx="196">
                  <c:v>72567464015515.594</c:v>
                </c:pt>
                <c:pt idx="197">
                  <c:v>68282507837515.82</c:v>
                </c:pt>
                <c:pt idx="198">
                  <c:v>64412219821676.07</c:v>
                </c:pt>
                <c:pt idx="199">
                  <c:v>60956599962956.273</c:v>
                </c:pt>
                <c:pt idx="200">
                  <c:v>57915769228556.516</c:v>
                </c:pt>
                <c:pt idx="201">
                  <c:v>54321874811996.711</c:v>
                </c:pt>
                <c:pt idx="202">
                  <c:v>51557472236876.898</c:v>
                </c:pt>
                <c:pt idx="203">
                  <c:v>48378315103197.125</c:v>
                </c:pt>
                <c:pt idx="204">
                  <c:v>45475603407357.281</c:v>
                </c:pt>
                <c:pt idx="205">
                  <c:v>42849423556557.461</c:v>
                </c:pt>
                <c:pt idx="206">
                  <c:v>39808402742877.617</c:v>
                </c:pt>
                <c:pt idx="207">
                  <c:v>37735131052077.758</c:v>
                </c:pt>
                <c:pt idx="208">
                  <c:v>35108830241277.922</c:v>
                </c:pt>
                <c:pt idx="209">
                  <c:v>33035489429758.063</c:v>
                </c:pt>
                <c:pt idx="210">
                  <c:v>30962165899678.207</c:v>
                </c:pt>
                <c:pt idx="211">
                  <c:v>28750567809598.328</c:v>
                </c:pt>
                <c:pt idx="212">
                  <c:v>26815449720238.445</c:v>
                </c:pt>
                <c:pt idx="213">
                  <c:v>24880314352318.543</c:v>
                </c:pt>
                <c:pt idx="214">
                  <c:v>23083384425118.652</c:v>
                </c:pt>
                <c:pt idx="215">
                  <c:v>21562917217198.738</c:v>
                </c:pt>
                <c:pt idx="216">
                  <c:v>20180707290718.844</c:v>
                </c:pt>
                <c:pt idx="217">
                  <c:v>18660222803518.945</c:v>
                </c:pt>
                <c:pt idx="218">
                  <c:v>17416235596319</c:v>
                </c:pt>
                <c:pt idx="219">
                  <c:v>16034008391999.08</c:v>
                </c:pt>
                <c:pt idx="220">
                  <c:v>14651712066239.143</c:v>
                </c:pt>
                <c:pt idx="221">
                  <c:v>13822410301919.215</c:v>
                </c:pt>
                <c:pt idx="222">
                  <c:v>12716593976879.27</c:v>
                </c:pt>
                <c:pt idx="223">
                  <c:v>11887274932559.32</c:v>
                </c:pt>
                <c:pt idx="224">
                  <c:v>10919698608959.359</c:v>
                </c:pt>
                <c:pt idx="225">
                  <c:v>10090345006079.41</c:v>
                </c:pt>
                <c:pt idx="226">
                  <c:v>9399214122479.4512</c:v>
                </c:pt>
                <c:pt idx="227">
                  <c:v>8846340519599.4805</c:v>
                </c:pt>
                <c:pt idx="228">
                  <c:v>8155209637439.5098</c:v>
                </c:pt>
                <c:pt idx="229">
                  <c:v>7602301475279.5322</c:v>
                </c:pt>
                <c:pt idx="230">
                  <c:v>7187633313839.5508</c:v>
                </c:pt>
                <c:pt idx="231">
                  <c:v>6772947872399.5703</c:v>
                </c:pt>
                <c:pt idx="232">
                  <c:v>6496502430959.5898</c:v>
                </c:pt>
                <c:pt idx="233">
                  <c:v>6220056989519.5996</c:v>
                </c:pt>
                <c:pt idx="234">
                  <c:v>5943611548799.6201</c:v>
                </c:pt>
                <c:pt idx="235">
                  <c:v>5667148827359.6406</c:v>
                </c:pt>
                <c:pt idx="236">
                  <c:v>5528943385919.6611</c:v>
                </c:pt>
                <c:pt idx="237">
                  <c:v>5252497944479.6699</c:v>
                </c:pt>
                <c:pt idx="238">
                  <c:v>4976052503759.6904</c:v>
                </c:pt>
                <c:pt idx="239">
                  <c:v>4699589782319.7109</c:v>
                </c:pt>
                <c:pt idx="240">
                  <c:v>4561384340879.7314</c:v>
                </c:pt>
                <c:pt idx="241">
                  <c:v>4284938899439.7407</c:v>
                </c:pt>
                <c:pt idx="242">
                  <c:v>4008493458719.7598</c:v>
                </c:pt>
                <c:pt idx="243">
                  <c:v>3732030737279.7808</c:v>
                </c:pt>
                <c:pt idx="244">
                  <c:v>3593825295839.79</c:v>
                </c:pt>
                <c:pt idx="245">
                  <c:v>3317379855119.8105</c:v>
                </c:pt>
                <c:pt idx="246">
                  <c:v>3040917133679.8301</c:v>
                </c:pt>
                <c:pt idx="247">
                  <c:v>2902711692239.8403</c:v>
                </c:pt>
                <c:pt idx="248">
                  <c:v>2626266251519.8501</c:v>
                </c:pt>
                <c:pt idx="249">
                  <c:v>2349803530799.8706</c:v>
                </c:pt>
                <c:pt idx="250">
                  <c:v>2211580809359.8799</c:v>
                </c:pt>
                <c:pt idx="251">
                  <c:v>2073375368639.8801</c:v>
                </c:pt>
                <c:pt idx="252">
                  <c:v>1796912648639.8901</c:v>
                </c:pt>
                <c:pt idx="253">
                  <c:v>1658672647919.8899</c:v>
                </c:pt>
                <c:pt idx="254">
                  <c:v>1658689927919.8999</c:v>
                </c:pt>
                <c:pt idx="255">
                  <c:v>1520449927199.8999</c:v>
                </c:pt>
                <c:pt idx="256">
                  <c:v>1520467207199.9001</c:v>
                </c:pt>
                <c:pt idx="257">
                  <c:v>1382227207199.9001</c:v>
                </c:pt>
                <c:pt idx="258">
                  <c:v>1382227207199.9001</c:v>
                </c:pt>
                <c:pt idx="259">
                  <c:v>1382227207199.9001</c:v>
                </c:pt>
                <c:pt idx="260">
                  <c:v>1382227207199.9001</c:v>
                </c:pt>
                <c:pt idx="261">
                  <c:v>1382227207199.9001</c:v>
                </c:pt>
                <c:pt idx="262">
                  <c:v>1382227207199.9001</c:v>
                </c:pt>
                <c:pt idx="263">
                  <c:v>1382227207199.9001</c:v>
                </c:pt>
                <c:pt idx="264">
                  <c:v>1382227207199.9001</c:v>
                </c:pt>
                <c:pt idx="265">
                  <c:v>1382227207199.9001</c:v>
                </c:pt>
                <c:pt idx="266">
                  <c:v>1382227207199.9001</c:v>
                </c:pt>
                <c:pt idx="267">
                  <c:v>1382227207199.9001</c:v>
                </c:pt>
                <c:pt idx="268">
                  <c:v>1382227207199.9001</c:v>
                </c:pt>
                <c:pt idx="269">
                  <c:v>1382227207199.9001</c:v>
                </c:pt>
                <c:pt idx="270">
                  <c:v>1382227207199.9001</c:v>
                </c:pt>
                <c:pt idx="271">
                  <c:v>1382227207199.9001</c:v>
                </c:pt>
                <c:pt idx="272">
                  <c:v>1382227207199.9001</c:v>
                </c:pt>
                <c:pt idx="273">
                  <c:v>1382227207199.9001</c:v>
                </c:pt>
                <c:pt idx="274">
                  <c:v>1382227207199.9001</c:v>
                </c:pt>
                <c:pt idx="275">
                  <c:v>1382227207199.9001</c:v>
                </c:pt>
                <c:pt idx="276">
                  <c:v>1382227207199.9001</c:v>
                </c:pt>
                <c:pt idx="277">
                  <c:v>1382227207199.9001</c:v>
                </c:pt>
                <c:pt idx="278">
                  <c:v>1382227207199.9001</c:v>
                </c:pt>
                <c:pt idx="279">
                  <c:v>1382227207199.9001</c:v>
                </c:pt>
                <c:pt idx="280">
                  <c:v>1382227207199.9001</c:v>
                </c:pt>
                <c:pt idx="281">
                  <c:v>1382227207199.9001</c:v>
                </c:pt>
                <c:pt idx="282">
                  <c:v>1382227207199.9001</c:v>
                </c:pt>
                <c:pt idx="283">
                  <c:v>1382227207199.9001</c:v>
                </c:pt>
                <c:pt idx="284">
                  <c:v>1382227207199.9001</c:v>
                </c:pt>
                <c:pt idx="285">
                  <c:v>1382227207199.9001</c:v>
                </c:pt>
                <c:pt idx="286">
                  <c:v>1382227207199.9001</c:v>
                </c:pt>
                <c:pt idx="287">
                  <c:v>1382227207199.9001</c:v>
                </c:pt>
                <c:pt idx="288">
                  <c:v>1382227207199.9001</c:v>
                </c:pt>
                <c:pt idx="289">
                  <c:v>1382227207199.9001</c:v>
                </c:pt>
                <c:pt idx="290">
                  <c:v>1382227207199.9001</c:v>
                </c:pt>
                <c:pt idx="291">
                  <c:v>1382227207199.9001</c:v>
                </c:pt>
                <c:pt idx="292">
                  <c:v>1382227207199.9001</c:v>
                </c:pt>
                <c:pt idx="293">
                  <c:v>1382227207199.9001</c:v>
                </c:pt>
                <c:pt idx="294">
                  <c:v>1382227207199.9001</c:v>
                </c:pt>
                <c:pt idx="295">
                  <c:v>1382227207199.9001</c:v>
                </c:pt>
                <c:pt idx="296">
                  <c:v>1382227207199.9001</c:v>
                </c:pt>
                <c:pt idx="297">
                  <c:v>1382227207199.9001</c:v>
                </c:pt>
                <c:pt idx="298">
                  <c:v>1382227207199.9001</c:v>
                </c:pt>
                <c:pt idx="299">
                  <c:v>1382227207199.9001</c:v>
                </c:pt>
                <c:pt idx="300">
                  <c:v>1382227207199.9102</c:v>
                </c:pt>
                <c:pt idx="301">
                  <c:v>1382227206479.9102</c:v>
                </c:pt>
                <c:pt idx="302">
                  <c:v>1382244486479.9102</c:v>
                </c:pt>
                <c:pt idx="303">
                  <c:v>1244004486479.9102</c:v>
                </c:pt>
                <c:pt idx="304">
                  <c:v>1244004486479.9102</c:v>
                </c:pt>
                <c:pt idx="305">
                  <c:v>1244004486479.9102</c:v>
                </c:pt>
                <c:pt idx="306">
                  <c:v>1244004486479.9102</c:v>
                </c:pt>
                <c:pt idx="307">
                  <c:v>1244004486479.9102</c:v>
                </c:pt>
                <c:pt idx="308">
                  <c:v>1244004486479.9102</c:v>
                </c:pt>
                <c:pt idx="309">
                  <c:v>1244004486479.9102</c:v>
                </c:pt>
                <c:pt idx="310">
                  <c:v>1244004486479.9102</c:v>
                </c:pt>
                <c:pt idx="311">
                  <c:v>1244004486479.9102</c:v>
                </c:pt>
                <c:pt idx="312">
                  <c:v>1244004486479.9102</c:v>
                </c:pt>
                <c:pt idx="313">
                  <c:v>1244004486479.9102</c:v>
                </c:pt>
                <c:pt idx="314">
                  <c:v>1244004486479.9102</c:v>
                </c:pt>
                <c:pt idx="315">
                  <c:v>1244004486479.9102</c:v>
                </c:pt>
                <c:pt idx="316">
                  <c:v>1244004486479.9102</c:v>
                </c:pt>
                <c:pt idx="317">
                  <c:v>1244004486479.9102</c:v>
                </c:pt>
                <c:pt idx="318">
                  <c:v>1244004486479.9202</c:v>
                </c:pt>
                <c:pt idx="319">
                  <c:v>1244004485759.9199</c:v>
                </c:pt>
                <c:pt idx="320">
                  <c:v>1244021765759.9199</c:v>
                </c:pt>
                <c:pt idx="321">
                  <c:v>1105781765759.9199</c:v>
                </c:pt>
                <c:pt idx="322">
                  <c:v>1105781765759.9199</c:v>
                </c:pt>
                <c:pt idx="323">
                  <c:v>1105781765759.9199</c:v>
                </c:pt>
                <c:pt idx="324">
                  <c:v>1105781765759.9199</c:v>
                </c:pt>
                <c:pt idx="325">
                  <c:v>1105781765759.9199</c:v>
                </c:pt>
                <c:pt idx="326">
                  <c:v>1105781765759.9199</c:v>
                </c:pt>
                <c:pt idx="327">
                  <c:v>1105781765759.9199</c:v>
                </c:pt>
                <c:pt idx="328">
                  <c:v>1105781765759.9199</c:v>
                </c:pt>
                <c:pt idx="329">
                  <c:v>1105781765759.9299</c:v>
                </c:pt>
                <c:pt idx="330">
                  <c:v>1105781765039.9299</c:v>
                </c:pt>
                <c:pt idx="331">
                  <c:v>1105799045039.9299</c:v>
                </c:pt>
                <c:pt idx="332">
                  <c:v>967559045039.9303</c:v>
                </c:pt>
                <c:pt idx="333">
                  <c:v>967559045039.9303</c:v>
                </c:pt>
                <c:pt idx="334">
                  <c:v>967559045039.9303</c:v>
                </c:pt>
                <c:pt idx="335">
                  <c:v>967559045039.9303</c:v>
                </c:pt>
                <c:pt idx="336">
                  <c:v>967559045039.9303</c:v>
                </c:pt>
                <c:pt idx="337">
                  <c:v>967559045039.9303</c:v>
                </c:pt>
                <c:pt idx="338">
                  <c:v>967559045039.9303</c:v>
                </c:pt>
                <c:pt idx="339">
                  <c:v>967559045039.9303</c:v>
                </c:pt>
                <c:pt idx="340">
                  <c:v>967559045039.9303</c:v>
                </c:pt>
                <c:pt idx="341">
                  <c:v>967559045039.94019</c:v>
                </c:pt>
                <c:pt idx="342">
                  <c:v>967559044319.94019</c:v>
                </c:pt>
                <c:pt idx="343">
                  <c:v>967576324319.94019</c:v>
                </c:pt>
                <c:pt idx="344">
                  <c:v>829336324319.94006</c:v>
                </c:pt>
                <c:pt idx="345">
                  <c:v>829336324319.94006</c:v>
                </c:pt>
                <c:pt idx="346">
                  <c:v>829336324319.94006</c:v>
                </c:pt>
                <c:pt idx="347">
                  <c:v>829336324319.95007</c:v>
                </c:pt>
                <c:pt idx="348">
                  <c:v>829336323599.94995</c:v>
                </c:pt>
                <c:pt idx="349">
                  <c:v>829353603599.94995</c:v>
                </c:pt>
                <c:pt idx="350">
                  <c:v>691113603599.95007</c:v>
                </c:pt>
                <c:pt idx="351">
                  <c:v>691113603599.95007</c:v>
                </c:pt>
                <c:pt idx="352">
                  <c:v>691113603599.95007</c:v>
                </c:pt>
                <c:pt idx="353">
                  <c:v>691113603599.96008</c:v>
                </c:pt>
                <c:pt idx="354">
                  <c:v>691113602879.96008</c:v>
                </c:pt>
                <c:pt idx="355">
                  <c:v>691130882879.95996</c:v>
                </c:pt>
                <c:pt idx="356">
                  <c:v>552890882879.95996</c:v>
                </c:pt>
                <c:pt idx="357">
                  <c:v>552890882879.95996</c:v>
                </c:pt>
                <c:pt idx="358">
                  <c:v>552890882879.95996</c:v>
                </c:pt>
                <c:pt idx="359">
                  <c:v>552890882879.96997</c:v>
                </c:pt>
                <c:pt idx="360">
                  <c:v>552890882159.96997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3AF-4496-A140-5A9189A64ED7}"/>
            </c:ext>
          </c:extLst>
        </c:ser>
        <c:ser>
          <c:idx val="1"/>
          <c:order val="1"/>
          <c:tx>
            <c:v>Exhaust Valve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Q3'!$K$3:$K$363</c:f>
              <c:numCache>
                <c:formatCode>General</c:formatCode>
                <c:ptCount val="361"/>
                <c:pt idx="0">
                  <c:v>0</c:v>
                </c:pt>
                <c:pt idx="1">
                  <c:v>-719.98</c:v>
                </c:pt>
                <c:pt idx="2">
                  <c:v>34558560.019999996</c:v>
                </c:pt>
                <c:pt idx="3">
                  <c:v>-414685441439.97998</c:v>
                </c:pt>
                <c:pt idx="4">
                  <c:v>-276445441439.98999</c:v>
                </c:pt>
                <c:pt idx="5">
                  <c:v>-276445440719.98999</c:v>
                </c:pt>
                <c:pt idx="6">
                  <c:v>-276462720720</c:v>
                </c:pt>
                <c:pt idx="7">
                  <c:v>-138222720000</c:v>
                </c:pt>
                <c:pt idx="8">
                  <c:v>-138240000000.01001</c:v>
                </c:pt>
                <c:pt idx="9">
                  <c:v>719.99</c:v>
                </c:pt>
                <c:pt idx="10">
                  <c:v>-17279280.02</c:v>
                </c:pt>
                <c:pt idx="11">
                  <c:v>138222721439.98001</c:v>
                </c:pt>
                <c:pt idx="12">
                  <c:v>138205441439.97</c:v>
                </c:pt>
                <c:pt idx="13">
                  <c:v>276445442159.96997</c:v>
                </c:pt>
                <c:pt idx="14">
                  <c:v>276428162159.96008</c:v>
                </c:pt>
                <c:pt idx="15">
                  <c:v>414668162879.96002</c:v>
                </c:pt>
                <c:pt idx="16">
                  <c:v>414650882879.95001</c:v>
                </c:pt>
                <c:pt idx="17">
                  <c:v>552890883599.94995</c:v>
                </c:pt>
                <c:pt idx="18">
                  <c:v>552873603599.93994</c:v>
                </c:pt>
                <c:pt idx="19">
                  <c:v>691113604319.94006</c:v>
                </c:pt>
                <c:pt idx="20">
                  <c:v>691096324319.93018</c:v>
                </c:pt>
                <c:pt idx="21">
                  <c:v>829336325039.93005</c:v>
                </c:pt>
                <c:pt idx="22">
                  <c:v>829319045039.92004</c:v>
                </c:pt>
                <c:pt idx="23">
                  <c:v>967559045759.92017</c:v>
                </c:pt>
                <c:pt idx="24">
                  <c:v>967541765759.91016</c:v>
                </c:pt>
                <c:pt idx="25">
                  <c:v>1105781766479.9102</c:v>
                </c:pt>
                <c:pt idx="26">
                  <c:v>1105764486479.9001</c:v>
                </c:pt>
                <c:pt idx="27">
                  <c:v>1244004487199.8999</c:v>
                </c:pt>
                <c:pt idx="28">
                  <c:v>1243987207199.9001</c:v>
                </c:pt>
                <c:pt idx="29">
                  <c:v>1382227207199.8901</c:v>
                </c:pt>
                <c:pt idx="30">
                  <c:v>1382227207919.8901</c:v>
                </c:pt>
                <c:pt idx="31">
                  <c:v>1382209927919.8799</c:v>
                </c:pt>
                <c:pt idx="32">
                  <c:v>1520449928639.8799</c:v>
                </c:pt>
                <c:pt idx="33">
                  <c:v>1520432648639.8704</c:v>
                </c:pt>
                <c:pt idx="34">
                  <c:v>1658672649359.8701</c:v>
                </c:pt>
                <c:pt idx="35">
                  <c:v>1658655369359.8601</c:v>
                </c:pt>
                <c:pt idx="36">
                  <c:v>1796895370079.8601</c:v>
                </c:pt>
                <c:pt idx="37">
                  <c:v>1796878090079.8501</c:v>
                </c:pt>
                <c:pt idx="38">
                  <c:v>1935118090799.8506</c:v>
                </c:pt>
                <c:pt idx="39">
                  <c:v>1935100810799.8506</c:v>
                </c:pt>
                <c:pt idx="40">
                  <c:v>2073340810799.8503</c:v>
                </c:pt>
                <c:pt idx="41">
                  <c:v>2073340810799.8403</c:v>
                </c:pt>
                <c:pt idx="42">
                  <c:v>2073340811519.8401</c:v>
                </c:pt>
                <c:pt idx="43">
                  <c:v>2073323531519.8401</c:v>
                </c:pt>
                <c:pt idx="44">
                  <c:v>2211563531519.8301</c:v>
                </c:pt>
                <c:pt idx="45">
                  <c:v>2211563532239.8301</c:v>
                </c:pt>
                <c:pt idx="46">
                  <c:v>2211546252239.8301</c:v>
                </c:pt>
                <c:pt idx="47">
                  <c:v>2349786252239.8306</c:v>
                </c:pt>
                <c:pt idx="48">
                  <c:v>2349786252239.8203</c:v>
                </c:pt>
                <c:pt idx="49">
                  <c:v>2349786252959.8203</c:v>
                </c:pt>
                <c:pt idx="50">
                  <c:v>2349768972959.8203</c:v>
                </c:pt>
                <c:pt idx="51">
                  <c:v>2488008972959.8203</c:v>
                </c:pt>
                <c:pt idx="52">
                  <c:v>2488008972959.8203</c:v>
                </c:pt>
                <c:pt idx="53">
                  <c:v>2488008972959.8203</c:v>
                </c:pt>
                <c:pt idx="54">
                  <c:v>2488008972959.8105</c:v>
                </c:pt>
                <c:pt idx="55">
                  <c:v>2488008973679.8101</c:v>
                </c:pt>
                <c:pt idx="56">
                  <c:v>2487991693679.8105</c:v>
                </c:pt>
                <c:pt idx="57">
                  <c:v>2626231693679.8105</c:v>
                </c:pt>
                <c:pt idx="58">
                  <c:v>2626231693679.8105</c:v>
                </c:pt>
                <c:pt idx="59">
                  <c:v>2626231693679.8105</c:v>
                </c:pt>
                <c:pt idx="60">
                  <c:v>2626231693679.8105</c:v>
                </c:pt>
                <c:pt idx="61">
                  <c:v>2626231693679.8203</c:v>
                </c:pt>
                <c:pt idx="62">
                  <c:v>2626231692959.8506</c:v>
                </c:pt>
                <c:pt idx="63">
                  <c:v>2626248970799.8599</c:v>
                </c:pt>
                <c:pt idx="64">
                  <c:v>2488060810079.8604</c:v>
                </c:pt>
                <c:pt idx="65">
                  <c:v>2073358090079.8601</c:v>
                </c:pt>
                <c:pt idx="66">
                  <c:v>1935118090079.8606</c:v>
                </c:pt>
                <c:pt idx="67">
                  <c:v>1935118090079.8606</c:v>
                </c:pt>
                <c:pt idx="68">
                  <c:v>1935118090079.8606</c:v>
                </c:pt>
                <c:pt idx="69">
                  <c:v>1935118090079.8706</c:v>
                </c:pt>
                <c:pt idx="70">
                  <c:v>1935118089359.8704</c:v>
                </c:pt>
                <c:pt idx="71">
                  <c:v>1935135369359.8704</c:v>
                </c:pt>
                <c:pt idx="72">
                  <c:v>1796895369359.8701</c:v>
                </c:pt>
                <c:pt idx="73">
                  <c:v>1796895369359.8701</c:v>
                </c:pt>
                <c:pt idx="74">
                  <c:v>1796895369359.8701</c:v>
                </c:pt>
                <c:pt idx="75">
                  <c:v>1796895369359.8701</c:v>
                </c:pt>
                <c:pt idx="76">
                  <c:v>1796895369359.8701</c:v>
                </c:pt>
                <c:pt idx="77">
                  <c:v>1796895369359.8701</c:v>
                </c:pt>
                <c:pt idx="78">
                  <c:v>1796895369359.8701</c:v>
                </c:pt>
                <c:pt idx="79">
                  <c:v>1796895369359.8701</c:v>
                </c:pt>
                <c:pt idx="80">
                  <c:v>1796895369359.8701</c:v>
                </c:pt>
                <c:pt idx="81">
                  <c:v>1796895369359.8701</c:v>
                </c:pt>
                <c:pt idx="82">
                  <c:v>1796895369359.8701</c:v>
                </c:pt>
                <c:pt idx="83">
                  <c:v>1796895369359.8701</c:v>
                </c:pt>
                <c:pt idx="84">
                  <c:v>1796895369359.8799</c:v>
                </c:pt>
                <c:pt idx="85">
                  <c:v>1796895368639.8801</c:v>
                </c:pt>
                <c:pt idx="86">
                  <c:v>1796912648639.8801</c:v>
                </c:pt>
                <c:pt idx="87">
                  <c:v>1658672648639.8801</c:v>
                </c:pt>
                <c:pt idx="88">
                  <c:v>1658672648639.9001</c:v>
                </c:pt>
                <c:pt idx="89">
                  <c:v>1658672647199.8999</c:v>
                </c:pt>
                <c:pt idx="90">
                  <c:v>1658707207199.9099</c:v>
                </c:pt>
                <c:pt idx="91">
                  <c:v>1382227206479.9102</c:v>
                </c:pt>
                <c:pt idx="92">
                  <c:v>1382244486479.9202</c:v>
                </c:pt>
                <c:pt idx="93">
                  <c:v>1244004485759.9199</c:v>
                </c:pt>
                <c:pt idx="94">
                  <c:v>1244021765759.9199</c:v>
                </c:pt>
                <c:pt idx="95">
                  <c:v>1105781765759.9299</c:v>
                </c:pt>
                <c:pt idx="96">
                  <c:v>1105781765039.9299</c:v>
                </c:pt>
                <c:pt idx="97">
                  <c:v>1105799045039.9299</c:v>
                </c:pt>
                <c:pt idx="98">
                  <c:v>967559045039.9303</c:v>
                </c:pt>
                <c:pt idx="99">
                  <c:v>967559045039.9303</c:v>
                </c:pt>
                <c:pt idx="100">
                  <c:v>967559045039.94019</c:v>
                </c:pt>
                <c:pt idx="101">
                  <c:v>967559044319.94019</c:v>
                </c:pt>
                <c:pt idx="102">
                  <c:v>967576324319.94019</c:v>
                </c:pt>
                <c:pt idx="103">
                  <c:v>829336324319.94006</c:v>
                </c:pt>
                <c:pt idx="104">
                  <c:v>829336324319.94006</c:v>
                </c:pt>
                <c:pt idx="105">
                  <c:v>829336324319.95007</c:v>
                </c:pt>
                <c:pt idx="106">
                  <c:v>829336323599.94995</c:v>
                </c:pt>
                <c:pt idx="107">
                  <c:v>829353603599.95996</c:v>
                </c:pt>
                <c:pt idx="108">
                  <c:v>691113602879.9801</c:v>
                </c:pt>
                <c:pt idx="109">
                  <c:v>691130881439.98999</c:v>
                </c:pt>
                <c:pt idx="110">
                  <c:v>552925440720.01001</c:v>
                </c:pt>
                <c:pt idx="111">
                  <c:v>276462719280.03003</c:v>
                </c:pt>
                <c:pt idx="112">
                  <c:v>138257277840.04001</c:v>
                </c:pt>
                <c:pt idx="113">
                  <c:v>-138188162879.92999</c:v>
                </c:pt>
                <c:pt idx="114">
                  <c:v>-414650885039.90997</c:v>
                </c:pt>
                <c:pt idx="115">
                  <c:v>-552839046479.90002</c:v>
                </c:pt>
                <c:pt idx="116">
                  <c:v>-967524487199.88025</c:v>
                </c:pt>
                <c:pt idx="117">
                  <c:v>-1243987208639.8604</c:v>
                </c:pt>
                <c:pt idx="118">
                  <c:v>-1382192650079.8403</c:v>
                </c:pt>
                <c:pt idx="119">
                  <c:v>-1658638091519.8201</c:v>
                </c:pt>
                <c:pt idx="120">
                  <c:v>-1935083532959.8005</c:v>
                </c:pt>
                <c:pt idx="121">
                  <c:v>-2211528974399.7798</c:v>
                </c:pt>
                <c:pt idx="122">
                  <c:v>-2487974415839.7603</c:v>
                </c:pt>
                <c:pt idx="123">
                  <c:v>-2764419857279.7402</c:v>
                </c:pt>
                <c:pt idx="124">
                  <c:v>-3040865298719.7207</c:v>
                </c:pt>
                <c:pt idx="125">
                  <c:v>-3317310740159.7002</c:v>
                </c:pt>
                <c:pt idx="126">
                  <c:v>-3593756181599.6807</c:v>
                </c:pt>
                <c:pt idx="127">
                  <c:v>-3870201623039.6606</c:v>
                </c:pt>
                <c:pt idx="128">
                  <c:v>-4146647064479.6401</c:v>
                </c:pt>
                <c:pt idx="129">
                  <c:v>-4423092505919.6211</c:v>
                </c:pt>
                <c:pt idx="130">
                  <c:v>-4699537947359.6006</c:v>
                </c:pt>
                <c:pt idx="131">
                  <c:v>-4975983388799.5811</c:v>
                </c:pt>
                <c:pt idx="132">
                  <c:v>-5252428830239.541</c:v>
                </c:pt>
                <c:pt idx="133">
                  <c:v>-5528874273119.5098</c:v>
                </c:pt>
                <c:pt idx="134">
                  <c:v>-5805285155279.4707</c:v>
                </c:pt>
                <c:pt idx="135">
                  <c:v>-6358193318159.4297</c:v>
                </c:pt>
                <c:pt idx="136">
                  <c:v>-6772844201039.3799</c:v>
                </c:pt>
                <c:pt idx="137">
                  <c:v>-7325735084639.3223</c:v>
                </c:pt>
                <c:pt idx="138">
                  <c:v>-7878608688959.2598</c:v>
                </c:pt>
                <c:pt idx="139">
                  <c:v>-8569705013279.2012</c:v>
                </c:pt>
                <c:pt idx="140">
                  <c:v>-9399041337599.1328</c:v>
                </c:pt>
                <c:pt idx="141">
                  <c:v>-10228377662639.072</c:v>
                </c:pt>
                <c:pt idx="142">
                  <c:v>-11057696706958.992</c:v>
                </c:pt>
                <c:pt idx="143">
                  <c:v>-12025273032718.91</c:v>
                </c:pt>
                <c:pt idx="144">
                  <c:v>-12854574798478.813</c:v>
                </c:pt>
                <c:pt idx="145">
                  <c:v>-13960356565678.701</c:v>
                </c:pt>
                <c:pt idx="146">
                  <c:v>-15066103773598.611</c:v>
                </c:pt>
                <c:pt idx="147">
                  <c:v>-16448313700078.51</c:v>
                </c:pt>
                <c:pt idx="148">
                  <c:v>-17968798187278.414</c:v>
                </c:pt>
                <c:pt idx="149">
                  <c:v>-19212785394478.293</c:v>
                </c:pt>
                <c:pt idx="150">
                  <c:v>-20595012603118.184</c:v>
                </c:pt>
                <c:pt idx="151">
                  <c:v>-21977205251038.055</c:v>
                </c:pt>
                <c:pt idx="152">
                  <c:v>-23635895180397.91</c:v>
                </c:pt>
                <c:pt idx="153">
                  <c:v>-25156310550477.773</c:v>
                </c:pt>
                <c:pt idx="154">
                  <c:v>-26953188640557.637</c:v>
                </c:pt>
                <c:pt idx="155">
                  <c:v>-28888306730637.461</c:v>
                </c:pt>
                <c:pt idx="156">
                  <c:v>-30823424822877.301</c:v>
                </c:pt>
                <c:pt idx="157">
                  <c:v>-32758491074397.148</c:v>
                </c:pt>
                <c:pt idx="158">
                  <c:v>-35108294605916.949</c:v>
                </c:pt>
                <c:pt idx="159">
                  <c:v>-37319858139596.789</c:v>
                </c:pt>
                <c:pt idx="160">
                  <c:v>-39531369831836.594</c:v>
                </c:pt>
                <c:pt idx="161">
                  <c:v>-42157636085516.383</c:v>
                </c:pt>
                <c:pt idx="162">
                  <c:v>-44507387780636.18</c:v>
                </c:pt>
                <c:pt idx="163">
                  <c:v>-47133584915035.977</c:v>
                </c:pt>
                <c:pt idx="164">
                  <c:v>-50036279330155.75</c:v>
                </c:pt>
                <c:pt idx="165">
                  <c:v>-52800716465995.508</c:v>
                </c:pt>
                <c:pt idx="166">
                  <c:v>-55703376323275.297</c:v>
                </c:pt>
                <c:pt idx="167">
                  <c:v>-58744241619115.023</c:v>
                </c:pt>
                <c:pt idx="168">
                  <c:v>-62061621478554.773</c:v>
                </c:pt>
                <c:pt idx="169">
                  <c:v>-65102434937274.508</c:v>
                </c:pt>
                <c:pt idx="170">
                  <c:v>-68834465675274.258</c:v>
                </c:pt>
                <c:pt idx="171">
                  <c:v>-72428273693994</c:v>
                </c:pt>
                <c:pt idx="172">
                  <c:v>-75883824432713.703</c:v>
                </c:pt>
                <c:pt idx="173">
                  <c:v>-79477615174313.438</c:v>
                </c:pt>
                <c:pt idx="174">
                  <c:v>-83071336793033.156</c:v>
                </c:pt>
                <c:pt idx="175">
                  <c:v>-87218087533192.906</c:v>
                </c:pt>
                <c:pt idx="176">
                  <c:v>-90811843711192.625</c:v>
                </c:pt>
                <c:pt idx="177">
                  <c:v>-94682131731352.406</c:v>
                </c:pt>
                <c:pt idx="178">
                  <c:v>-98137647907192.188</c:v>
                </c:pt>
                <c:pt idx="179">
                  <c:v>-102007987763032</c:v>
                </c:pt>
                <c:pt idx="180">
                  <c:v>-105048887615991.91</c:v>
                </c:pt>
                <c:pt idx="181">
                  <c:v>-108089856582471.86</c:v>
                </c:pt>
                <c:pt idx="182">
                  <c:v>-110578021066071.86</c:v>
                </c:pt>
                <c:pt idx="183">
                  <c:v>-111822094667511.84</c:v>
                </c:pt>
                <c:pt idx="184">
                  <c:v>-112513260106791.92</c:v>
                </c:pt>
                <c:pt idx="185">
                  <c:v>-112789757382472.02</c:v>
                </c:pt>
                <c:pt idx="186">
                  <c:v>-112651621054552.2</c:v>
                </c:pt>
                <c:pt idx="187">
                  <c:v>-111822371122312.42</c:v>
                </c:pt>
                <c:pt idx="188">
                  <c:v>-110302024867192.7</c:v>
                </c:pt>
                <c:pt idx="189">
                  <c:v>-107952307727752.95</c:v>
                </c:pt>
                <c:pt idx="190">
                  <c:v>-105049734267593.22</c:v>
                </c:pt>
                <c:pt idx="191">
                  <c:v>-101317738089593.5</c:v>
                </c:pt>
                <c:pt idx="192">
                  <c:v>-97447450069433.75</c:v>
                </c:pt>
                <c:pt idx="193">
                  <c:v>-93991933891434.063</c:v>
                </c:pt>
                <c:pt idx="194">
                  <c:v>-90121645869114.328</c:v>
                </c:pt>
                <c:pt idx="195">
                  <c:v>-86666181529674.609</c:v>
                </c:pt>
                <c:pt idx="196">
                  <c:v>-82381208069514.891</c:v>
                </c:pt>
                <c:pt idx="197">
                  <c:v>-78649211887915.156</c:v>
                </c:pt>
                <c:pt idx="198">
                  <c:v>-74779010269195.391</c:v>
                </c:pt>
                <c:pt idx="199">
                  <c:v>-70632259532635.625</c:v>
                </c:pt>
                <c:pt idx="200">
                  <c:v>-67038416956075.852</c:v>
                </c:pt>
                <c:pt idx="201">
                  <c:v>-63859294378796.086</c:v>
                </c:pt>
                <c:pt idx="202">
                  <c:v>-60680189082236.258</c:v>
                </c:pt>
                <c:pt idx="203">
                  <c:v>-57362826509276.477</c:v>
                </c:pt>
                <c:pt idx="204">
                  <c:v>-54183617534156.664</c:v>
                </c:pt>
                <c:pt idx="205">
                  <c:v>-51695660400476.867</c:v>
                </c:pt>
                <c:pt idx="206">
                  <c:v>-48792948706797.016</c:v>
                </c:pt>
                <c:pt idx="207">
                  <c:v>-46166717015277.195</c:v>
                </c:pt>
                <c:pt idx="208">
                  <c:v>-43540433482317.352</c:v>
                </c:pt>
                <c:pt idx="209">
                  <c:v>-41328904510797.523</c:v>
                </c:pt>
                <c:pt idx="210">
                  <c:v>-38840860979277.656</c:v>
                </c:pt>
                <c:pt idx="211">
                  <c:v>-36629297449197.797</c:v>
                </c:pt>
                <c:pt idx="212">
                  <c:v>-34417699358397.949</c:v>
                </c:pt>
                <c:pt idx="213">
                  <c:v>-32482598548318.055</c:v>
                </c:pt>
                <c:pt idx="214">
                  <c:v>-30409240460398.168</c:v>
                </c:pt>
                <c:pt idx="215">
                  <c:v>-28474070532478.289</c:v>
                </c:pt>
                <c:pt idx="216">
                  <c:v>-26953620603118.387</c:v>
                </c:pt>
                <c:pt idx="217">
                  <c:v>-25433205236638.488</c:v>
                </c:pt>
                <c:pt idx="218">
                  <c:v>-23636240748718.59</c:v>
                </c:pt>
                <c:pt idx="219">
                  <c:v>-22392270821518.684</c:v>
                </c:pt>
                <c:pt idx="220">
                  <c:v>-20871803615038.773</c:v>
                </c:pt>
                <c:pt idx="221">
                  <c:v>-19489559128558.852</c:v>
                </c:pt>
                <c:pt idx="222">
                  <c:v>-18245554642798.945</c:v>
                </c:pt>
                <c:pt idx="223">
                  <c:v>-17001532876319</c:v>
                </c:pt>
                <c:pt idx="224">
                  <c:v>-15895768391999.061</c:v>
                </c:pt>
                <c:pt idx="225">
                  <c:v>-14651712067679.123</c:v>
                </c:pt>
                <c:pt idx="226">
                  <c:v>-13822375743359.18</c:v>
                </c:pt>
                <c:pt idx="227">
                  <c:v>-12993039419039.232</c:v>
                </c:pt>
                <c:pt idx="228">
                  <c:v>-12163703095439.27</c:v>
                </c:pt>
                <c:pt idx="229">
                  <c:v>-11334349492559.301</c:v>
                </c:pt>
                <c:pt idx="230">
                  <c:v>-10643218610399.34</c:v>
                </c:pt>
                <c:pt idx="231">
                  <c:v>-10090310447519.381</c:v>
                </c:pt>
                <c:pt idx="232">
                  <c:v>-9675659564639.4004</c:v>
                </c:pt>
                <c:pt idx="233">
                  <c:v>-9122768683199.4219</c:v>
                </c:pt>
                <c:pt idx="234">
                  <c:v>-8569843241759.4404</c:v>
                </c:pt>
                <c:pt idx="235">
                  <c:v>-8293397800319.46</c:v>
                </c:pt>
                <c:pt idx="236">
                  <c:v>-8016952358879.4814</c:v>
                </c:pt>
                <c:pt idx="237">
                  <c:v>-7740506917439.501</c:v>
                </c:pt>
                <c:pt idx="238">
                  <c:v>-7464061475999.5215</c:v>
                </c:pt>
                <c:pt idx="239">
                  <c:v>-7187616034559.541</c:v>
                </c:pt>
                <c:pt idx="240">
                  <c:v>-6911170593119.5596</c:v>
                </c:pt>
                <c:pt idx="241">
                  <c:v>-6634725151679.582</c:v>
                </c:pt>
                <c:pt idx="242">
                  <c:v>-6358279710239.5996</c:v>
                </c:pt>
                <c:pt idx="243">
                  <c:v>-6081834268799.6201</c:v>
                </c:pt>
                <c:pt idx="244">
                  <c:v>-5805388827359.6309</c:v>
                </c:pt>
                <c:pt idx="245">
                  <c:v>-5528943386639.6514</c:v>
                </c:pt>
                <c:pt idx="246">
                  <c:v>-5252480665199.6699</c:v>
                </c:pt>
                <c:pt idx="247">
                  <c:v>-5114275223759.6904</c:v>
                </c:pt>
                <c:pt idx="248">
                  <c:v>-4837829782319.7002</c:v>
                </c:pt>
                <c:pt idx="249">
                  <c:v>-4561384341599.7207</c:v>
                </c:pt>
                <c:pt idx="250">
                  <c:v>-4284921620159.7402</c:v>
                </c:pt>
                <c:pt idx="251">
                  <c:v>-4146716178719.7598</c:v>
                </c:pt>
                <c:pt idx="252">
                  <c:v>-3870270737279.7808</c:v>
                </c:pt>
                <c:pt idx="253">
                  <c:v>-3593825295839.7998</c:v>
                </c:pt>
                <c:pt idx="254">
                  <c:v>-3317379854399.8101</c:v>
                </c:pt>
                <c:pt idx="255">
                  <c:v>-3040934413679.8403</c:v>
                </c:pt>
                <c:pt idx="256">
                  <c:v>-2764471691519.8604</c:v>
                </c:pt>
                <c:pt idx="257">
                  <c:v>-2626283530079.8701</c:v>
                </c:pt>
                <c:pt idx="258">
                  <c:v>-2211598089359.8799</c:v>
                </c:pt>
                <c:pt idx="259">
                  <c:v>-1935135368639.8904</c:v>
                </c:pt>
                <c:pt idx="260">
                  <c:v>-1796912647919.9099</c:v>
                </c:pt>
                <c:pt idx="261">
                  <c:v>-1658689926479.9102</c:v>
                </c:pt>
                <c:pt idx="262">
                  <c:v>-1520484486479.9102</c:v>
                </c:pt>
                <c:pt idx="263">
                  <c:v>-1244004486479.9102</c:v>
                </c:pt>
                <c:pt idx="264">
                  <c:v>-1244004486479.9202</c:v>
                </c:pt>
                <c:pt idx="265">
                  <c:v>-1244004485759.9199</c:v>
                </c:pt>
                <c:pt idx="266">
                  <c:v>-1244021765759.9199</c:v>
                </c:pt>
                <c:pt idx="267">
                  <c:v>-1105781765759.9199</c:v>
                </c:pt>
                <c:pt idx="268">
                  <c:v>-1105781765759.9199</c:v>
                </c:pt>
                <c:pt idx="269">
                  <c:v>-1105781765759.9199</c:v>
                </c:pt>
                <c:pt idx="270">
                  <c:v>-1105781765759.9199</c:v>
                </c:pt>
                <c:pt idx="271">
                  <c:v>-1105781765759.9199</c:v>
                </c:pt>
                <c:pt idx="272">
                  <c:v>-1105781765759.9199</c:v>
                </c:pt>
                <c:pt idx="273">
                  <c:v>-1105781765759.9199</c:v>
                </c:pt>
                <c:pt idx="274">
                  <c:v>-1105781765759.9199</c:v>
                </c:pt>
                <c:pt idx="275">
                  <c:v>-1105781765759.9199</c:v>
                </c:pt>
                <c:pt idx="276">
                  <c:v>-1105781765759.9199</c:v>
                </c:pt>
                <c:pt idx="277">
                  <c:v>-1105781765759.9299</c:v>
                </c:pt>
                <c:pt idx="278">
                  <c:v>-1105781765039.9299</c:v>
                </c:pt>
                <c:pt idx="279">
                  <c:v>-1105799045039.9299</c:v>
                </c:pt>
                <c:pt idx="280">
                  <c:v>-967559045039.9303</c:v>
                </c:pt>
                <c:pt idx="281">
                  <c:v>-967559045039.9303</c:v>
                </c:pt>
                <c:pt idx="282">
                  <c:v>-967559045039.9303</c:v>
                </c:pt>
                <c:pt idx="283">
                  <c:v>-967559045039.9303</c:v>
                </c:pt>
                <c:pt idx="284">
                  <c:v>-967559045039.9303</c:v>
                </c:pt>
                <c:pt idx="285">
                  <c:v>-967559045039.9303</c:v>
                </c:pt>
                <c:pt idx="286">
                  <c:v>-967559045039.9303</c:v>
                </c:pt>
                <c:pt idx="287">
                  <c:v>-967559045039.9303</c:v>
                </c:pt>
                <c:pt idx="288">
                  <c:v>-967559045039.9303</c:v>
                </c:pt>
                <c:pt idx="289">
                  <c:v>-967559045039.9303</c:v>
                </c:pt>
                <c:pt idx="290">
                  <c:v>-967559045039.9303</c:v>
                </c:pt>
                <c:pt idx="291">
                  <c:v>-967559045039.94019</c:v>
                </c:pt>
                <c:pt idx="292">
                  <c:v>-967559044319.94019</c:v>
                </c:pt>
                <c:pt idx="293">
                  <c:v>-967576324319.94019</c:v>
                </c:pt>
                <c:pt idx="294">
                  <c:v>-829336324319.94006</c:v>
                </c:pt>
                <c:pt idx="295">
                  <c:v>-829336324319.94006</c:v>
                </c:pt>
                <c:pt idx="296">
                  <c:v>-829336324319.94006</c:v>
                </c:pt>
                <c:pt idx="297">
                  <c:v>-829336324319.94006</c:v>
                </c:pt>
                <c:pt idx="298">
                  <c:v>-829336324319.94006</c:v>
                </c:pt>
                <c:pt idx="299">
                  <c:v>-829336324319.94006</c:v>
                </c:pt>
                <c:pt idx="300">
                  <c:v>-829336324319.94006</c:v>
                </c:pt>
                <c:pt idx="301">
                  <c:v>-829336324319.95007</c:v>
                </c:pt>
                <c:pt idx="302">
                  <c:v>-829336323599.94995</c:v>
                </c:pt>
                <c:pt idx="303">
                  <c:v>-829353603599.94995</c:v>
                </c:pt>
                <c:pt idx="304">
                  <c:v>-691113603599.95007</c:v>
                </c:pt>
                <c:pt idx="305">
                  <c:v>-691113603599.95007</c:v>
                </c:pt>
                <c:pt idx="306">
                  <c:v>-691113603599.95007</c:v>
                </c:pt>
                <c:pt idx="307">
                  <c:v>-691113603599.95007</c:v>
                </c:pt>
                <c:pt idx="308">
                  <c:v>-691113603599.95007</c:v>
                </c:pt>
                <c:pt idx="309">
                  <c:v>-691113603599.95007</c:v>
                </c:pt>
                <c:pt idx="310">
                  <c:v>-691113603599.96008</c:v>
                </c:pt>
                <c:pt idx="311">
                  <c:v>-691113602879.96008</c:v>
                </c:pt>
                <c:pt idx="312">
                  <c:v>-691130882879.95996</c:v>
                </c:pt>
                <c:pt idx="313">
                  <c:v>-552890882879.95996</c:v>
                </c:pt>
                <c:pt idx="314">
                  <c:v>-552890882879.95996</c:v>
                </c:pt>
                <c:pt idx="315">
                  <c:v>-552890882879.95996</c:v>
                </c:pt>
                <c:pt idx="316">
                  <c:v>-552890882879.95996</c:v>
                </c:pt>
                <c:pt idx="317">
                  <c:v>-552890882879.95996</c:v>
                </c:pt>
                <c:pt idx="318">
                  <c:v>-552890882879.95996</c:v>
                </c:pt>
                <c:pt idx="319">
                  <c:v>-552890882879.95996</c:v>
                </c:pt>
                <c:pt idx="320">
                  <c:v>-552890882879.96997</c:v>
                </c:pt>
                <c:pt idx="321">
                  <c:v>-552890882159.96997</c:v>
                </c:pt>
                <c:pt idx="322">
                  <c:v>-552908162159.96997</c:v>
                </c:pt>
                <c:pt idx="323">
                  <c:v>-414668162159.97003</c:v>
                </c:pt>
                <c:pt idx="324">
                  <c:v>-414668162159.97003</c:v>
                </c:pt>
                <c:pt idx="325">
                  <c:v>-414668162159.97003</c:v>
                </c:pt>
                <c:pt idx="326">
                  <c:v>-414668162159.97003</c:v>
                </c:pt>
                <c:pt idx="327">
                  <c:v>-414668162159.97003</c:v>
                </c:pt>
                <c:pt idx="328">
                  <c:v>-414668162159.97003</c:v>
                </c:pt>
                <c:pt idx="329">
                  <c:v>-414668162159.97003</c:v>
                </c:pt>
                <c:pt idx="330">
                  <c:v>-414668162159.97003</c:v>
                </c:pt>
                <c:pt idx="331">
                  <c:v>-414668162159.97003</c:v>
                </c:pt>
                <c:pt idx="332">
                  <c:v>-414668162159.98004</c:v>
                </c:pt>
                <c:pt idx="333">
                  <c:v>-414668161439.97998</c:v>
                </c:pt>
                <c:pt idx="334">
                  <c:v>-414685441439.97998</c:v>
                </c:pt>
                <c:pt idx="335">
                  <c:v>-276445441439.97998</c:v>
                </c:pt>
                <c:pt idx="336">
                  <c:v>-276445441439.97998</c:v>
                </c:pt>
                <c:pt idx="337">
                  <c:v>-276445441439.97998</c:v>
                </c:pt>
                <c:pt idx="338">
                  <c:v>-276445441439.97998</c:v>
                </c:pt>
                <c:pt idx="339">
                  <c:v>-276445441439.97998</c:v>
                </c:pt>
                <c:pt idx="340">
                  <c:v>-276445441439.97998</c:v>
                </c:pt>
                <c:pt idx="341">
                  <c:v>-276445441439.97998</c:v>
                </c:pt>
                <c:pt idx="342">
                  <c:v>-276445441439.97998</c:v>
                </c:pt>
                <c:pt idx="343">
                  <c:v>-276445441439.97998</c:v>
                </c:pt>
                <c:pt idx="344">
                  <c:v>-276445441439.97998</c:v>
                </c:pt>
                <c:pt idx="345">
                  <c:v>-276445441439.98999</c:v>
                </c:pt>
                <c:pt idx="346">
                  <c:v>-276445440719.98999</c:v>
                </c:pt>
                <c:pt idx="347">
                  <c:v>-276462720719.98999</c:v>
                </c:pt>
                <c:pt idx="348">
                  <c:v>-138222720719.98999</c:v>
                </c:pt>
                <c:pt idx="349">
                  <c:v>-138222720719.98999</c:v>
                </c:pt>
                <c:pt idx="350">
                  <c:v>-138222720719.98999</c:v>
                </c:pt>
                <c:pt idx="351">
                  <c:v>-138222720719.98999</c:v>
                </c:pt>
                <c:pt idx="352">
                  <c:v>-138222720719.98999</c:v>
                </c:pt>
                <c:pt idx="353">
                  <c:v>-138222720719.98999</c:v>
                </c:pt>
                <c:pt idx="354">
                  <c:v>-138222720719.98999</c:v>
                </c:pt>
                <c:pt idx="355">
                  <c:v>-138222720720</c:v>
                </c:pt>
                <c:pt idx="356">
                  <c:v>-138222720000</c:v>
                </c:pt>
                <c:pt idx="357">
                  <c:v>-138240000000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3AF-4496-A140-5A9189A64E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4311407"/>
        <c:axId val="72458912"/>
      </c:scatterChart>
      <c:valAx>
        <c:axId val="1394311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8912"/>
        <c:crosses val="autoZero"/>
        <c:crossBetween val="midCat"/>
      </c:valAx>
      <c:valAx>
        <c:axId val="7245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Jerk</a:t>
                </a:r>
                <a:r>
                  <a:rPr lang="en-GB" baseline="0"/>
                  <a:t> (mm/s^3)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3114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Position</a:t>
            </a:r>
            <a:r>
              <a:rPr lang="en-GB" baseline="0"/>
              <a:t>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Inlet Valve Position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Q3'!$B$3:$B$363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0.02</c:v>
                </c:pt>
                <c:pt idx="10">
                  <c:v>0.02</c:v>
                </c:pt>
                <c:pt idx="11">
                  <c:v>0.02</c:v>
                </c:pt>
                <c:pt idx="12">
                  <c:v>0.02</c:v>
                </c:pt>
                <c:pt idx="13">
                  <c:v>0.02</c:v>
                </c:pt>
                <c:pt idx="14">
                  <c:v>0.02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0.04</c:v>
                </c:pt>
                <c:pt idx="21">
                  <c:v>0.04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0.06</c:v>
                </c:pt>
                <c:pt idx="34">
                  <c:v>0.06</c:v>
                </c:pt>
                <c:pt idx="35">
                  <c:v>0.06</c:v>
                </c:pt>
                <c:pt idx="36">
                  <c:v>0.06</c:v>
                </c:pt>
                <c:pt idx="37">
                  <c:v>0.06</c:v>
                </c:pt>
                <c:pt idx="38">
                  <c:v>0.06</c:v>
                </c:pt>
                <c:pt idx="39">
                  <c:v>7.0000000000000007E-2</c:v>
                </c:pt>
                <c:pt idx="40">
                  <c:v>7.0000000000000007E-2</c:v>
                </c:pt>
                <c:pt idx="41">
                  <c:v>7.0000000000000007E-2</c:v>
                </c:pt>
                <c:pt idx="42">
                  <c:v>7.0000000000000007E-2</c:v>
                </c:pt>
                <c:pt idx="43">
                  <c:v>7.0000000000000007E-2</c:v>
                </c:pt>
                <c:pt idx="44">
                  <c:v>0.08</c:v>
                </c:pt>
                <c:pt idx="45">
                  <c:v>0.08</c:v>
                </c:pt>
                <c:pt idx="46">
                  <c:v>0.08</c:v>
                </c:pt>
                <c:pt idx="47">
                  <c:v>0.08</c:v>
                </c:pt>
                <c:pt idx="48">
                  <c:v>0.08</c:v>
                </c:pt>
                <c:pt idx="49">
                  <c:v>0.09</c:v>
                </c:pt>
                <c:pt idx="50">
                  <c:v>0.09</c:v>
                </c:pt>
                <c:pt idx="51">
                  <c:v>0.09</c:v>
                </c:pt>
                <c:pt idx="52">
                  <c:v>0.09</c:v>
                </c:pt>
                <c:pt idx="53">
                  <c:v>0.09</c:v>
                </c:pt>
                <c:pt idx="54">
                  <c:v>0.09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0.11</c:v>
                </c:pt>
                <c:pt idx="63">
                  <c:v>0.11</c:v>
                </c:pt>
                <c:pt idx="64">
                  <c:v>0.11</c:v>
                </c:pt>
                <c:pt idx="65">
                  <c:v>0.11</c:v>
                </c:pt>
                <c:pt idx="66">
                  <c:v>0.11</c:v>
                </c:pt>
                <c:pt idx="67">
                  <c:v>0.11</c:v>
                </c:pt>
                <c:pt idx="68">
                  <c:v>0.11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0.13</c:v>
                </c:pt>
                <c:pt idx="80">
                  <c:v>0.13</c:v>
                </c:pt>
                <c:pt idx="81">
                  <c:v>0.13</c:v>
                </c:pt>
                <c:pt idx="82">
                  <c:v>0.13</c:v>
                </c:pt>
                <c:pt idx="83">
                  <c:v>0.13</c:v>
                </c:pt>
                <c:pt idx="84">
                  <c:v>0.13</c:v>
                </c:pt>
                <c:pt idx="85">
                  <c:v>0.13</c:v>
                </c:pt>
                <c:pt idx="86">
                  <c:v>0.13</c:v>
                </c:pt>
                <c:pt idx="87">
                  <c:v>0.13</c:v>
                </c:pt>
                <c:pt idx="88">
                  <c:v>0.13</c:v>
                </c:pt>
                <c:pt idx="89">
                  <c:v>0.13</c:v>
                </c:pt>
                <c:pt idx="90">
                  <c:v>0.13</c:v>
                </c:pt>
                <c:pt idx="91">
                  <c:v>0.13</c:v>
                </c:pt>
                <c:pt idx="92">
                  <c:v>0.13</c:v>
                </c:pt>
                <c:pt idx="93">
                  <c:v>0.12</c:v>
                </c:pt>
                <c:pt idx="94">
                  <c:v>0.12</c:v>
                </c:pt>
                <c:pt idx="95">
                  <c:v>0.11</c:v>
                </c:pt>
                <c:pt idx="96">
                  <c:v>0.1</c:v>
                </c:pt>
                <c:pt idx="97">
                  <c:v>0.08</c:v>
                </c:pt>
                <c:pt idx="98">
                  <c:v>7.0000000000000007E-2</c:v>
                </c:pt>
                <c:pt idx="99">
                  <c:v>0.05</c:v>
                </c:pt>
                <c:pt idx="100">
                  <c:v>0.03</c:v>
                </c:pt>
                <c:pt idx="101">
                  <c:v>0.02</c:v>
                </c:pt>
                <c:pt idx="102">
                  <c:v>0</c:v>
                </c:pt>
                <c:pt idx="103">
                  <c:v>-0.02</c:v>
                </c:pt>
                <c:pt idx="104">
                  <c:v>-0.04</c:v>
                </c:pt>
                <c:pt idx="105">
                  <c:v>-0.06</c:v>
                </c:pt>
                <c:pt idx="106">
                  <c:v>-0.08</c:v>
                </c:pt>
                <c:pt idx="107">
                  <c:v>-0.1</c:v>
                </c:pt>
                <c:pt idx="108">
                  <c:v>-0.11</c:v>
                </c:pt>
                <c:pt idx="109">
                  <c:v>-0.13</c:v>
                </c:pt>
                <c:pt idx="110">
                  <c:v>-0.15</c:v>
                </c:pt>
                <c:pt idx="111">
                  <c:v>-0.17</c:v>
                </c:pt>
                <c:pt idx="112">
                  <c:v>-0.19</c:v>
                </c:pt>
                <c:pt idx="113">
                  <c:v>-0.2</c:v>
                </c:pt>
                <c:pt idx="114">
                  <c:v>-0.23</c:v>
                </c:pt>
                <c:pt idx="115">
                  <c:v>-0.25</c:v>
                </c:pt>
                <c:pt idx="116">
                  <c:v>-0.26</c:v>
                </c:pt>
                <c:pt idx="117">
                  <c:v>-0.28000000000000003</c:v>
                </c:pt>
                <c:pt idx="118">
                  <c:v>-0.3</c:v>
                </c:pt>
                <c:pt idx="119">
                  <c:v>-0.32</c:v>
                </c:pt>
                <c:pt idx="120">
                  <c:v>-0.34</c:v>
                </c:pt>
                <c:pt idx="121">
                  <c:v>-0.36</c:v>
                </c:pt>
                <c:pt idx="122">
                  <c:v>-0.39</c:v>
                </c:pt>
                <c:pt idx="123">
                  <c:v>-0.43</c:v>
                </c:pt>
                <c:pt idx="124">
                  <c:v>-0.46</c:v>
                </c:pt>
                <c:pt idx="125">
                  <c:v>-0.51</c:v>
                </c:pt>
                <c:pt idx="126">
                  <c:v>-0.55000000000000004</c:v>
                </c:pt>
                <c:pt idx="127">
                  <c:v>-0.6</c:v>
                </c:pt>
                <c:pt idx="128">
                  <c:v>-0.66</c:v>
                </c:pt>
                <c:pt idx="129">
                  <c:v>-0.72</c:v>
                </c:pt>
                <c:pt idx="130">
                  <c:v>-0.78</c:v>
                </c:pt>
                <c:pt idx="131">
                  <c:v>-0.84</c:v>
                </c:pt>
                <c:pt idx="132">
                  <c:v>-0.93</c:v>
                </c:pt>
                <c:pt idx="133">
                  <c:v>-0.99</c:v>
                </c:pt>
                <c:pt idx="134">
                  <c:v>-1.07</c:v>
                </c:pt>
                <c:pt idx="135">
                  <c:v>-1.1599999999999999</c:v>
                </c:pt>
                <c:pt idx="136">
                  <c:v>-1.26</c:v>
                </c:pt>
                <c:pt idx="137">
                  <c:v>-1.35</c:v>
                </c:pt>
                <c:pt idx="138">
                  <c:v>-1.45</c:v>
                </c:pt>
                <c:pt idx="139">
                  <c:v>-1.56</c:v>
                </c:pt>
                <c:pt idx="140">
                  <c:v>-1.68</c:v>
                </c:pt>
                <c:pt idx="141">
                  <c:v>-1.8</c:v>
                </c:pt>
                <c:pt idx="142">
                  <c:v>-1.93</c:v>
                </c:pt>
                <c:pt idx="143">
                  <c:v>-2.04</c:v>
                </c:pt>
                <c:pt idx="144">
                  <c:v>-2.1800000000000002</c:v>
                </c:pt>
                <c:pt idx="145">
                  <c:v>-2.31</c:v>
                </c:pt>
                <c:pt idx="146">
                  <c:v>-2.46</c:v>
                </c:pt>
                <c:pt idx="147">
                  <c:v>-2.6</c:v>
                </c:pt>
                <c:pt idx="148">
                  <c:v>-2.78</c:v>
                </c:pt>
                <c:pt idx="149">
                  <c:v>-2.94</c:v>
                </c:pt>
                <c:pt idx="150">
                  <c:v>-3.11</c:v>
                </c:pt>
                <c:pt idx="151">
                  <c:v>-3.28</c:v>
                </c:pt>
                <c:pt idx="152">
                  <c:v>-3.48</c:v>
                </c:pt>
                <c:pt idx="153">
                  <c:v>-3.69</c:v>
                </c:pt>
                <c:pt idx="154">
                  <c:v>-3.86</c:v>
                </c:pt>
                <c:pt idx="155">
                  <c:v>-4.0599999999999996</c:v>
                </c:pt>
                <c:pt idx="156">
                  <c:v>-4.29</c:v>
                </c:pt>
                <c:pt idx="157">
                  <c:v>-4.53</c:v>
                </c:pt>
                <c:pt idx="158">
                  <c:v>-4.74</c:v>
                </c:pt>
                <c:pt idx="159">
                  <c:v>-5</c:v>
                </c:pt>
                <c:pt idx="160">
                  <c:v>-5.21</c:v>
                </c:pt>
                <c:pt idx="161">
                  <c:v>-5.45</c:v>
                </c:pt>
                <c:pt idx="162">
                  <c:v>-5.81</c:v>
                </c:pt>
                <c:pt idx="163">
                  <c:v>-5.99</c:v>
                </c:pt>
                <c:pt idx="164">
                  <c:v>-6.31</c:v>
                </c:pt>
                <c:pt idx="165">
                  <c:v>-6.54</c:v>
                </c:pt>
                <c:pt idx="166">
                  <c:v>-6.85</c:v>
                </c:pt>
                <c:pt idx="167">
                  <c:v>-7.11</c:v>
                </c:pt>
                <c:pt idx="168">
                  <c:v>-7.39</c:v>
                </c:pt>
                <c:pt idx="169">
                  <c:v>-7.69</c:v>
                </c:pt>
                <c:pt idx="170">
                  <c:v>-7.95</c:v>
                </c:pt>
                <c:pt idx="171">
                  <c:v>-8.1999999999999993</c:v>
                </c:pt>
                <c:pt idx="172">
                  <c:v>-8.48</c:v>
                </c:pt>
                <c:pt idx="173">
                  <c:v>-8.68</c:v>
                </c:pt>
                <c:pt idx="174">
                  <c:v>-8.8800000000000008</c:v>
                </c:pt>
                <c:pt idx="175">
                  <c:v>-9.01</c:v>
                </c:pt>
                <c:pt idx="176">
                  <c:v>-9.1</c:v>
                </c:pt>
                <c:pt idx="177">
                  <c:v>-9.14</c:v>
                </c:pt>
                <c:pt idx="178">
                  <c:v>-9.14</c:v>
                </c:pt>
                <c:pt idx="179">
                  <c:v>-9.1</c:v>
                </c:pt>
                <c:pt idx="180">
                  <c:v>-9.02</c:v>
                </c:pt>
                <c:pt idx="181">
                  <c:v>-8.85</c:v>
                </c:pt>
                <c:pt idx="182">
                  <c:v>-8.66</c:v>
                </c:pt>
                <c:pt idx="183">
                  <c:v>-8.3699999999999992</c:v>
                </c:pt>
                <c:pt idx="184">
                  <c:v>-8.1199999999999992</c:v>
                </c:pt>
                <c:pt idx="185">
                  <c:v>-7.81</c:v>
                </c:pt>
                <c:pt idx="186">
                  <c:v>-7.5</c:v>
                </c:pt>
                <c:pt idx="187">
                  <c:v>-7.15</c:v>
                </c:pt>
                <c:pt idx="188">
                  <c:v>-6.83</c:v>
                </c:pt>
                <c:pt idx="189">
                  <c:v>-6.48</c:v>
                </c:pt>
                <c:pt idx="190">
                  <c:v>-6.14</c:v>
                </c:pt>
                <c:pt idx="191">
                  <c:v>-5.82</c:v>
                </c:pt>
                <c:pt idx="192">
                  <c:v>-5.53</c:v>
                </c:pt>
                <c:pt idx="193">
                  <c:v>-5.25</c:v>
                </c:pt>
                <c:pt idx="194">
                  <c:v>-4.9400000000000004</c:v>
                </c:pt>
                <c:pt idx="195">
                  <c:v>-4.66</c:v>
                </c:pt>
                <c:pt idx="196">
                  <c:v>-4.41</c:v>
                </c:pt>
                <c:pt idx="197">
                  <c:v>-4.1900000000000004</c:v>
                </c:pt>
                <c:pt idx="198">
                  <c:v>-3.93</c:v>
                </c:pt>
                <c:pt idx="199">
                  <c:v>-3.73</c:v>
                </c:pt>
                <c:pt idx="200">
                  <c:v>-3.5</c:v>
                </c:pt>
                <c:pt idx="201">
                  <c:v>-3.29</c:v>
                </c:pt>
                <c:pt idx="202">
                  <c:v>-3.1</c:v>
                </c:pt>
                <c:pt idx="203">
                  <c:v>-2.88</c:v>
                </c:pt>
                <c:pt idx="204">
                  <c:v>-2.73</c:v>
                </c:pt>
                <c:pt idx="205">
                  <c:v>-2.54</c:v>
                </c:pt>
                <c:pt idx="206">
                  <c:v>-2.39</c:v>
                </c:pt>
                <c:pt idx="207">
                  <c:v>-2.2400000000000002</c:v>
                </c:pt>
                <c:pt idx="208">
                  <c:v>-2.08</c:v>
                </c:pt>
                <c:pt idx="209">
                  <c:v>-1.94</c:v>
                </c:pt>
                <c:pt idx="210">
                  <c:v>-1.8</c:v>
                </c:pt>
                <c:pt idx="211">
                  <c:v>-1.67</c:v>
                </c:pt>
                <c:pt idx="212">
                  <c:v>-1.56</c:v>
                </c:pt>
                <c:pt idx="213">
                  <c:v>-1.46</c:v>
                </c:pt>
                <c:pt idx="214">
                  <c:v>-1.35</c:v>
                </c:pt>
                <c:pt idx="215">
                  <c:v>-1.26</c:v>
                </c:pt>
                <c:pt idx="216">
                  <c:v>-1.1599999999999999</c:v>
                </c:pt>
                <c:pt idx="217">
                  <c:v>-1.06</c:v>
                </c:pt>
                <c:pt idx="218">
                  <c:v>-1</c:v>
                </c:pt>
                <c:pt idx="219">
                  <c:v>-0.92</c:v>
                </c:pt>
                <c:pt idx="220">
                  <c:v>-0.86</c:v>
                </c:pt>
                <c:pt idx="221">
                  <c:v>-0.79</c:v>
                </c:pt>
                <c:pt idx="222">
                  <c:v>-0.73</c:v>
                </c:pt>
                <c:pt idx="223">
                  <c:v>-0.68</c:v>
                </c:pt>
                <c:pt idx="224">
                  <c:v>-0.64</c:v>
                </c:pt>
                <c:pt idx="225">
                  <c:v>-0.59</c:v>
                </c:pt>
                <c:pt idx="226">
                  <c:v>-0.55000000000000004</c:v>
                </c:pt>
                <c:pt idx="227">
                  <c:v>-0.52</c:v>
                </c:pt>
                <c:pt idx="228">
                  <c:v>-0.49</c:v>
                </c:pt>
                <c:pt idx="229">
                  <c:v>-0.47</c:v>
                </c:pt>
                <c:pt idx="230">
                  <c:v>-0.45</c:v>
                </c:pt>
                <c:pt idx="231">
                  <c:v>-0.43</c:v>
                </c:pt>
                <c:pt idx="232">
                  <c:v>-0.41</c:v>
                </c:pt>
                <c:pt idx="233">
                  <c:v>-0.4</c:v>
                </c:pt>
                <c:pt idx="234">
                  <c:v>-0.38</c:v>
                </c:pt>
                <c:pt idx="235">
                  <c:v>-0.36</c:v>
                </c:pt>
                <c:pt idx="236">
                  <c:v>-0.34</c:v>
                </c:pt>
                <c:pt idx="237">
                  <c:v>-0.33</c:v>
                </c:pt>
                <c:pt idx="238">
                  <c:v>-0.31</c:v>
                </c:pt>
                <c:pt idx="239">
                  <c:v>-0.28999999999999998</c:v>
                </c:pt>
                <c:pt idx="240">
                  <c:v>-0.27</c:v>
                </c:pt>
                <c:pt idx="241">
                  <c:v>-0.26</c:v>
                </c:pt>
                <c:pt idx="242">
                  <c:v>-0.24</c:v>
                </c:pt>
                <c:pt idx="243">
                  <c:v>-0.22</c:v>
                </c:pt>
                <c:pt idx="244">
                  <c:v>-0.21</c:v>
                </c:pt>
                <c:pt idx="245">
                  <c:v>-0.19</c:v>
                </c:pt>
                <c:pt idx="246">
                  <c:v>-0.17</c:v>
                </c:pt>
                <c:pt idx="247">
                  <c:v>-0.16</c:v>
                </c:pt>
                <c:pt idx="248">
                  <c:v>-0.15</c:v>
                </c:pt>
                <c:pt idx="249">
                  <c:v>-0.13</c:v>
                </c:pt>
                <c:pt idx="250">
                  <c:v>-0.12</c:v>
                </c:pt>
                <c:pt idx="251">
                  <c:v>-0.12</c:v>
                </c:pt>
                <c:pt idx="252">
                  <c:v>-0.11</c:v>
                </c:pt>
                <c:pt idx="253">
                  <c:v>-0.11</c:v>
                </c:pt>
                <c:pt idx="254">
                  <c:v>-0.1</c:v>
                </c:pt>
                <c:pt idx="255">
                  <c:v>-0.1</c:v>
                </c:pt>
                <c:pt idx="256">
                  <c:v>-0.1</c:v>
                </c:pt>
                <c:pt idx="257">
                  <c:v>-0.1</c:v>
                </c:pt>
                <c:pt idx="258">
                  <c:v>-0.1</c:v>
                </c:pt>
                <c:pt idx="259">
                  <c:v>-0.1</c:v>
                </c:pt>
                <c:pt idx="260">
                  <c:v>-0.1</c:v>
                </c:pt>
                <c:pt idx="261">
                  <c:v>-0.1</c:v>
                </c:pt>
                <c:pt idx="262">
                  <c:v>-0.1</c:v>
                </c:pt>
                <c:pt idx="263">
                  <c:v>-0.1</c:v>
                </c:pt>
                <c:pt idx="264">
                  <c:v>-0.1</c:v>
                </c:pt>
                <c:pt idx="265">
                  <c:v>-0.1</c:v>
                </c:pt>
                <c:pt idx="266">
                  <c:v>-0.1</c:v>
                </c:pt>
                <c:pt idx="267">
                  <c:v>-0.1</c:v>
                </c:pt>
                <c:pt idx="268">
                  <c:v>-0.1</c:v>
                </c:pt>
                <c:pt idx="269">
                  <c:v>-0.1</c:v>
                </c:pt>
                <c:pt idx="270">
                  <c:v>-0.1</c:v>
                </c:pt>
                <c:pt idx="271">
                  <c:v>-0.1</c:v>
                </c:pt>
                <c:pt idx="272">
                  <c:v>-0.1</c:v>
                </c:pt>
                <c:pt idx="273">
                  <c:v>-0.1</c:v>
                </c:pt>
                <c:pt idx="274">
                  <c:v>-0.1</c:v>
                </c:pt>
                <c:pt idx="275">
                  <c:v>-0.1</c:v>
                </c:pt>
                <c:pt idx="276">
                  <c:v>-0.1</c:v>
                </c:pt>
                <c:pt idx="277">
                  <c:v>-0.1</c:v>
                </c:pt>
                <c:pt idx="278">
                  <c:v>-0.1</c:v>
                </c:pt>
                <c:pt idx="279">
                  <c:v>-0.1</c:v>
                </c:pt>
                <c:pt idx="280">
                  <c:v>-0.1</c:v>
                </c:pt>
                <c:pt idx="281">
                  <c:v>-0.1</c:v>
                </c:pt>
                <c:pt idx="282">
                  <c:v>-0.1</c:v>
                </c:pt>
                <c:pt idx="283">
                  <c:v>-0.1</c:v>
                </c:pt>
                <c:pt idx="284">
                  <c:v>-0.1</c:v>
                </c:pt>
                <c:pt idx="285">
                  <c:v>-0.1</c:v>
                </c:pt>
                <c:pt idx="286">
                  <c:v>-0.1</c:v>
                </c:pt>
                <c:pt idx="287">
                  <c:v>-0.1</c:v>
                </c:pt>
                <c:pt idx="288">
                  <c:v>-0.1</c:v>
                </c:pt>
                <c:pt idx="289">
                  <c:v>-0.1</c:v>
                </c:pt>
                <c:pt idx="290">
                  <c:v>-0.1</c:v>
                </c:pt>
                <c:pt idx="291">
                  <c:v>-0.1</c:v>
                </c:pt>
                <c:pt idx="292">
                  <c:v>-0.1</c:v>
                </c:pt>
                <c:pt idx="293">
                  <c:v>-0.1</c:v>
                </c:pt>
                <c:pt idx="294">
                  <c:v>-0.1</c:v>
                </c:pt>
                <c:pt idx="295">
                  <c:v>-0.1</c:v>
                </c:pt>
                <c:pt idx="296">
                  <c:v>-0.1</c:v>
                </c:pt>
                <c:pt idx="297">
                  <c:v>-0.1</c:v>
                </c:pt>
                <c:pt idx="298">
                  <c:v>-0.1</c:v>
                </c:pt>
                <c:pt idx="299">
                  <c:v>-0.1</c:v>
                </c:pt>
                <c:pt idx="300">
                  <c:v>-0.09</c:v>
                </c:pt>
                <c:pt idx="301">
                  <c:v>-0.09</c:v>
                </c:pt>
                <c:pt idx="302">
                  <c:v>-0.09</c:v>
                </c:pt>
                <c:pt idx="303">
                  <c:v>-0.09</c:v>
                </c:pt>
                <c:pt idx="304">
                  <c:v>-0.09</c:v>
                </c:pt>
                <c:pt idx="305">
                  <c:v>-0.09</c:v>
                </c:pt>
                <c:pt idx="306">
                  <c:v>-0.09</c:v>
                </c:pt>
                <c:pt idx="307">
                  <c:v>-0.09</c:v>
                </c:pt>
                <c:pt idx="308">
                  <c:v>-0.09</c:v>
                </c:pt>
                <c:pt idx="309">
                  <c:v>-0.09</c:v>
                </c:pt>
                <c:pt idx="310">
                  <c:v>-0.09</c:v>
                </c:pt>
                <c:pt idx="311">
                  <c:v>-0.09</c:v>
                </c:pt>
                <c:pt idx="312">
                  <c:v>-0.09</c:v>
                </c:pt>
                <c:pt idx="313">
                  <c:v>-0.09</c:v>
                </c:pt>
                <c:pt idx="314">
                  <c:v>-0.09</c:v>
                </c:pt>
                <c:pt idx="315">
                  <c:v>-0.09</c:v>
                </c:pt>
                <c:pt idx="316">
                  <c:v>-0.09</c:v>
                </c:pt>
                <c:pt idx="317">
                  <c:v>-0.09</c:v>
                </c:pt>
                <c:pt idx="318">
                  <c:v>-0.08</c:v>
                </c:pt>
                <c:pt idx="319">
                  <c:v>-0.08</c:v>
                </c:pt>
                <c:pt idx="320">
                  <c:v>-0.08</c:v>
                </c:pt>
                <c:pt idx="321">
                  <c:v>-0.08</c:v>
                </c:pt>
                <c:pt idx="322">
                  <c:v>-0.08</c:v>
                </c:pt>
                <c:pt idx="323">
                  <c:v>-0.08</c:v>
                </c:pt>
                <c:pt idx="324">
                  <c:v>-0.08</c:v>
                </c:pt>
                <c:pt idx="325">
                  <c:v>-0.08</c:v>
                </c:pt>
                <c:pt idx="326">
                  <c:v>-0.08</c:v>
                </c:pt>
                <c:pt idx="327">
                  <c:v>-0.08</c:v>
                </c:pt>
                <c:pt idx="328">
                  <c:v>-0.08</c:v>
                </c:pt>
                <c:pt idx="329">
                  <c:v>-7.0000000000000007E-2</c:v>
                </c:pt>
                <c:pt idx="330">
                  <c:v>-7.0000000000000007E-2</c:v>
                </c:pt>
                <c:pt idx="331">
                  <c:v>-7.0000000000000007E-2</c:v>
                </c:pt>
                <c:pt idx="332">
                  <c:v>-7.0000000000000007E-2</c:v>
                </c:pt>
                <c:pt idx="333">
                  <c:v>-7.0000000000000007E-2</c:v>
                </c:pt>
                <c:pt idx="334">
                  <c:v>-7.0000000000000007E-2</c:v>
                </c:pt>
                <c:pt idx="335">
                  <c:v>-7.0000000000000007E-2</c:v>
                </c:pt>
                <c:pt idx="336">
                  <c:v>-7.0000000000000007E-2</c:v>
                </c:pt>
                <c:pt idx="337">
                  <c:v>-7.0000000000000007E-2</c:v>
                </c:pt>
                <c:pt idx="338">
                  <c:v>-7.0000000000000007E-2</c:v>
                </c:pt>
                <c:pt idx="339">
                  <c:v>-7.0000000000000007E-2</c:v>
                </c:pt>
                <c:pt idx="340">
                  <c:v>-7.0000000000000007E-2</c:v>
                </c:pt>
                <c:pt idx="341">
                  <c:v>-0.06</c:v>
                </c:pt>
                <c:pt idx="342">
                  <c:v>-0.06</c:v>
                </c:pt>
                <c:pt idx="343">
                  <c:v>-0.06</c:v>
                </c:pt>
                <c:pt idx="344">
                  <c:v>-0.06</c:v>
                </c:pt>
                <c:pt idx="345">
                  <c:v>-0.06</c:v>
                </c:pt>
                <c:pt idx="346">
                  <c:v>-0.06</c:v>
                </c:pt>
                <c:pt idx="347">
                  <c:v>-0.05</c:v>
                </c:pt>
                <c:pt idx="348">
                  <c:v>-0.05</c:v>
                </c:pt>
                <c:pt idx="349">
                  <c:v>-0.05</c:v>
                </c:pt>
                <c:pt idx="350">
                  <c:v>-0.05</c:v>
                </c:pt>
                <c:pt idx="351">
                  <c:v>-0.05</c:v>
                </c:pt>
                <c:pt idx="352">
                  <c:v>-0.05</c:v>
                </c:pt>
                <c:pt idx="353">
                  <c:v>-0.04</c:v>
                </c:pt>
                <c:pt idx="354">
                  <c:v>-0.04</c:v>
                </c:pt>
                <c:pt idx="355">
                  <c:v>-0.04</c:v>
                </c:pt>
                <c:pt idx="356">
                  <c:v>-0.04</c:v>
                </c:pt>
                <c:pt idx="357">
                  <c:v>-0.04</c:v>
                </c:pt>
                <c:pt idx="358">
                  <c:v>-0.04</c:v>
                </c:pt>
                <c:pt idx="359">
                  <c:v>-0.03</c:v>
                </c:pt>
                <c:pt idx="360">
                  <c:v>-0.03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8F-4D91-B79B-DD033E3A03EE}"/>
            </c:ext>
          </c:extLst>
        </c:ser>
        <c:ser>
          <c:idx val="1"/>
          <c:order val="1"/>
          <c:tx>
            <c:v>Exhaust Valve Position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Q3'!$H$3:$H$363</c:f>
              <c:numCache>
                <c:formatCode>General</c:formatCode>
                <c:ptCount val="361"/>
                <c:pt idx="0">
                  <c:v>0.03</c:v>
                </c:pt>
                <c:pt idx="1">
                  <c:v>0.02</c:v>
                </c:pt>
                <c:pt idx="2">
                  <c:v>0.02</c:v>
                </c:pt>
                <c:pt idx="3">
                  <c:v>0.02</c:v>
                </c:pt>
                <c:pt idx="4">
                  <c:v>0.01</c:v>
                </c:pt>
                <c:pt idx="5">
                  <c:v>0.01</c:v>
                </c:pt>
                <c:pt idx="6">
                  <c:v>0</c:v>
                </c:pt>
                <c:pt idx="7">
                  <c:v>0</c:v>
                </c:pt>
                <c:pt idx="8">
                  <c:v>-0.01</c:v>
                </c:pt>
                <c:pt idx="9">
                  <c:v>-0.01</c:v>
                </c:pt>
                <c:pt idx="10">
                  <c:v>-0.02</c:v>
                </c:pt>
                <c:pt idx="11">
                  <c:v>-0.02</c:v>
                </c:pt>
                <c:pt idx="12">
                  <c:v>-0.03</c:v>
                </c:pt>
                <c:pt idx="13">
                  <c:v>-0.03</c:v>
                </c:pt>
                <c:pt idx="14">
                  <c:v>-0.04</c:v>
                </c:pt>
                <c:pt idx="15">
                  <c:v>-0.04</c:v>
                </c:pt>
                <c:pt idx="16">
                  <c:v>-0.05</c:v>
                </c:pt>
                <c:pt idx="17">
                  <c:v>-0.05</c:v>
                </c:pt>
                <c:pt idx="18">
                  <c:v>-0.06</c:v>
                </c:pt>
                <c:pt idx="19">
                  <c:v>-0.06</c:v>
                </c:pt>
                <c:pt idx="20">
                  <c:v>-7.0000000000000007E-2</c:v>
                </c:pt>
                <c:pt idx="21">
                  <c:v>-7.0000000000000007E-2</c:v>
                </c:pt>
                <c:pt idx="22">
                  <c:v>-0.08</c:v>
                </c:pt>
                <c:pt idx="23">
                  <c:v>-0.08</c:v>
                </c:pt>
                <c:pt idx="24">
                  <c:v>-0.09</c:v>
                </c:pt>
                <c:pt idx="25">
                  <c:v>-0.09</c:v>
                </c:pt>
                <c:pt idx="26">
                  <c:v>-0.1</c:v>
                </c:pt>
                <c:pt idx="27">
                  <c:v>-0.1</c:v>
                </c:pt>
                <c:pt idx="28">
                  <c:v>-0.1</c:v>
                </c:pt>
                <c:pt idx="29">
                  <c:v>-0.11</c:v>
                </c:pt>
                <c:pt idx="30">
                  <c:v>-0.11</c:v>
                </c:pt>
                <c:pt idx="31">
                  <c:v>-0.12</c:v>
                </c:pt>
                <c:pt idx="32">
                  <c:v>-0.12</c:v>
                </c:pt>
                <c:pt idx="33">
                  <c:v>-0.13</c:v>
                </c:pt>
                <c:pt idx="34">
                  <c:v>-0.13</c:v>
                </c:pt>
                <c:pt idx="35">
                  <c:v>-0.14000000000000001</c:v>
                </c:pt>
                <c:pt idx="36">
                  <c:v>-0.14000000000000001</c:v>
                </c:pt>
                <c:pt idx="37">
                  <c:v>-0.15</c:v>
                </c:pt>
                <c:pt idx="38">
                  <c:v>-0.15</c:v>
                </c:pt>
                <c:pt idx="39">
                  <c:v>-0.15</c:v>
                </c:pt>
                <c:pt idx="40">
                  <c:v>-0.15</c:v>
                </c:pt>
                <c:pt idx="41">
                  <c:v>-0.16</c:v>
                </c:pt>
                <c:pt idx="42">
                  <c:v>-0.16</c:v>
                </c:pt>
                <c:pt idx="43">
                  <c:v>-0.16</c:v>
                </c:pt>
                <c:pt idx="44">
                  <c:v>-0.17</c:v>
                </c:pt>
                <c:pt idx="45">
                  <c:v>-0.17</c:v>
                </c:pt>
                <c:pt idx="46">
                  <c:v>-0.17</c:v>
                </c:pt>
                <c:pt idx="47">
                  <c:v>-0.17</c:v>
                </c:pt>
                <c:pt idx="48">
                  <c:v>-0.18</c:v>
                </c:pt>
                <c:pt idx="49">
                  <c:v>-0.18</c:v>
                </c:pt>
                <c:pt idx="50">
                  <c:v>-0.18</c:v>
                </c:pt>
                <c:pt idx="51">
                  <c:v>-0.18</c:v>
                </c:pt>
                <c:pt idx="52">
                  <c:v>-0.18</c:v>
                </c:pt>
                <c:pt idx="53">
                  <c:v>-0.18</c:v>
                </c:pt>
                <c:pt idx="54">
                  <c:v>-0.19</c:v>
                </c:pt>
                <c:pt idx="55">
                  <c:v>-0.19</c:v>
                </c:pt>
                <c:pt idx="56">
                  <c:v>-0.19</c:v>
                </c:pt>
                <c:pt idx="57">
                  <c:v>-0.19</c:v>
                </c:pt>
                <c:pt idx="58">
                  <c:v>-0.19</c:v>
                </c:pt>
                <c:pt idx="59">
                  <c:v>-0.19</c:v>
                </c:pt>
                <c:pt idx="60">
                  <c:v>-0.19</c:v>
                </c:pt>
                <c:pt idx="61">
                  <c:v>-0.18</c:v>
                </c:pt>
                <c:pt idx="62">
                  <c:v>-0.15</c:v>
                </c:pt>
                <c:pt idx="63">
                  <c:v>-0.14000000000000001</c:v>
                </c:pt>
                <c:pt idx="64">
                  <c:v>-0.14000000000000001</c:v>
                </c:pt>
                <c:pt idx="65">
                  <c:v>-0.14000000000000001</c:v>
                </c:pt>
                <c:pt idx="66">
                  <c:v>-0.14000000000000001</c:v>
                </c:pt>
                <c:pt idx="67">
                  <c:v>-0.14000000000000001</c:v>
                </c:pt>
                <c:pt idx="68">
                  <c:v>-0.14000000000000001</c:v>
                </c:pt>
                <c:pt idx="69">
                  <c:v>-0.13</c:v>
                </c:pt>
                <c:pt idx="70">
                  <c:v>-0.13</c:v>
                </c:pt>
                <c:pt idx="71">
                  <c:v>-0.13</c:v>
                </c:pt>
                <c:pt idx="72">
                  <c:v>-0.13</c:v>
                </c:pt>
                <c:pt idx="73">
                  <c:v>-0.13</c:v>
                </c:pt>
                <c:pt idx="74">
                  <c:v>-0.13</c:v>
                </c:pt>
                <c:pt idx="75">
                  <c:v>-0.13</c:v>
                </c:pt>
                <c:pt idx="76">
                  <c:v>-0.13</c:v>
                </c:pt>
                <c:pt idx="77">
                  <c:v>-0.13</c:v>
                </c:pt>
                <c:pt idx="78">
                  <c:v>-0.13</c:v>
                </c:pt>
                <c:pt idx="79">
                  <c:v>-0.13</c:v>
                </c:pt>
                <c:pt idx="80">
                  <c:v>-0.13</c:v>
                </c:pt>
                <c:pt idx="81">
                  <c:v>-0.13</c:v>
                </c:pt>
                <c:pt idx="82">
                  <c:v>-0.13</c:v>
                </c:pt>
                <c:pt idx="83">
                  <c:v>-0.13</c:v>
                </c:pt>
                <c:pt idx="84">
                  <c:v>-0.12</c:v>
                </c:pt>
                <c:pt idx="85">
                  <c:v>-0.12</c:v>
                </c:pt>
                <c:pt idx="86">
                  <c:v>-0.12</c:v>
                </c:pt>
                <c:pt idx="87">
                  <c:v>-0.12</c:v>
                </c:pt>
                <c:pt idx="88">
                  <c:v>-0.1</c:v>
                </c:pt>
                <c:pt idx="89">
                  <c:v>-0.1</c:v>
                </c:pt>
                <c:pt idx="90">
                  <c:v>-0.09</c:v>
                </c:pt>
                <c:pt idx="91">
                  <c:v>-0.09</c:v>
                </c:pt>
                <c:pt idx="92">
                  <c:v>-0.08</c:v>
                </c:pt>
                <c:pt idx="93">
                  <c:v>-0.08</c:v>
                </c:pt>
                <c:pt idx="94">
                  <c:v>-0.08</c:v>
                </c:pt>
                <c:pt idx="95">
                  <c:v>-7.0000000000000007E-2</c:v>
                </c:pt>
                <c:pt idx="96">
                  <c:v>-7.0000000000000007E-2</c:v>
                </c:pt>
                <c:pt idx="97">
                  <c:v>-7.0000000000000007E-2</c:v>
                </c:pt>
                <c:pt idx="98">
                  <c:v>-7.0000000000000007E-2</c:v>
                </c:pt>
                <c:pt idx="99">
                  <c:v>-7.0000000000000007E-2</c:v>
                </c:pt>
                <c:pt idx="100">
                  <c:v>-0.06</c:v>
                </c:pt>
                <c:pt idx="101">
                  <c:v>-0.06</c:v>
                </c:pt>
                <c:pt idx="102">
                  <c:v>-0.06</c:v>
                </c:pt>
                <c:pt idx="103">
                  <c:v>-0.06</c:v>
                </c:pt>
                <c:pt idx="104">
                  <c:v>-0.06</c:v>
                </c:pt>
                <c:pt idx="105">
                  <c:v>-0.05</c:v>
                </c:pt>
                <c:pt idx="106">
                  <c:v>-0.05</c:v>
                </c:pt>
                <c:pt idx="107">
                  <c:v>-0.04</c:v>
                </c:pt>
                <c:pt idx="108">
                  <c:v>-0.02</c:v>
                </c:pt>
                <c:pt idx="109">
                  <c:v>-0.01</c:v>
                </c:pt>
                <c:pt idx="110">
                  <c:v>0.01</c:v>
                </c:pt>
                <c:pt idx="111">
                  <c:v>0.03</c:v>
                </c:pt>
                <c:pt idx="112">
                  <c:v>0.04</c:v>
                </c:pt>
                <c:pt idx="113">
                  <c:v>7.0000000000000007E-2</c:v>
                </c:pt>
                <c:pt idx="114">
                  <c:v>0.09</c:v>
                </c:pt>
                <c:pt idx="115">
                  <c:v>0.1</c:v>
                </c:pt>
                <c:pt idx="116">
                  <c:v>0.12</c:v>
                </c:pt>
                <c:pt idx="117">
                  <c:v>0.14000000000000001</c:v>
                </c:pt>
                <c:pt idx="118">
                  <c:v>0.16</c:v>
                </c:pt>
                <c:pt idx="119">
                  <c:v>0.18</c:v>
                </c:pt>
                <c:pt idx="120">
                  <c:v>0.2</c:v>
                </c:pt>
                <c:pt idx="121">
                  <c:v>0.22</c:v>
                </c:pt>
                <c:pt idx="122">
                  <c:v>0.24</c:v>
                </c:pt>
                <c:pt idx="123">
                  <c:v>0.26</c:v>
                </c:pt>
                <c:pt idx="124">
                  <c:v>0.28000000000000003</c:v>
                </c:pt>
                <c:pt idx="125">
                  <c:v>0.3</c:v>
                </c:pt>
                <c:pt idx="126">
                  <c:v>0.32</c:v>
                </c:pt>
                <c:pt idx="127">
                  <c:v>0.34</c:v>
                </c:pt>
                <c:pt idx="128">
                  <c:v>0.36</c:v>
                </c:pt>
                <c:pt idx="129">
                  <c:v>0.38</c:v>
                </c:pt>
                <c:pt idx="130">
                  <c:v>0.4</c:v>
                </c:pt>
                <c:pt idx="131">
                  <c:v>0.42</c:v>
                </c:pt>
                <c:pt idx="132">
                  <c:v>0.46</c:v>
                </c:pt>
                <c:pt idx="133">
                  <c:v>0.49</c:v>
                </c:pt>
                <c:pt idx="134">
                  <c:v>0.53</c:v>
                </c:pt>
                <c:pt idx="135">
                  <c:v>0.56999999999999995</c:v>
                </c:pt>
                <c:pt idx="136">
                  <c:v>0.62</c:v>
                </c:pt>
                <c:pt idx="137">
                  <c:v>0.68</c:v>
                </c:pt>
                <c:pt idx="138">
                  <c:v>0.74</c:v>
                </c:pt>
                <c:pt idx="139">
                  <c:v>0.8</c:v>
                </c:pt>
                <c:pt idx="140">
                  <c:v>0.87</c:v>
                </c:pt>
                <c:pt idx="141">
                  <c:v>0.93</c:v>
                </c:pt>
                <c:pt idx="142">
                  <c:v>1.01</c:v>
                </c:pt>
                <c:pt idx="143">
                  <c:v>1.0900000000000001</c:v>
                </c:pt>
                <c:pt idx="144">
                  <c:v>1.19</c:v>
                </c:pt>
                <c:pt idx="145">
                  <c:v>1.3</c:v>
                </c:pt>
                <c:pt idx="146">
                  <c:v>1.39</c:v>
                </c:pt>
                <c:pt idx="147">
                  <c:v>1.49</c:v>
                </c:pt>
                <c:pt idx="148">
                  <c:v>1.59</c:v>
                </c:pt>
                <c:pt idx="149">
                  <c:v>1.71</c:v>
                </c:pt>
                <c:pt idx="150">
                  <c:v>1.82</c:v>
                </c:pt>
                <c:pt idx="151">
                  <c:v>1.95</c:v>
                </c:pt>
                <c:pt idx="152">
                  <c:v>2.09</c:v>
                </c:pt>
                <c:pt idx="153">
                  <c:v>2.23</c:v>
                </c:pt>
                <c:pt idx="154">
                  <c:v>2.37</c:v>
                </c:pt>
                <c:pt idx="155">
                  <c:v>2.54</c:v>
                </c:pt>
                <c:pt idx="156">
                  <c:v>2.7</c:v>
                </c:pt>
                <c:pt idx="157">
                  <c:v>2.86</c:v>
                </c:pt>
                <c:pt idx="158">
                  <c:v>3.05</c:v>
                </c:pt>
                <c:pt idx="159">
                  <c:v>3.22</c:v>
                </c:pt>
                <c:pt idx="160">
                  <c:v>3.41</c:v>
                </c:pt>
                <c:pt idx="161">
                  <c:v>3.62</c:v>
                </c:pt>
                <c:pt idx="162">
                  <c:v>3.82</c:v>
                </c:pt>
                <c:pt idx="163">
                  <c:v>4.03</c:v>
                </c:pt>
                <c:pt idx="164">
                  <c:v>4.25</c:v>
                </c:pt>
                <c:pt idx="165">
                  <c:v>4.49</c:v>
                </c:pt>
                <c:pt idx="166">
                  <c:v>4.71</c:v>
                </c:pt>
                <c:pt idx="167">
                  <c:v>4.9800000000000004</c:v>
                </c:pt>
                <c:pt idx="168">
                  <c:v>5.24</c:v>
                </c:pt>
                <c:pt idx="169">
                  <c:v>5.49</c:v>
                </c:pt>
                <c:pt idx="170">
                  <c:v>5.75</c:v>
                </c:pt>
                <c:pt idx="171">
                  <c:v>6.01</c:v>
                </c:pt>
                <c:pt idx="172">
                  <c:v>6.31</c:v>
                </c:pt>
                <c:pt idx="173">
                  <c:v>6.57</c:v>
                </c:pt>
                <c:pt idx="174">
                  <c:v>6.85</c:v>
                </c:pt>
                <c:pt idx="175">
                  <c:v>7.1</c:v>
                </c:pt>
                <c:pt idx="176">
                  <c:v>7.38</c:v>
                </c:pt>
                <c:pt idx="177">
                  <c:v>7.6</c:v>
                </c:pt>
                <c:pt idx="178">
                  <c:v>7.82</c:v>
                </c:pt>
                <c:pt idx="179">
                  <c:v>8</c:v>
                </c:pt>
                <c:pt idx="180">
                  <c:v>8.09</c:v>
                </c:pt>
                <c:pt idx="181">
                  <c:v>8.14</c:v>
                </c:pt>
                <c:pt idx="182">
                  <c:v>8.16</c:v>
                </c:pt>
                <c:pt idx="183">
                  <c:v>8.15</c:v>
                </c:pt>
                <c:pt idx="184">
                  <c:v>8.09</c:v>
                </c:pt>
                <c:pt idx="185">
                  <c:v>7.98</c:v>
                </c:pt>
                <c:pt idx="186">
                  <c:v>7.81</c:v>
                </c:pt>
                <c:pt idx="187">
                  <c:v>7.6</c:v>
                </c:pt>
                <c:pt idx="188">
                  <c:v>7.33</c:v>
                </c:pt>
                <c:pt idx="189">
                  <c:v>7.05</c:v>
                </c:pt>
                <c:pt idx="190">
                  <c:v>6.8</c:v>
                </c:pt>
                <c:pt idx="191">
                  <c:v>6.52</c:v>
                </c:pt>
                <c:pt idx="192">
                  <c:v>6.27</c:v>
                </c:pt>
                <c:pt idx="193">
                  <c:v>5.96</c:v>
                </c:pt>
                <c:pt idx="194">
                  <c:v>5.69</c:v>
                </c:pt>
                <c:pt idx="195">
                  <c:v>5.41</c:v>
                </c:pt>
                <c:pt idx="196">
                  <c:v>5.1100000000000003</c:v>
                </c:pt>
                <c:pt idx="197">
                  <c:v>4.8499999999999996</c:v>
                </c:pt>
                <c:pt idx="198">
                  <c:v>4.62</c:v>
                </c:pt>
                <c:pt idx="199">
                  <c:v>4.3899999999999997</c:v>
                </c:pt>
                <c:pt idx="200">
                  <c:v>4.1500000000000004</c:v>
                </c:pt>
                <c:pt idx="201">
                  <c:v>3.92</c:v>
                </c:pt>
                <c:pt idx="202">
                  <c:v>3.74</c:v>
                </c:pt>
                <c:pt idx="203">
                  <c:v>3.53</c:v>
                </c:pt>
                <c:pt idx="204">
                  <c:v>3.34</c:v>
                </c:pt>
                <c:pt idx="205">
                  <c:v>3.15</c:v>
                </c:pt>
                <c:pt idx="206">
                  <c:v>2.99</c:v>
                </c:pt>
                <c:pt idx="207">
                  <c:v>2.81</c:v>
                </c:pt>
                <c:pt idx="208">
                  <c:v>2.65</c:v>
                </c:pt>
                <c:pt idx="209">
                  <c:v>2.4900000000000002</c:v>
                </c:pt>
                <c:pt idx="210">
                  <c:v>2.35</c:v>
                </c:pt>
                <c:pt idx="211">
                  <c:v>2.2000000000000002</c:v>
                </c:pt>
                <c:pt idx="212">
                  <c:v>2.06</c:v>
                </c:pt>
                <c:pt idx="213">
                  <c:v>1.95</c:v>
                </c:pt>
                <c:pt idx="214">
                  <c:v>1.84</c:v>
                </c:pt>
                <c:pt idx="215">
                  <c:v>1.71</c:v>
                </c:pt>
                <c:pt idx="216">
                  <c:v>1.62</c:v>
                </c:pt>
                <c:pt idx="217">
                  <c:v>1.51</c:v>
                </c:pt>
                <c:pt idx="218">
                  <c:v>1.41</c:v>
                </c:pt>
                <c:pt idx="219">
                  <c:v>1.32</c:v>
                </c:pt>
                <c:pt idx="220">
                  <c:v>1.23</c:v>
                </c:pt>
                <c:pt idx="221">
                  <c:v>1.1499999999999999</c:v>
                </c:pt>
                <c:pt idx="222">
                  <c:v>1.06</c:v>
                </c:pt>
                <c:pt idx="223">
                  <c:v>1</c:v>
                </c:pt>
                <c:pt idx="224">
                  <c:v>0.94</c:v>
                </c:pt>
                <c:pt idx="225">
                  <c:v>0.88</c:v>
                </c:pt>
                <c:pt idx="226">
                  <c:v>0.82</c:v>
                </c:pt>
                <c:pt idx="227">
                  <c:v>0.77</c:v>
                </c:pt>
                <c:pt idx="228">
                  <c:v>0.73</c:v>
                </c:pt>
                <c:pt idx="229">
                  <c:v>0.7</c:v>
                </c:pt>
                <c:pt idx="230">
                  <c:v>0.66</c:v>
                </c:pt>
                <c:pt idx="231">
                  <c:v>0.62</c:v>
                </c:pt>
                <c:pt idx="232">
                  <c:v>0.6</c:v>
                </c:pt>
                <c:pt idx="233">
                  <c:v>0.57999999999999996</c:v>
                </c:pt>
                <c:pt idx="234">
                  <c:v>0.56000000000000005</c:v>
                </c:pt>
                <c:pt idx="235">
                  <c:v>0.54</c:v>
                </c:pt>
                <c:pt idx="236">
                  <c:v>0.52</c:v>
                </c:pt>
                <c:pt idx="237">
                  <c:v>0.5</c:v>
                </c:pt>
                <c:pt idx="238">
                  <c:v>0.48</c:v>
                </c:pt>
                <c:pt idx="239">
                  <c:v>0.46</c:v>
                </c:pt>
                <c:pt idx="240">
                  <c:v>0.44</c:v>
                </c:pt>
                <c:pt idx="241">
                  <c:v>0.42</c:v>
                </c:pt>
                <c:pt idx="242">
                  <c:v>0.4</c:v>
                </c:pt>
                <c:pt idx="243">
                  <c:v>0.38</c:v>
                </c:pt>
                <c:pt idx="244">
                  <c:v>0.37</c:v>
                </c:pt>
                <c:pt idx="245">
                  <c:v>0.35</c:v>
                </c:pt>
                <c:pt idx="246">
                  <c:v>0.33</c:v>
                </c:pt>
                <c:pt idx="247">
                  <c:v>0.31</c:v>
                </c:pt>
                <c:pt idx="248">
                  <c:v>0.3</c:v>
                </c:pt>
                <c:pt idx="249">
                  <c:v>0.28000000000000003</c:v>
                </c:pt>
                <c:pt idx="250">
                  <c:v>0.26</c:v>
                </c:pt>
                <c:pt idx="251">
                  <c:v>0.24</c:v>
                </c:pt>
                <c:pt idx="252">
                  <c:v>0.22</c:v>
                </c:pt>
                <c:pt idx="253">
                  <c:v>0.2</c:v>
                </c:pt>
                <c:pt idx="254">
                  <c:v>0.19</c:v>
                </c:pt>
                <c:pt idx="255">
                  <c:v>0.16</c:v>
                </c:pt>
                <c:pt idx="256">
                  <c:v>0.14000000000000001</c:v>
                </c:pt>
                <c:pt idx="257">
                  <c:v>0.13</c:v>
                </c:pt>
                <c:pt idx="258">
                  <c:v>0.12</c:v>
                </c:pt>
                <c:pt idx="259">
                  <c:v>0.11</c:v>
                </c:pt>
                <c:pt idx="260">
                  <c:v>0.09</c:v>
                </c:pt>
                <c:pt idx="261">
                  <c:v>0.09</c:v>
                </c:pt>
                <c:pt idx="262">
                  <c:v>0.09</c:v>
                </c:pt>
                <c:pt idx="263">
                  <c:v>0.09</c:v>
                </c:pt>
                <c:pt idx="264">
                  <c:v>0.08</c:v>
                </c:pt>
                <c:pt idx="265">
                  <c:v>0.08</c:v>
                </c:pt>
                <c:pt idx="266">
                  <c:v>0.08</c:v>
                </c:pt>
                <c:pt idx="267">
                  <c:v>0.08</c:v>
                </c:pt>
                <c:pt idx="268">
                  <c:v>0.08</c:v>
                </c:pt>
                <c:pt idx="269">
                  <c:v>0.08</c:v>
                </c:pt>
                <c:pt idx="270">
                  <c:v>0.08</c:v>
                </c:pt>
                <c:pt idx="271">
                  <c:v>0.08</c:v>
                </c:pt>
                <c:pt idx="272">
                  <c:v>0.08</c:v>
                </c:pt>
                <c:pt idx="273">
                  <c:v>0.08</c:v>
                </c:pt>
                <c:pt idx="274">
                  <c:v>0.08</c:v>
                </c:pt>
                <c:pt idx="275">
                  <c:v>0.08</c:v>
                </c:pt>
                <c:pt idx="276">
                  <c:v>0.08</c:v>
                </c:pt>
                <c:pt idx="277">
                  <c:v>7.0000000000000007E-2</c:v>
                </c:pt>
                <c:pt idx="278">
                  <c:v>7.0000000000000007E-2</c:v>
                </c:pt>
                <c:pt idx="279">
                  <c:v>7.0000000000000007E-2</c:v>
                </c:pt>
                <c:pt idx="280">
                  <c:v>7.0000000000000007E-2</c:v>
                </c:pt>
                <c:pt idx="281">
                  <c:v>7.0000000000000007E-2</c:v>
                </c:pt>
                <c:pt idx="282">
                  <c:v>7.0000000000000007E-2</c:v>
                </c:pt>
                <c:pt idx="283">
                  <c:v>7.0000000000000007E-2</c:v>
                </c:pt>
                <c:pt idx="284">
                  <c:v>7.0000000000000007E-2</c:v>
                </c:pt>
                <c:pt idx="285">
                  <c:v>7.0000000000000007E-2</c:v>
                </c:pt>
                <c:pt idx="286">
                  <c:v>7.0000000000000007E-2</c:v>
                </c:pt>
                <c:pt idx="287">
                  <c:v>7.0000000000000007E-2</c:v>
                </c:pt>
                <c:pt idx="288">
                  <c:v>7.0000000000000007E-2</c:v>
                </c:pt>
                <c:pt idx="289">
                  <c:v>7.0000000000000007E-2</c:v>
                </c:pt>
                <c:pt idx="290">
                  <c:v>7.0000000000000007E-2</c:v>
                </c:pt>
                <c:pt idx="291">
                  <c:v>0.06</c:v>
                </c:pt>
                <c:pt idx="292">
                  <c:v>0.06</c:v>
                </c:pt>
                <c:pt idx="293">
                  <c:v>0.06</c:v>
                </c:pt>
                <c:pt idx="294">
                  <c:v>0.06</c:v>
                </c:pt>
                <c:pt idx="295">
                  <c:v>0.06</c:v>
                </c:pt>
                <c:pt idx="296">
                  <c:v>0.06</c:v>
                </c:pt>
                <c:pt idx="297">
                  <c:v>0.06</c:v>
                </c:pt>
                <c:pt idx="298">
                  <c:v>0.06</c:v>
                </c:pt>
                <c:pt idx="299">
                  <c:v>0.06</c:v>
                </c:pt>
                <c:pt idx="300">
                  <c:v>0.06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0.04</c:v>
                </c:pt>
                <c:pt idx="311">
                  <c:v>0.04</c:v>
                </c:pt>
                <c:pt idx="312">
                  <c:v>0.04</c:v>
                </c:pt>
                <c:pt idx="313">
                  <c:v>0.04</c:v>
                </c:pt>
                <c:pt idx="314">
                  <c:v>0.04</c:v>
                </c:pt>
                <c:pt idx="315">
                  <c:v>0.04</c:v>
                </c:pt>
                <c:pt idx="316">
                  <c:v>0.04</c:v>
                </c:pt>
                <c:pt idx="317">
                  <c:v>0.04</c:v>
                </c:pt>
                <c:pt idx="318">
                  <c:v>0.04</c:v>
                </c:pt>
                <c:pt idx="319">
                  <c:v>0.04</c:v>
                </c:pt>
                <c:pt idx="320">
                  <c:v>0.03</c:v>
                </c:pt>
                <c:pt idx="321">
                  <c:v>0.03</c:v>
                </c:pt>
                <c:pt idx="322">
                  <c:v>0.03</c:v>
                </c:pt>
                <c:pt idx="323">
                  <c:v>0.03</c:v>
                </c:pt>
                <c:pt idx="324">
                  <c:v>0.03</c:v>
                </c:pt>
                <c:pt idx="325">
                  <c:v>0.03</c:v>
                </c:pt>
                <c:pt idx="326">
                  <c:v>0.03</c:v>
                </c:pt>
                <c:pt idx="327">
                  <c:v>0.03</c:v>
                </c:pt>
                <c:pt idx="328">
                  <c:v>0.03</c:v>
                </c:pt>
                <c:pt idx="329">
                  <c:v>0.03</c:v>
                </c:pt>
                <c:pt idx="330">
                  <c:v>0.03</c:v>
                </c:pt>
                <c:pt idx="331">
                  <c:v>0.03</c:v>
                </c:pt>
                <c:pt idx="332">
                  <c:v>0.02</c:v>
                </c:pt>
                <c:pt idx="333">
                  <c:v>0.02</c:v>
                </c:pt>
                <c:pt idx="334">
                  <c:v>0.02</c:v>
                </c:pt>
                <c:pt idx="335">
                  <c:v>0.02</c:v>
                </c:pt>
                <c:pt idx="336">
                  <c:v>0.02</c:v>
                </c:pt>
                <c:pt idx="337">
                  <c:v>0.02</c:v>
                </c:pt>
                <c:pt idx="338">
                  <c:v>0.02</c:v>
                </c:pt>
                <c:pt idx="339">
                  <c:v>0.02</c:v>
                </c:pt>
                <c:pt idx="340">
                  <c:v>0.02</c:v>
                </c:pt>
                <c:pt idx="341">
                  <c:v>0.02</c:v>
                </c:pt>
                <c:pt idx="342">
                  <c:v>0.02</c:v>
                </c:pt>
                <c:pt idx="343">
                  <c:v>0.02</c:v>
                </c:pt>
                <c:pt idx="344">
                  <c:v>0.02</c:v>
                </c:pt>
                <c:pt idx="345">
                  <c:v>0.01</c:v>
                </c:pt>
                <c:pt idx="346">
                  <c:v>0.01</c:v>
                </c:pt>
                <c:pt idx="347">
                  <c:v>0.01</c:v>
                </c:pt>
                <c:pt idx="348">
                  <c:v>0.01</c:v>
                </c:pt>
                <c:pt idx="349">
                  <c:v>0.01</c:v>
                </c:pt>
                <c:pt idx="350">
                  <c:v>0.01</c:v>
                </c:pt>
                <c:pt idx="351">
                  <c:v>0.01</c:v>
                </c:pt>
                <c:pt idx="352">
                  <c:v>0.01</c:v>
                </c:pt>
                <c:pt idx="353">
                  <c:v>0.01</c:v>
                </c:pt>
                <c:pt idx="354">
                  <c:v>0.01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C8F-4D91-B79B-DD033E3A03EE}"/>
            </c:ext>
          </c:extLst>
        </c:ser>
        <c:ser>
          <c:idx val="2"/>
          <c:order val="2"/>
          <c:tx>
            <c:v>Piston Position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'Part 1 Q3'!$A$3:$A$363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'Part 1 Q2'!$C$2:$C$363</c:f>
              <c:numCache>
                <c:formatCode>General</c:formatCode>
                <c:ptCount val="362"/>
                <c:pt idx="0">
                  <c:v>0</c:v>
                </c:pt>
                <c:pt idx="1">
                  <c:v>8.0000000000000002E-3</c:v>
                </c:pt>
                <c:pt idx="2">
                  <c:v>3.2000000000000001E-2</c:v>
                </c:pt>
                <c:pt idx="3">
                  <c:v>7.1999999999999995E-2</c:v>
                </c:pt>
                <c:pt idx="4">
                  <c:v>0.129</c:v>
                </c:pt>
                <c:pt idx="5">
                  <c:v>0.20100000000000001</c:v>
                </c:pt>
                <c:pt idx="6">
                  <c:v>0.28899999999999998</c:v>
                </c:pt>
                <c:pt idx="7">
                  <c:v>0.39300000000000002</c:v>
                </c:pt>
                <c:pt idx="8">
                  <c:v>0.51300000000000001</c:v>
                </c:pt>
                <c:pt idx="9">
                  <c:v>0.64900000000000002</c:v>
                </c:pt>
                <c:pt idx="10">
                  <c:v>0.80100000000000005</c:v>
                </c:pt>
                <c:pt idx="11">
                  <c:v>0.96799999999999997</c:v>
                </c:pt>
                <c:pt idx="12">
                  <c:v>1.151</c:v>
                </c:pt>
                <c:pt idx="13">
                  <c:v>1.349</c:v>
                </c:pt>
                <c:pt idx="14">
                  <c:v>1.5629999999999999</c:v>
                </c:pt>
                <c:pt idx="15">
                  <c:v>1.792</c:v>
                </c:pt>
                <c:pt idx="16">
                  <c:v>2.0369999999999999</c:v>
                </c:pt>
                <c:pt idx="17">
                  <c:v>2.2959999999999998</c:v>
                </c:pt>
                <c:pt idx="18">
                  <c:v>2.5710000000000002</c:v>
                </c:pt>
                <c:pt idx="19">
                  <c:v>2.86</c:v>
                </c:pt>
                <c:pt idx="20">
                  <c:v>3.1640000000000001</c:v>
                </c:pt>
                <c:pt idx="21">
                  <c:v>3.4820000000000002</c:v>
                </c:pt>
                <c:pt idx="22">
                  <c:v>3.8149999999999999</c:v>
                </c:pt>
                <c:pt idx="23">
                  <c:v>4.1619999999999999</c:v>
                </c:pt>
                <c:pt idx="24">
                  <c:v>4.5229999999999997</c:v>
                </c:pt>
                <c:pt idx="25">
                  <c:v>4.8970000000000002</c:v>
                </c:pt>
                <c:pt idx="26">
                  <c:v>5.2859999999999996</c:v>
                </c:pt>
                <c:pt idx="27">
                  <c:v>5.6879999999999997</c:v>
                </c:pt>
                <c:pt idx="28">
                  <c:v>6.1029999999999998</c:v>
                </c:pt>
                <c:pt idx="29">
                  <c:v>6.5309999999999997</c:v>
                </c:pt>
                <c:pt idx="30">
                  <c:v>6.9729999999999999</c:v>
                </c:pt>
                <c:pt idx="31">
                  <c:v>7.4260000000000002</c:v>
                </c:pt>
                <c:pt idx="32">
                  <c:v>7.8929999999999998</c:v>
                </c:pt>
                <c:pt idx="33">
                  <c:v>8.3710000000000004</c:v>
                </c:pt>
                <c:pt idx="34">
                  <c:v>8.8620000000000001</c:v>
                </c:pt>
                <c:pt idx="35">
                  <c:v>9.3640000000000008</c:v>
                </c:pt>
                <c:pt idx="36">
                  <c:v>9.8780000000000001</c:v>
                </c:pt>
                <c:pt idx="37">
                  <c:v>10.403</c:v>
                </c:pt>
                <c:pt idx="38">
                  <c:v>10.939</c:v>
                </c:pt>
                <c:pt idx="39">
                  <c:v>11.486000000000001</c:v>
                </c:pt>
                <c:pt idx="40">
                  <c:v>12.042999999999999</c:v>
                </c:pt>
                <c:pt idx="41">
                  <c:v>12.611000000000001</c:v>
                </c:pt>
                <c:pt idx="42">
                  <c:v>13.188000000000001</c:v>
                </c:pt>
                <c:pt idx="43">
                  <c:v>13.775</c:v>
                </c:pt>
                <c:pt idx="44">
                  <c:v>14.372</c:v>
                </c:pt>
                <c:pt idx="45">
                  <c:v>14.978</c:v>
                </c:pt>
                <c:pt idx="46">
                  <c:v>15.592000000000001</c:v>
                </c:pt>
                <c:pt idx="47">
                  <c:v>16.215</c:v>
                </c:pt>
                <c:pt idx="48">
                  <c:v>16.847000000000001</c:v>
                </c:pt>
                <c:pt idx="49">
                  <c:v>17.486000000000001</c:v>
                </c:pt>
                <c:pt idx="50">
                  <c:v>18.132999999999999</c:v>
                </c:pt>
                <c:pt idx="51">
                  <c:v>18.788</c:v>
                </c:pt>
                <c:pt idx="52">
                  <c:v>19.45</c:v>
                </c:pt>
                <c:pt idx="53">
                  <c:v>20.117999999999999</c:v>
                </c:pt>
                <c:pt idx="54">
                  <c:v>20.792999999999999</c:v>
                </c:pt>
                <c:pt idx="55">
                  <c:v>21.474</c:v>
                </c:pt>
                <c:pt idx="56">
                  <c:v>22.161000000000001</c:v>
                </c:pt>
                <c:pt idx="57">
                  <c:v>22.853999999999999</c:v>
                </c:pt>
                <c:pt idx="58">
                  <c:v>23.550999999999998</c:v>
                </c:pt>
                <c:pt idx="59">
                  <c:v>24.254000000000001</c:v>
                </c:pt>
                <c:pt idx="60">
                  <c:v>24.962</c:v>
                </c:pt>
                <c:pt idx="61">
                  <c:v>25.673999999999999</c:v>
                </c:pt>
                <c:pt idx="62">
                  <c:v>26.39</c:v>
                </c:pt>
                <c:pt idx="63">
                  <c:v>27.109000000000002</c:v>
                </c:pt>
                <c:pt idx="64">
                  <c:v>27.832000000000001</c:v>
                </c:pt>
                <c:pt idx="65">
                  <c:v>28.559000000000001</c:v>
                </c:pt>
                <c:pt idx="66">
                  <c:v>29.288</c:v>
                </c:pt>
                <c:pt idx="67">
                  <c:v>30.018999999999998</c:v>
                </c:pt>
                <c:pt idx="68">
                  <c:v>30.753</c:v>
                </c:pt>
                <c:pt idx="69">
                  <c:v>31.489000000000001</c:v>
                </c:pt>
                <c:pt idx="70">
                  <c:v>32.225999999999999</c:v>
                </c:pt>
                <c:pt idx="71">
                  <c:v>32.965000000000003</c:v>
                </c:pt>
                <c:pt idx="72">
                  <c:v>33.704999999999998</c:v>
                </c:pt>
                <c:pt idx="73">
                  <c:v>34.445999999999998</c:v>
                </c:pt>
                <c:pt idx="74">
                  <c:v>35.186999999999998</c:v>
                </c:pt>
                <c:pt idx="75">
                  <c:v>35.927999999999997</c:v>
                </c:pt>
                <c:pt idx="76">
                  <c:v>36.668999999999997</c:v>
                </c:pt>
                <c:pt idx="77">
                  <c:v>37.409999999999997</c:v>
                </c:pt>
                <c:pt idx="78">
                  <c:v>38.15</c:v>
                </c:pt>
                <c:pt idx="79">
                  <c:v>38.889000000000003</c:v>
                </c:pt>
                <c:pt idx="80">
                  <c:v>39.627000000000002</c:v>
                </c:pt>
                <c:pt idx="81">
                  <c:v>40.363</c:v>
                </c:pt>
                <c:pt idx="82">
                  <c:v>41.097999999999999</c:v>
                </c:pt>
                <c:pt idx="83">
                  <c:v>41.831000000000003</c:v>
                </c:pt>
                <c:pt idx="84">
                  <c:v>42.561999999999998</c:v>
                </c:pt>
                <c:pt idx="85">
                  <c:v>43.29</c:v>
                </c:pt>
                <c:pt idx="86">
                  <c:v>44.015000000000001</c:v>
                </c:pt>
                <c:pt idx="87">
                  <c:v>44.738</c:v>
                </c:pt>
                <c:pt idx="88">
                  <c:v>45.457000000000001</c:v>
                </c:pt>
                <c:pt idx="89">
                  <c:v>46.173000000000002</c:v>
                </c:pt>
                <c:pt idx="90">
                  <c:v>46.884999999999998</c:v>
                </c:pt>
                <c:pt idx="91">
                  <c:v>47.594000000000001</c:v>
                </c:pt>
                <c:pt idx="92">
                  <c:v>48.298000000000002</c:v>
                </c:pt>
                <c:pt idx="93">
                  <c:v>48.997999999999998</c:v>
                </c:pt>
                <c:pt idx="94">
                  <c:v>49.692999999999998</c:v>
                </c:pt>
                <c:pt idx="95">
                  <c:v>50.384</c:v>
                </c:pt>
                <c:pt idx="96">
                  <c:v>51.07</c:v>
                </c:pt>
                <c:pt idx="97">
                  <c:v>51.750999999999998</c:v>
                </c:pt>
                <c:pt idx="98">
                  <c:v>52.427</c:v>
                </c:pt>
                <c:pt idx="99">
                  <c:v>53.097000000000001</c:v>
                </c:pt>
                <c:pt idx="100">
                  <c:v>53.762</c:v>
                </c:pt>
                <c:pt idx="101">
                  <c:v>54.420999999999999</c:v>
                </c:pt>
                <c:pt idx="102">
                  <c:v>55.073999999999998</c:v>
                </c:pt>
                <c:pt idx="103">
                  <c:v>55.720999999999997</c:v>
                </c:pt>
                <c:pt idx="104">
                  <c:v>56.360999999999997</c:v>
                </c:pt>
                <c:pt idx="105">
                  <c:v>56.996000000000002</c:v>
                </c:pt>
                <c:pt idx="106">
                  <c:v>57.622999999999998</c:v>
                </c:pt>
                <c:pt idx="107">
                  <c:v>58.244999999999997</c:v>
                </c:pt>
                <c:pt idx="108">
                  <c:v>58.859000000000002</c:v>
                </c:pt>
                <c:pt idx="109">
                  <c:v>59.466000000000001</c:v>
                </c:pt>
                <c:pt idx="110">
                  <c:v>60.067</c:v>
                </c:pt>
                <c:pt idx="111">
                  <c:v>60.66</c:v>
                </c:pt>
                <c:pt idx="112">
                  <c:v>61.246000000000002</c:v>
                </c:pt>
                <c:pt idx="113">
                  <c:v>61.825000000000003</c:v>
                </c:pt>
                <c:pt idx="114">
                  <c:v>62.396000000000001</c:v>
                </c:pt>
                <c:pt idx="115">
                  <c:v>62.96</c:v>
                </c:pt>
                <c:pt idx="116">
                  <c:v>63.515999999999998</c:v>
                </c:pt>
                <c:pt idx="117">
                  <c:v>64.063999999999993</c:v>
                </c:pt>
                <c:pt idx="118">
                  <c:v>64.605000000000004</c:v>
                </c:pt>
                <c:pt idx="119">
                  <c:v>65.137</c:v>
                </c:pt>
                <c:pt idx="120">
                  <c:v>65.662000000000006</c:v>
                </c:pt>
                <c:pt idx="121">
                  <c:v>66.177999999999997</c:v>
                </c:pt>
                <c:pt idx="122">
                  <c:v>66.686999999999998</c:v>
                </c:pt>
                <c:pt idx="123">
                  <c:v>67.186999999999998</c:v>
                </c:pt>
                <c:pt idx="124">
                  <c:v>67.679000000000002</c:v>
                </c:pt>
                <c:pt idx="125">
                  <c:v>68.162999999999997</c:v>
                </c:pt>
                <c:pt idx="126">
                  <c:v>68.638999999999996</c:v>
                </c:pt>
                <c:pt idx="127">
                  <c:v>69.105999999999995</c:v>
                </c:pt>
                <c:pt idx="128">
                  <c:v>69.563999999999993</c:v>
                </c:pt>
                <c:pt idx="129">
                  <c:v>70.015000000000001</c:v>
                </c:pt>
                <c:pt idx="130">
                  <c:v>70.456000000000003</c:v>
                </c:pt>
                <c:pt idx="131">
                  <c:v>70.888999999999996</c:v>
                </c:pt>
                <c:pt idx="132">
                  <c:v>71.313999999999993</c:v>
                </c:pt>
                <c:pt idx="133">
                  <c:v>71.73</c:v>
                </c:pt>
                <c:pt idx="134">
                  <c:v>72.137</c:v>
                </c:pt>
                <c:pt idx="135">
                  <c:v>72.536000000000001</c:v>
                </c:pt>
                <c:pt idx="136">
                  <c:v>72.926000000000002</c:v>
                </c:pt>
                <c:pt idx="137">
                  <c:v>73.307000000000002</c:v>
                </c:pt>
                <c:pt idx="138">
                  <c:v>73.680000000000007</c:v>
                </c:pt>
                <c:pt idx="139">
                  <c:v>74.043999999999997</c:v>
                </c:pt>
                <c:pt idx="140">
                  <c:v>74.399000000000001</c:v>
                </c:pt>
                <c:pt idx="141">
                  <c:v>74.745000000000005</c:v>
                </c:pt>
                <c:pt idx="142">
                  <c:v>75.082999999999998</c:v>
                </c:pt>
                <c:pt idx="143">
                  <c:v>75.412000000000006</c:v>
                </c:pt>
                <c:pt idx="144">
                  <c:v>75.731999999999999</c:v>
                </c:pt>
                <c:pt idx="145">
                  <c:v>76.043000000000006</c:v>
                </c:pt>
                <c:pt idx="146">
                  <c:v>76.344999999999999</c:v>
                </c:pt>
                <c:pt idx="147">
                  <c:v>76.638999999999996</c:v>
                </c:pt>
                <c:pt idx="148">
                  <c:v>76.924000000000007</c:v>
                </c:pt>
                <c:pt idx="149">
                  <c:v>77.2</c:v>
                </c:pt>
                <c:pt idx="150">
                  <c:v>77.466999999999999</c:v>
                </c:pt>
                <c:pt idx="151">
                  <c:v>77.724999999999994</c:v>
                </c:pt>
                <c:pt idx="152">
                  <c:v>77.974999999999994</c:v>
                </c:pt>
                <c:pt idx="153">
                  <c:v>78.215999999999994</c:v>
                </c:pt>
                <c:pt idx="154">
                  <c:v>78.447999999999993</c:v>
                </c:pt>
                <c:pt idx="155">
                  <c:v>78.671000000000006</c:v>
                </c:pt>
                <c:pt idx="156">
                  <c:v>78.885000000000005</c:v>
                </c:pt>
                <c:pt idx="157">
                  <c:v>79.090999999999994</c:v>
                </c:pt>
                <c:pt idx="158">
                  <c:v>79.287000000000006</c:v>
                </c:pt>
                <c:pt idx="159">
                  <c:v>79.474999999999994</c:v>
                </c:pt>
                <c:pt idx="160">
                  <c:v>79.655000000000001</c:v>
                </c:pt>
                <c:pt idx="161">
                  <c:v>79.825000000000003</c:v>
                </c:pt>
                <c:pt idx="162">
                  <c:v>79.986999999999995</c:v>
                </c:pt>
                <c:pt idx="163">
                  <c:v>80.138999999999996</c:v>
                </c:pt>
                <c:pt idx="164">
                  <c:v>80.283000000000001</c:v>
                </c:pt>
                <c:pt idx="165">
                  <c:v>80.418999999999997</c:v>
                </c:pt>
                <c:pt idx="166">
                  <c:v>80.545000000000002</c:v>
                </c:pt>
                <c:pt idx="167">
                  <c:v>80.662999999999997</c:v>
                </c:pt>
                <c:pt idx="168">
                  <c:v>80.772000000000006</c:v>
                </c:pt>
                <c:pt idx="169">
                  <c:v>80.873000000000005</c:v>
                </c:pt>
                <c:pt idx="170">
                  <c:v>80.963999999999999</c:v>
                </c:pt>
                <c:pt idx="171">
                  <c:v>81.046999999999997</c:v>
                </c:pt>
                <c:pt idx="172">
                  <c:v>81.120999999999995</c:v>
                </c:pt>
                <c:pt idx="173">
                  <c:v>81.186000000000007</c:v>
                </c:pt>
                <c:pt idx="174">
                  <c:v>81.242999999999995</c:v>
                </c:pt>
                <c:pt idx="175">
                  <c:v>81.290999999999997</c:v>
                </c:pt>
                <c:pt idx="176">
                  <c:v>81.33</c:v>
                </c:pt>
                <c:pt idx="177">
                  <c:v>81.361000000000004</c:v>
                </c:pt>
                <c:pt idx="178">
                  <c:v>81.382999999999996</c:v>
                </c:pt>
                <c:pt idx="179">
                  <c:v>81.396000000000001</c:v>
                </c:pt>
                <c:pt idx="180">
                  <c:v>81.400000000000006</c:v>
                </c:pt>
                <c:pt idx="181">
                  <c:v>81.396000000000001</c:v>
                </c:pt>
                <c:pt idx="182">
                  <c:v>81.382999999999996</c:v>
                </c:pt>
                <c:pt idx="183">
                  <c:v>81.361000000000004</c:v>
                </c:pt>
                <c:pt idx="184">
                  <c:v>81.33</c:v>
                </c:pt>
                <c:pt idx="185">
                  <c:v>81.290999999999997</c:v>
                </c:pt>
                <c:pt idx="186">
                  <c:v>81.242999999999995</c:v>
                </c:pt>
                <c:pt idx="187">
                  <c:v>81.186000000000007</c:v>
                </c:pt>
                <c:pt idx="188">
                  <c:v>81.120999999999995</c:v>
                </c:pt>
                <c:pt idx="189">
                  <c:v>81.046999999999997</c:v>
                </c:pt>
                <c:pt idx="190">
                  <c:v>80.963999999999999</c:v>
                </c:pt>
                <c:pt idx="191">
                  <c:v>80.873000000000005</c:v>
                </c:pt>
                <c:pt idx="192">
                  <c:v>80.772000000000006</c:v>
                </c:pt>
                <c:pt idx="193">
                  <c:v>80.662999999999997</c:v>
                </c:pt>
                <c:pt idx="194">
                  <c:v>80.545000000000002</c:v>
                </c:pt>
                <c:pt idx="195">
                  <c:v>80.418999999999997</c:v>
                </c:pt>
                <c:pt idx="196">
                  <c:v>80.283000000000001</c:v>
                </c:pt>
                <c:pt idx="197">
                  <c:v>80.138999999999996</c:v>
                </c:pt>
                <c:pt idx="198">
                  <c:v>79.986999999999995</c:v>
                </c:pt>
                <c:pt idx="199">
                  <c:v>79.825000000000003</c:v>
                </c:pt>
                <c:pt idx="200">
                  <c:v>79.655000000000001</c:v>
                </c:pt>
                <c:pt idx="201">
                  <c:v>79.474999999999994</c:v>
                </c:pt>
                <c:pt idx="202">
                  <c:v>79.287000000000006</c:v>
                </c:pt>
                <c:pt idx="203">
                  <c:v>79.090999999999994</c:v>
                </c:pt>
                <c:pt idx="204">
                  <c:v>78.885000000000005</c:v>
                </c:pt>
                <c:pt idx="205">
                  <c:v>78.671000000000006</c:v>
                </c:pt>
                <c:pt idx="206">
                  <c:v>78.447999999999993</c:v>
                </c:pt>
                <c:pt idx="207">
                  <c:v>78.215999999999994</c:v>
                </c:pt>
                <c:pt idx="208">
                  <c:v>77.974999999999994</c:v>
                </c:pt>
                <c:pt idx="209">
                  <c:v>77.724999999999994</c:v>
                </c:pt>
                <c:pt idx="210">
                  <c:v>77.466999999999999</c:v>
                </c:pt>
                <c:pt idx="211">
                  <c:v>77.2</c:v>
                </c:pt>
                <c:pt idx="212">
                  <c:v>76.924000000000007</c:v>
                </c:pt>
                <c:pt idx="213">
                  <c:v>76.638999999999996</c:v>
                </c:pt>
                <c:pt idx="214">
                  <c:v>76.344999999999999</c:v>
                </c:pt>
                <c:pt idx="215">
                  <c:v>76.043000000000006</c:v>
                </c:pt>
                <c:pt idx="216">
                  <c:v>75.731999999999999</c:v>
                </c:pt>
                <c:pt idx="217">
                  <c:v>75.412000000000006</c:v>
                </c:pt>
                <c:pt idx="218">
                  <c:v>75.082999999999998</c:v>
                </c:pt>
                <c:pt idx="219">
                  <c:v>74.745000000000005</c:v>
                </c:pt>
                <c:pt idx="220">
                  <c:v>74.399000000000001</c:v>
                </c:pt>
                <c:pt idx="221">
                  <c:v>74.043999999999997</c:v>
                </c:pt>
                <c:pt idx="222">
                  <c:v>73.680000000000007</c:v>
                </c:pt>
                <c:pt idx="223">
                  <c:v>73.307000000000002</c:v>
                </c:pt>
                <c:pt idx="224">
                  <c:v>72.926000000000002</c:v>
                </c:pt>
                <c:pt idx="225">
                  <c:v>72.536000000000001</c:v>
                </c:pt>
                <c:pt idx="226">
                  <c:v>72.137</c:v>
                </c:pt>
                <c:pt idx="227">
                  <c:v>71.73</c:v>
                </c:pt>
                <c:pt idx="228">
                  <c:v>71.313999999999993</c:v>
                </c:pt>
                <c:pt idx="229">
                  <c:v>70.888999999999996</c:v>
                </c:pt>
                <c:pt idx="230">
                  <c:v>70.456000000000003</c:v>
                </c:pt>
                <c:pt idx="231">
                  <c:v>70.015000000000001</c:v>
                </c:pt>
                <c:pt idx="232">
                  <c:v>69.563999999999993</c:v>
                </c:pt>
                <c:pt idx="233">
                  <c:v>69.105999999999995</c:v>
                </c:pt>
                <c:pt idx="234">
                  <c:v>68.638999999999996</c:v>
                </c:pt>
                <c:pt idx="235">
                  <c:v>68.162999999999997</c:v>
                </c:pt>
                <c:pt idx="236">
                  <c:v>67.679000000000002</c:v>
                </c:pt>
                <c:pt idx="237">
                  <c:v>67.186999999999998</c:v>
                </c:pt>
                <c:pt idx="238">
                  <c:v>66.686999999999998</c:v>
                </c:pt>
                <c:pt idx="239">
                  <c:v>66.177999999999997</c:v>
                </c:pt>
                <c:pt idx="240">
                  <c:v>65.662000000000006</c:v>
                </c:pt>
                <c:pt idx="241">
                  <c:v>65.137</c:v>
                </c:pt>
                <c:pt idx="242">
                  <c:v>64.605000000000004</c:v>
                </c:pt>
                <c:pt idx="243">
                  <c:v>64.063999999999993</c:v>
                </c:pt>
                <c:pt idx="244">
                  <c:v>63.515999999999998</c:v>
                </c:pt>
                <c:pt idx="245">
                  <c:v>62.96</c:v>
                </c:pt>
                <c:pt idx="246">
                  <c:v>62.396000000000001</c:v>
                </c:pt>
                <c:pt idx="247">
                  <c:v>61.825000000000003</c:v>
                </c:pt>
                <c:pt idx="248">
                  <c:v>61.246000000000002</c:v>
                </c:pt>
                <c:pt idx="249">
                  <c:v>60.66</c:v>
                </c:pt>
                <c:pt idx="250">
                  <c:v>60.067</c:v>
                </c:pt>
                <c:pt idx="251">
                  <c:v>59.466000000000001</c:v>
                </c:pt>
                <c:pt idx="252">
                  <c:v>58.859000000000002</c:v>
                </c:pt>
                <c:pt idx="253">
                  <c:v>58.244999999999997</c:v>
                </c:pt>
                <c:pt idx="254">
                  <c:v>57.622999999999998</c:v>
                </c:pt>
                <c:pt idx="255">
                  <c:v>56.996000000000002</c:v>
                </c:pt>
                <c:pt idx="256">
                  <c:v>56.360999999999997</c:v>
                </c:pt>
                <c:pt idx="257">
                  <c:v>55.720999999999997</c:v>
                </c:pt>
                <c:pt idx="258">
                  <c:v>55.073999999999998</c:v>
                </c:pt>
                <c:pt idx="259">
                  <c:v>54.420999999999999</c:v>
                </c:pt>
                <c:pt idx="260">
                  <c:v>53.762</c:v>
                </c:pt>
                <c:pt idx="261">
                  <c:v>53.097000000000001</c:v>
                </c:pt>
                <c:pt idx="262">
                  <c:v>52.427</c:v>
                </c:pt>
                <c:pt idx="263">
                  <c:v>51.750999999999998</c:v>
                </c:pt>
                <c:pt idx="264">
                  <c:v>51.07</c:v>
                </c:pt>
                <c:pt idx="265">
                  <c:v>50.384</c:v>
                </c:pt>
                <c:pt idx="266">
                  <c:v>49.692999999999998</c:v>
                </c:pt>
                <c:pt idx="267">
                  <c:v>48.997999999999998</c:v>
                </c:pt>
                <c:pt idx="268">
                  <c:v>48.298000000000002</c:v>
                </c:pt>
                <c:pt idx="269">
                  <c:v>47.594000000000001</c:v>
                </c:pt>
                <c:pt idx="270">
                  <c:v>46.884999999999998</c:v>
                </c:pt>
                <c:pt idx="271">
                  <c:v>46.173000000000002</c:v>
                </c:pt>
                <c:pt idx="272">
                  <c:v>45.457000000000001</c:v>
                </c:pt>
                <c:pt idx="273">
                  <c:v>44.738</c:v>
                </c:pt>
                <c:pt idx="274">
                  <c:v>44.015000000000001</c:v>
                </c:pt>
                <c:pt idx="275">
                  <c:v>43.29</c:v>
                </c:pt>
                <c:pt idx="276">
                  <c:v>42.561999999999998</c:v>
                </c:pt>
                <c:pt idx="277">
                  <c:v>41.831000000000003</c:v>
                </c:pt>
                <c:pt idx="278">
                  <c:v>41.097999999999999</c:v>
                </c:pt>
                <c:pt idx="279">
                  <c:v>40.363</c:v>
                </c:pt>
                <c:pt idx="280">
                  <c:v>39.627000000000002</c:v>
                </c:pt>
                <c:pt idx="281">
                  <c:v>38.889000000000003</c:v>
                </c:pt>
                <c:pt idx="282">
                  <c:v>38.15</c:v>
                </c:pt>
                <c:pt idx="283">
                  <c:v>37.409999999999997</c:v>
                </c:pt>
                <c:pt idx="284">
                  <c:v>36.668999999999997</c:v>
                </c:pt>
                <c:pt idx="285">
                  <c:v>35.927999999999997</c:v>
                </c:pt>
                <c:pt idx="286">
                  <c:v>35.186999999999998</c:v>
                </c:pt>
                <c:pt idx="287">
                  <c:v>34.445999999999998</c:v>
                </c:pt>
                <c:pt idx="288">
                  <c:v>33.704999999999998</c:v>
                </c:pt>
                <c:pt idx="289">
                  <c:v>32.965000000000003</c:v>
                </c:pt>
                <c:pt idx="290">
                  <c:v>32.225999999999999</c:v>
                </c:pt>
                <c:pt idx="291">
                  <c:v>31.489000000000001</c:v>
                </c:pt>
                <c:pt idx="292">
                  <c:v>30.753</c:v>
                </c:pt>
                <c:pt idx="293">
                  <c:v>30.018999999999998</c:v>
                </c:pt>
                <c:pt idx="294">
                  <c:v>29.288</c:v>
                </c:pt>
                <c:pt idx="295">
                  <c:v>28.559000000000001</c:v>
                </c:pt>
                <c:pt idx="296">
                  <c:v>27.832000000000001</c:v>
                </c:pt>
                <c:pt idx="297">
                  <c:v>27.109000000000002</c:v>
                </c:pt>
                <c:pt idx="298">
                  <c:v>26.39</c:v>
                </c:pt>
                <c:pt idx="299">
                  <c:v>25.673999999999999</c:v>
                </c:pt>
                <c:pt idx="300">
                  <c:v>24.962</c:v>
                </c:pt>
                <c:pt idx="301">
                  <c:v>24.254000000000001</c:v>
                </c:pt>
                <c:pt idx="302">
                  <c:v>23.550999999999998</c:v>
                </c:pt>
                <c:pt idx="303">
                  <c:v>22.853999999999999</c:v>
                </c:pt>
                <c:pt idx="304">
                  <c:v>22.161000000000001</c:v>
                </c:pt>
                <c:pt idx="305">
                  <c:v>21.474</c:v>
                </c:pt>
                <c:pt idx="306">
                  <c:v>20.792999999999999</c:v>
                </c:pt>
                <c:pt idx="307">
                  <c:v>20.117999999999999</c:v>
                </c:pt>
                <c:pt idx="308">
                  <c:v>19.45</c:v>
                </c:pt>
                <c:pt idx="309">
                  <c:v>18.788</c:v>
                </c:pt>
                <c:pt idx="310">
                  <c:v>18.132999999999999</c:v>
                </c:pt>
                <c:pt idx="311">
                  <c:v>17.486000000000001</c:v>
                </c:pt>
                <c:pt idx="312">
                  <c:v>16.847000000000001</c:v>
                </c:pt>
                <c:pt idx="313">
                  <c:v>16.215</c:v>
                </c:pt>
                <c:pt idx="314">
                  <c:v>15.592000000000001</c:v>
                </c:pt>
                <c:pt idx="315">
                  <c:v>14.978</c:v>
                </c:pt>
                <c:pt idx="316">
                  <c:v>14.372</c:v>
                </c:pt>
                <c:pt idx="317">
                  <c:v>13.775</c:v>
                </c:pt>
                <c:pt idx="318">
                  <c:v>13.188000000000001</c:v>
                </c:pt>
                <c:pt idx="319">
                  <c:v>12.611000000000001</c:v>
                </c:pt>
                <c:pt idx="320">
                  <c:v>12.042999999999999</c:v>
                </c:pt>
                <c:pt idx="321">
                  <c:v>11.486000000000001</c:v>
                </c:pt>
                <c:pt idx="322">
                  <c:v>10.939</c:v>
                </c:pt>
                <c:pt idx="323">
                  <c:v>10.403</c:v>
                </c:pt>
                <c:pt idx="324">
                  <c:v>9.8780000000000001</c:v>
                </c:pt>
                <c:pt idx="325">
                  <c:v>9.3640000000000008</c:v>
                </c:pt>
                <c:pt idx="326">
                  <c:v>8.8620000000000001</c:v>
                </c:pt>
                <c:pt idx="327">
                  <c:v>8.3710000000000004</c:v>
                </c:pt>
                <c:pt idx="328">
                  <c:v>7.8929999999999998</c:v>
                </c:pt>
                <c:pt idx="329">
                  <c:v>7.4260000000000002</c:v>
                </c:pt>
                <c:pt idx="330">
                  <c:v>6.9729999999999999</c:v>
                </c:pt>
                <c:pt idx="331">
                  <c:v>6.5309999999999997</c:v>
                </c:pt>
                <c:pt idx="332">
                  <c:v>6.1029999999999998</c:v>
                </c:pt>
                <c:pt idx="333">
                  <c:v>5.6879999999999997</c:v>
                </c:pt>
                <c:pt idx="334">
                  <c:v>5.2859999999999996</c:v>
                </c:pt>
                <c:pt idx="335">
                  <c:v>4.8970000000000002</c:v>
                </c:pt>
                <c:pt idx="336">
                  <c:v>4.5229999999999997</c:v>
                </c:pt>
                <c:pt idx="337">
                  <c:v>4.1619999999999999</c:v>
                </c:pt>
                <c:pt idx="338">
                  <c:v>3.8149999999999999</c:v>
                </c:pt>
                <c:pt idx="339">
                  <c:v>3.4820000000000002</c:v>
                </c:pt>
                <c:pt idx="340">
                  <c:v>3.1640000000000001</c:v>
                </c:pt>
                <c:pt idx="341">
                  <c:v>2.86</c:v>
                </c:pt>
                <c:pt idx="342">
                  <c:v>2.5710000000000002</c:v>
                </c:pt>
                <c:pt idx="343">
                  <c:v>2.2959999999999998</c:v>
                </c:pt>
                <c:pt idx="344">
                  <c:v>2.0369999999999999</c:v>
                </c:pt>
                <c:pt idx="345">
                  <c:v>1.792</c:v>
                </c:pt>
                <c:pt idx="346">
                  <c:v>1.5629999999999999</c:v>
                </c:pt>
                <c:pt idx="347">
                  <c:v>1.349</c:v>
                </c:pt>
                <c:pt idx="348">
                  <c:v>1.151</c:v>
                </c:pt>
                <c:pt idx="349">
                  <c:v>0.96799999999999997</c:v>
                </c:pt>
                <c:pt idx="350">
                  <c:v>0.80100000000000005</c:v>
                </c:pt>
                <c:pt idx="351">
                  <c:v>0.64900000000000002</c:v>
                </c:pt>
                <c:pt idx="352">
                  <c:v>0.51300000000000001</c:v>
                </c:pt>
                <c:pt idx="353">
                  <c:v>0.39300000000000002</c:v>
                </c:pt>
                <c:pt idx="354">
                  <c:v>0.28899999999999998</c:v>
                </c:pt>
                <c:pt idx="355">
                  <c:v>0.20100000000000001</c:v>
                </c:pt>
                <c:pt idx="356">
                  <c:v>0.129</c:v>
                </c:pt>
                <c:pt idx="357">
                  <c:v>7.1999999999999995E-2</c:v>
                </c:pt>
                <c:pt idx="358">
                  <c:v>3.2000000000000001E-2</c:v>
                </c:pt>
                <c:pt idx="359">
                  <c:v>8.0000000000000002E-3</c:v>
                </c:pt>
                <c:pt idx="3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C8F-4D91-B79B-DD033E3A03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2635871"/>
        <c:axId val="1432636351"/>
      </c:scatterChart>
      <c:valAx>
        <c:axId val="1432635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636351"/>
        <c:crosses val="autoZero"/>
        <c:crossBetween val="midCat"/>
      </c:valAx>
      <c:valAx>
        <c:axId val="1432636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Position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6358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Intake</a:t>
            </a:r>
            <a:r>
              <a:rPr lang="en-US" baseline="0"/>
              <a:t> </a:t>
            </a:r>
            <a:r>
              <a:rPr lang="en-US"/>
              <a:t>Test flow vs Valve Lift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Test flow vs Valve Lift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[1]Sheet1!$N$4:$N$12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12.45</c:v>
                </c:pt>
                <c:pt idx="7">
                  <c:v>14</c:v>
                </c:pt>
                <c:pt idx="8">
                  <c:v>15.75</c:v>
                </c:pt>
              </c:numCache>
            </c:numRef>
          </c:xVal>
          <c:yVal>
            <c:numRef>
              <c:f>[1]Sheet1!$R$4:$R$12</c:f>
              <c:numCache>
                <c:formatCode>General</c:formatCode>
                <c:ptCount val="9"/>
                <c:pt idx="0">
                  <c:v>29.050000000000004</c:v>
                </c:pt>
                <c:pt idx="1">
                  <c:v>56.457000000000008</c:v>
                </c:pt>
                <c:pt idx="2">
                  <c:v>77.391999999999996</c:v>
                </c:pt>
                <c:pt idx="3">
                  <c:v>97.430999999999983</c:v>
                </c:pt>
                <c:pt idx="4">
                  <c:v>108.48699999999999</c:v>
                </c:pt>
                <c:pt idx="5">
                  <c:v>116.77899999999998</c:v>
                </c:pt>
                <c:pt idx="6">
                  <c:v>116.77899999999998</c:v>
                </c:pt>
                <c:pt idx="7">
                  <c:v>116.77899999999998</c:v>
                </c:pt>
                <c:pt idx="8">
                  <c:v>118.16099999999999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77-4CFD-B8F5-67EF58FACA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9719376"/>
        <c:axId val="989723216"/>
      </c:scatterChart>
      <c:valAx>
        <c:axId val="989719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9723216"/>
        <c:crosses val="autoZero"/>
        <c:crossBetween val="midCat"/>
        <c:majorUnit val="2"/>
      </c:valAx>
      <c:valAx>
        <c:axId val="989723216"/>
        <c:scaling>
          <c:orientation val="minMax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Test</a:t>
                </a:r>
                <a:r>
                  <a:rPr lang="en-GB" baseline="0"/>
                  <a:t> Flow (I/s)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9719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Exhaust Test flow vs Valve Lift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[1]Sheet1!$N$17:$N$26</c:f>
              <c:numCache>
                <c:formatCode>General</c:formatCode>
                <c:ptCount val="10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14.8</c:v>
                </c:pt>
              </c:numCache>
            </c:numRef>
          </c:xVal>
          <c:yVal>
            <c:numRef>
              <c:f>[1]Sheet1!$R$17:$R$26</c:f>
              <c:numCache>
                <c:formatCode>General</c:formatCode>
                <c:ptCount val="10"/>
                <c:pt idx="0">
                  <c:v>18.920999999999999</c:v>
                </c:pt>
                <c:pt idx="1">
                  <c:v>39.032000000000004</c:v>
                </c:pt>
                <c:pt idx="2">
                  <c:v>52.972000000000001</c:v>
                </c:pt>
                <c:pt idx="3">
                  <c:v>60.639000000000003</c:v>
                </c:pt>
                <c:pt idx="4">
                  <c:v>65.169499999999999</c:v>
                </c:pt>
                <c:pt idx="5">
                  <c:v>71.28</c:v>
                </c:pt>
                <c:pt idx="6">
                  <c:v>74.25</c:v>
                </c:pt>
                <c:pt idx="7">
                  <c:v>75.734999999999999</c:v>
                </c:pt>
                <c:pt idx="8">
                  <c:v>75.734999999999999</c:v>
                </c:pt>
                <c:pt idx="9">
                  <c:v>75.734999999999999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EC-4DF3-AD5D-DECFCCF1ED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9728496"/>
        <c:axId val="989728976"/>
      </c:scatterChart>
      <c:valAx>
        <c:axId val="989728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9728976"/>
        <c:crosses val="autoZero"/>
        <c:crossBetween val="midCat"/>
      </c:valAx>
      <c:valAx>
        <c:axId val="989728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Test</a:t>
                </a:r>
                <a:r>
                  <a:rPr lang="en-GB" baseline="0"/>
                  <a:t> Flow (I/s)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9728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Test</a:t>
            </a:r>
            <a:r>
              <a:rPr lang="en-GB" baseline="0"/>
              <a:t> Flow per unit Area vs Valve Lift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Intake Test flow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2 Q1+Q2'!$B$4:$B$12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12.45</c:v>
                </c:pt>
                <c:pt idx="7">
                  <c:v>14</c:v>
                </c:pt>
                <c:pt idx="8">
                  <c:v>15.75</c:v>
                </c:pt>
              </c:numCache>
            </c:numRef>
          </c:xVal>
          <c:yVal>
            <c:numRef>
              <c:f>'Part 2 Q1+Q2'!$G$4:$G$12</c:f>
              <c:numCache>
                <c:formatCode>General</c:formatCode>
                <c:ptCount val="9"/>
                <c:pt idx="0">
                  <c:v>1.547682472029835</c:v>
                </c:pt>
                <c:pt idx="1">
                  <c:v>3.0078316462440067</c:v>
                </c:pt>
                <c:pt idx="2">
                  <c:v>4.1231752797016519</c:v>
                </c:pt>
                <c:pt idx="3">
                  <c:v>5.1907831646244</c:v>
                </c:pt>
                <c:pt idx="4">
                  <c:v>5.7798082045817791</c:v>
                </c:pt>
                <c:pt idx="5">
                  <c:v>6.221576984549813</c:v>
                </c:pt>
                <c:pt idx="6">
                  <c:v>6.221576984549813</c:v>
                </c:pt>
                <c:pt idx="7">
                  <c:v>6.221576984549813</c:v>
                </c:pt>
                <c:pt idx="8">
                  <c:v>6.2952051145444852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2D-4CBE-989E-B4EECA8957E5}"/>
            </c:ext>
          </c:extLst>
        </c:ser>
        <c:ser>
          <c:idx val="1"/>
          <c:order val="1"/>
          <c:tx>
            <c:v>Exhaust Test Flow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'Part 2 Q1+Q2'!$B$17:$B$26</c:f>
              <c:numCache>
                <c:formatCode>General</c:formatCode>
                <c:ptCount val="10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14.8</c:v>
                </c:pt>
              </c:numCache>
            </c:numRef>
          </c:xVal>
          <c:yVal>
            <c:numRef>
              <c:f>'Part 2 Q1+Q2'!$G$17:$G$26</c:f>
              <c:numCache>
                <c:formatCode>General</c:formatCode>
                <c:ptCount val="10"/>
                <c:pt idx="0">
                  <c:v>1.0080447522642515</c:v>
                </c:pt>
                <c:pt idx="1">
                  <c:v>2.079488545551412</c:v>
                </c:pt>
                <c:pt idx="2">
                  <c:v>2.8221630261054877</c:v>
                </c:pt>
                <c:pt idx="3">
                  <c:v>3.2306339904102295</c:v>
                </c:pt>
                <c:pt idx="4">
                  <c:v>3.4720031965903035</c:v>
                </c:pt>
                <c:pt idx="5">
                  <c:v>3.797549280767182</c:v>
                </c:pt>
                <c:pt idx="6">
                  <c:v>3.9557805007991478</c:v>
                </c:pt>
                <c:pt idx="7">
                  <c:v>4.0348961108151302</c:v>
                </c:pt>
                <c:pt idx="8">
                  <c:v>4.0348961108151302</c:v>
                </c:pt>
                <c:pt idx="9">
                  <c:v>4.0348961108151302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2D-4CBE-989E-B4EECA895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30160"/>
        <c:axId val="76639280"/>
      </c:scatterChart>
      <c:valAx>
        <c:axId val="76630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39280"/>
        <c:crosses val="autoZero"/>
        <c:crossBetween val="midCat"/>
      </c:valAx>
      <c:valAx>
        <c:axId val="7663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Test Flow per unit area (I/s/cm^2)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18965332458442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30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Intake Flow Coefficient vs Valve Lift</a:t>
            </a:r>
            <a:r>
              <a:rPr lang="en-US" baseline="0"/>
              <a:t>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Intake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2 Q1+Q2'!$B$4:$B$12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12.45</c:v>
                </c:pt>
                <c:pt idx="7">
                  <c:v>14</c:v>
                </c:pt>
                <c:pt idx="8">
                  <c:v>15.75</c:v>
                </c:pt>
              </c:numCache>
            </c:numRef>
          </c:xVal>
          <c:yVal>
            <c:numRef>
              <c:f>'Part 2 Q1+Q2'!$H$4:$H$12</c:f>
              <c:numCache>
                <c:formatCode>General</c:formatCode>
                <c:ptCount val="9"/>
                <c:pt idx="0">
                  <c:v>1.7387737018647736E-3</c:v>
                </c:pt>
                <c:pt idx="1">
                  <c:v>3.3792064332591916E-3</c:v>
                </c:pt>
                <c:pt idx="2">
                  <c:v>4.63226073441372E-3</c:v>
                </c:pt>
                <c:pt idx="3">
                  <c:v>5.8316853888601278E-3</c:v>
                </c:pt>
                <c:pt idx="4">
                  <c:v>6.4934369223478023E-3</c:v>
                </c:pt>
                <c:pt idx="5">
                  <c:v>6.9897505724635578E-3</c:v>
                </c:pt>
                <c:pt idx="6">
                  <c:v>6.9897505724635578E-3</c:v>
                </c:pt>
                <c:pt idx="7">
                  <c:v>6.9897505724635578E-3</c:v>
                </c:pt>
                <c:pt idx="8">
                  <c:v>7.0724695141495169E-3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DD-4EDB-9A4E-19F2689CF849}"/>
            </c:ext>
          </c:extLst>
        </c:ser>
        <c:ser>
          <c:idx val="1"/>
          <c:order val="1"/>
          <c:tx>
            <c:v>Exhaust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'Part 2 Q1+Q2'!$B$17:$B$26</c:f>
              <c:numCache>
                <c:formatCode>General</c:formatCode>
                <c:ptCount val="10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14.8</c:v>
                </c:pt>
              </c:numCache>
            </c:numRef>
          </c:xVal>
          <c:yVal>
            <c:numRef>
              <c:f>'Part 2 Q1+Q2'!$H$17:$H$26</c:f>
              <c:numCache>
                <c:formatCode>General</c:formatCode>
                <c:ptCount val="10"/>
                <c:pt idx="0">
                  <c:v>1.1325073050940922E-3</c:v>
                </c:pt>
                <c:pt idx="1">
                  <c:v>2.3362414847224043E-3</c:v>
                </c:pt>
                <c:pt idx="2">
                  <c:v>3.1706134435518342E-3</c:v>
                </c:pt>
                <c:pt idx="3">
                  <c:v>3.629518020908021E-3</c:v>
                </c:pt>
                <c:pt idx="4">
                  <c:v>3.900688907527585E-3</c:v>
                </c:pt>
                <c:pt idx="5">
                  <c:v>4.2664299300833415E-3</c:v>
                </c:pt>
                <c:pt idx="6">
                  <c:v>4.4441978438368133E-3</c:v>
                </c:pt>
                <c:pt idx="7">
                  <c:v>4.5330818007135489E-3</c:v>
                </c:pt>
                <c:pt idx="8">
                  <c:v>4.5330818007135489E-3</c:v>
                </c:pt>
                <c:pt idx="9">
                  <c:v>4.5330818007135489E-3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CDD-4EDB-9A4E-19F2689CF8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180368"/>
        <c:axId val="180179408"/>
      </c:scatterChart>
      <c:valAx>
        <c:axId val="180180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179408"/>
        <c:crosses val="autoZero"/>
        <c:crossBetween val="midCat"/>
      </c:valAx>
      <c:valAx>
        <c:axId val="18017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Coefficient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180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4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98425</xdr:colOff>
      <xdr:row>2</xdr:row>
      <xdr:rowOff>63500</xdr:rowOff>
    </xdr:from>
    <xdr:to>
      <xdr:col>17</xdr:col>
      <xdr:colOff>403225</xdr:colOff>
      <xdr:row>17</xdr:row>
      <xdr:rowOff>44450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0D6AC9-8FB2-F7E9-D795-34FEAF0C44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111125</xdr:colOff>
      <xdr:row>18</xdr:row>
      <xdr:rowOff>19050</xdr:rowOff>
    </xdr:from>
    <xdr:to>
      <xdr:col>17</xdr:col>
      <xdr:colOff>415925</xdr:colOff>
      <xdr:row>33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D6299BC-1C40-3222-F145-C524BF57F0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2</xdr:row>
      <xdr:rowOff>31750</xdr:rowOff>
    </xdr:from>
    <xdr:to>
      <xdr:col>20</xdr:col>
      <xdr:colOff>412750</xdr:colOff>
      <xdr:row>17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64FE068-4E03-4545-B2E1-CC0F6B9D48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15875</xdr:colOff>
      <xdr:row>18</xdr:row>
      <xdr:rowOff>25400</xdr:rowOff>
    </xdr:from>
    <xdr:to>
      <xdr:col>20</xdr:col>
      <xdr:colOff>320675</xdr:colOff>
      <xdr:row>33</xdr:row>
      <xdr:rowOff>6350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F830C80-FCF0-A410-EEC7-5F907EBE33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15875</xdr:colOff>
      <xdr:row>34</xdr:row>
      <xdr:rowOff>19050</xdr:rowOff>
    </xdr:from>
    <xdr:to>
      <xdr:col>20</xdr:col>
      <xdr:colOff>320675</xdr:colOff>
      <xdr:row>49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8F6F005-3ACD-6429-A85C-3144C02591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28575</xdr:colOff>
      <xdr:row>50</xdr:row>
      <xdr:rowOff>146050</xdr:rowOff>
    </xdr:from>
    <xdr:to>
      <xdr:col>20</xdr:col>
      <xdr:colOff>333375</xdr:colOff>
      <xdr:row>65</xdr:row>
      <xdr:rowOff>127000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840A4FD-9A7C-91DD-3CD0-8E86587B98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34925</xdr:colOff>
      <xdr:row>2</xdr:row>
      <xdr:rowOff>19050</xdr:rowOff>
    </xdr:from>
    <xdr:to>
      <xdr:col>12</xdr:col>
      <xdr:colOff>339725</xdr:colOff>
      <xdr:row>17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6EBBD68-2F2E-6DEA-4009-01DBCDE591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95250</xdr:rowOff>
    </xdr:from>
    <xdr:to>
      <xdr:col>16</xdr:col>
      <xdr:colOff>190500</xdr:colOff>
      <xdr:row>14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615EAF8-94DE-4A51-A997-15123FA78B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15</xdr:row>
      <xdr:rowOff>95250</xdr:rowOff>
    </xdr:from>
    <xdr:to>
      <xdr:col>16</xdr:col>
      <xdr:colOff>222250</xdr:colOff>
      <xdr:row>28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11E0B4F-AC9E-41E5-A9EC-CB05B7C3A3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3175</xdr:colOff>
      <xdr:row>29</xdr:row>
      <xdr:rowOff>158750</xdr:rowOff>
    </xdr:from>
    <xdr:to>
      <xdr:col>16</xdr:col>
      <xdr:colOff>222250</xdr:colOff>
      <xdr:row>44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78A2820-3514-9A60-40DB-A6536B493C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542925</xdr:colOff>
      <xdr:row>1</xdr:row>
      <xdr:rowOff>76200</xdr:rowOff>
    </xdr:from>
    <xdr:to>
      <xdr:col>23</xdr:col>
      <xdr:colOff>514350</xdr:colOff>
      <xdr:row>14</xdr:row>
      <xdr:rowOff>44450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662518A-3F66-8FC9-A9B5-FCC56DBC3D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9</xdr:row>
      <xdr:rowOff>12700</xdr:rowOff>
    </xdr:from>
    <xdr:to>
      <xdr:col>7</xdr:col>
      <xdr:colOff>57150</xdr:colOff>
      <xdr:row>13</xdr:row>
      <xdr:rowOff>146050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B0AD6E9-A688-5C23-9DD9-B0DEBFC535B0}"/>
            </a:ext>
          </a:extLst>
        </xdr:cNvPr>
        <xdr:cNvSpPr txBox="1"/>
      </xdr:nvSpPr>
      <xdr:spPr>
        <a:xfrm>
          <a:off x="2406650" y="1670050"/>
          <a:ext cx="2482850" cy="869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/>
            <a:t>Unable to compare Maximum Power RPM  value with</a:t>
          </a:r>
          <a:r>
            <a:rPr lang="en-GB" sz="1200" baseline="0"/>
            <a:t> manufacturer data as this value is obviously wrong although all calculations appear correct. </a:t>
          </a:r>
          <a:endParaRPr lang="en-GB" sz="12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Inlet Position (mm) (corrected)</v>
          </cell>
        </row>
        <row r="3">
          <cell r="A3">
            <v>0</v>
          </cell>
          <cell r="B3">
            <v>0</v>
          </cell>
          <cell r="C3">
            <v>0.03</v>
          </cell>
        </row>
        <row r="4">
          <cell r="A4">
            <v>1</v>
          </cell>
          <cell r="B4">
            <v>0</v>
          </cell>
          <cell r="C4">
            <v>0.02</v>
          </cell>
          <cell r="N4">
            <v>1.75</v>
          </cell>
          <cell r="R4">
            <v>29.050000000000004</v>
          </cell>
        </row>
        <row r="5">
          <cell r="A5">
            <v>2</v>
          </cell>
          <cell r="B5">
            <v>0</v>
          </cell>
          <cell r="C5">
            <v>0.02</v>
          </cell>
          <cell r="N5">
            <v>3.5</v>
          </cell>
          <cell r="R5">
            <v>56.457000000000008</v>
          </cell>
        </row>
        <row r="6">
          <cell r="A6">
            <v>3</v>
          </cell>
          <cell r="B6">
            <v>0</v>
          </cell>
          <cell r="C6">
            <v>0.02</v>
          </cell>
          <cell r="N6">
            <v>5.25</v>
          </cell>
          <cell r="R6">
            <v>77.391999999999996</v>
          </cell>
        </row>
        <row r="7">
          <cell r="A7">
            <v>4</v>
          </cell>
          <cell r="B7">
            <v>-0.01</v>
          </cell>
          <cell r="C7">
            <v>0.01</v>
          </cell>
          <cell r="N7">
            <v>7</v>
          </cell>
          <cell r="R7">
            <v>97.430999999999983</v>
          </cell>
        </row>
        <row r="8">
          <cell r="A8">
            <v>5</v>
          </cell>
          <cell r="B8">
            <v>-0.01</v>
          </cell>
          <cell r="C8">
            <v>0.01</v>
          </cell>
          <cell r="N8">
            <v>8.75</v>
          </cell>
          <cell r="R8">
            <v>108.48699999999999</v>
          </cell>
        </row>
        <row r="9">
          <cell r="A9">
            <v>6</v>
          </cell>
          <cell r="B9">
            <v>-0.01</v>
          </cell>
          <cell r="C9">
            <v>0</v>
          </cell>
          <cell r="N9">
            <v>10.5</v>
          </cell>
          <cell r="R9">
            <v>116.77899999999998</v>
          </cell>
        </row>
        <row r="10">
          <cell r="A10">
            <v>7</v>
          </cell>
          <cell r="B10">
            <v>-0.01</v>
          </cell>
          <cell r="C10">
            <v>0</v>
          </cell>
          <cell r="N10">
            <v>12.45</v>
          </cell>
          <cell r="R10">
            <v>116.77899999999998</v>
          </cell>
        </row>
        <row r="11">
          <cell r="A11">
            <v>8</v>
          </cell>
          <cell r="B11">
            <v>-0.01</v>
          </cell>
          <cell r="C11">
            <v>-0.01</v>
          </cell>
          <cell r="N11">
            <v>14</v>
          </cell>
          <cell r="R11">
            <v>116.77899999999998</v>
          </cell>
        </row>
        <row r="12">
          <cell r="A12">
            <v>9</v>
          </cell>
          <cell r="B12">
            <v>-0.02</v>
          </cell>
          <cell r="C12">
            <v>-0.01</v>
          </cell>
          <cell r="N12">
            <v>15.75</v>
          </cell>
          <cell r="R12">
            <v>118.16099999999999</v>
          </cell>
        </row>
        <row r="13">
          <cell r="A13">
            <v>10</v>
          </cell>
          <cell r="B13">
            <v>-0.02</v>
          </cell>
          <cell r="C13">
            <v>-0.02</v>
          </cell>
        </row>
        <row r="14">
          <cell r="A14">
            <v>11</v>
          </cell>
          <cell r="B14">
            <v>-0.02</v>
          </cell>
          <cell r="C14">
            <v>-0.02</v>
          </cell>
        </row>
        <row r="15">
          <cell r="A15">
            <v>12</v>
          </cell>
          <cell r="B15">
            <v>-0.02</v>
          </cell>
          <cell r="C15">
            <v>-0.03</v>
          </cell>
        </row>
        <row r="16">
          <cell r="A16">
            <v>13</v>
          </cell>
          <cell r="B16">
            <v>-0.02</v>
          </cell>
          <cell r="C16">
            <v>-0.03</v>
          </cell>
        </row>
        <row r="17">
          <cell r="A17">
            <v>14</v>
          </cell>
          <cell r="B17">
            <v>-0.02</v>
          </cell>
          <cell r="C17">
            <v>-0.04</v>
          </cell>
          <cell r="N17">
            <v>1.5</v>
          </cell>
          <cell r="R17">
            <v>18.920999999999999</v>
          </cell>
        </row>
        <row r="18">
          <cell r="A18">
            <v>15</v>
          </cell>
          <cell r="B18">
            <v>-0.03</v>
          </cell>
          <cell r="C18">
            <v>-0.04</v>
          </cell>
          <cell r="N18">
            <v>3</v>
          </cell>
          <cell r="R18">
            <v>39.032000000000004</v>
          </cell>
        </row>
        <row r="19">
          <cell r="A19">
            <v>16</v>
          </cell>
          <cell r="B19">
            <v>-0.03</v>
          </cell>
          <cell r="C19">
            <v>-0.05</v>
          </cell>
          <cell r="N19">
            <v>4.5</v>
          </cell>
          <cell r="R19">
            <v>52.972000000000001</v>
          </cell>
        </row>
        <row r="20">
          <cell r="A20">
            <v>17</v>
          </cell>
          <cell r="B20">
            <v>-0.03</v>
          </cell>
          <cell r="C20">
            <v>-0.05</v>
          </cell>
          <cell r="N20">
            <v>6</v>
          </cell>
          <cell r="R20">
            <v>60.639000000000003</v>
          </cell>
        </row>
        <row r="21">
          <cell r="A21">
            <v>18</v>
          </cell>
          <cell r="B21">
            <v>-0.03</v>
          </cell>
          <cell r="C21">
            <v>-0.06</v>
          </cell>
          <cell r="N21">
            <v>7.5</v>
          </cell>
          <cell r="R21">
            <v>65.169499999999999</v>
          </cell>
        </row>
        <row r="22">
          <cell r="A22">
            <v>19</v>
          </cell>
          <cell r="B22">
            <v>-0.03</v>
          </cell>
          <cell r="C22">
            <v>-0.06</v>
          </cell>
          <cell r="N22">
            <v>9</v>
          </cell>
          <cell r="R22">
            <v>71.28</v>
          </cell>
        </row>
        <row r="23">
          <cell r="A23">
            <v>20</v>
          </cell>
          <cell r="B23">
            <v>-0.04</v>
          </cell>
          <cell r="C23">
            <v>-7.0000000000000007E-2</v>
          </cell>
          <cell r="N23">
            <v>10.5</v>
          </cell>
          <cell r="R23">
            <v>74.25</v>
          </cell>
        </row>
        <row r="24">
          <cell r="A24">
            <v>21</v>
          </cell>
          <cell r="B24">
            <v>-0.04</v>
          </cell>
          <cell r="C24">
            <v>-7.0000000000000007E-2</v>
          </cell>
          <cell r="N24">
            <v>12</v>
          </cell>
          <cell r="R24">
            <v>75.734999999999999</v>
          </cell>
        </row>
        <row r="25">
          <cell r="A25">
            <v>22</v>
          </cell>
          <cell r="B25">
            <v>-0.04</v>
          </cell>
          <cell r="C25">
            <v>-0.08</v>
          </cell>
          <cell r="N25">
            <v>13.5</v>
          </cell>
          <cell r="R25">
            <v>75.734999999999999</v>
          </cell>
        </row>
        <row r="26">
          <cell r="A26">
            <v>23</v>
          </cell>
          <cell r="B26">
            <v>-0.04</v>
          </cell>
          <cell r="C26">
            <v>-0.08</v>
          </cell>
          <cell r="N26">
            <v>14.8</v>
          </cell>
          <cell r="R26">
            <v>75.734999999999999</v>
          </cell>
        </row>
        <row r="27">
          <cell r="A27">
            <v>24</v>
          </cell>
          <cell r="B27">
            <v>-0.04</v>
          </cell>
          <cell r="C27">
            <v>-0.09</v>
          </cell>
        </row>
        <row r="28">
          <cell r="A28">
            <v>25</v>
          </cell>
          <cell r="B28">
            <v>-0.04</v>
          </cell>
          <cell r="C28">
            <v>-0.09</v>
          </cell>
        </row>
        <row r="29">
          <cell r="A29">
            <v>26</v>
          </cell>
          <cell r="B29">
            <v>-0.04</v>
          </cell>
          <cell r="C29">
            <v>-0.1</v>
          </cell>
        </row>
        <row r="30">
          <cell r="A30">
            <v>27</v>
          </cell>
          <cell r="B30">
            <v>-0.05</v>
          </cell>
          <cell r="C30">
            <v>-0.1</v>
          </cell>
        </row>
        <row r="31">
          <cell r="A31">
            <v>28</v>
          </cell>
          <cell r="B31">
            <v>-0.05</v>
          </cell>
          <cell r="C31">
            <v>-0.1</v>
          </cell>
        </row>
        <row r="32">
          <cell r="A32">
            <v>29</v>
          </cell>
          <cell r="B32">
            <v>-0.05</v>
          </cell>
          <cell r="C32">
            <v>-0.11</v>
          </cell>
        </row>
        <row r="33">
          <cell r="A33">
            <v>30</v>
          </cell>
          <cell r="B33">
            <v>-0.05</v>
          </cell>
          <cell r="C33">
            <v>-0.11</v>
          </cell>
        </row>
        <row r="34">
          <cell r="A34">
            <v>31</v>
          </cell>
          <cell r="B34">
            <v>-0.05</v>
          </cell>
          <cell r="C34">
            <v>-0.12</v>
          </cell>
        </row>
        <row r="35">
          <cell r="A35">
            <v>32</v>
          </cell>
          <cell r="B35">
            <v>-0.05</v>
          </cell>
          <cell r="C35">
            <v>-0.12</v>
          </cell>
        </row>
        <row r="36">
          <cell r="A36">
            <v>33</v>
          </cell>
          <cell r="B36">
            <v>-0.06</v>
          </cell>
          <cell r="C36">
            <v>-0.13</v>
          </cell>
        </row>
        <row r="37">
          <cell r="A37">
            <v>34</v>
          </cell>
          <cell r="B37">
            <v>-0.06</v>
          </cell>
          <cell r="C37">
            <v>-0.13</v>
          </cell>
        </row>
        <row r="38">
          <cell r="A38">
            <v>35</v>
          </cell>
          <cell r="B38">
            <v>-0.06</v>
          </cell>
          <cell r="C38">
            <v>-0.14000000000000001</v>
          </cell>
        </row>
        <row r="39">
          <cell r="A39">
            <v>36</v>
          </cell>
          <cell r="B39">
            <v>-0.06</v>
          </cell>
          <cell r="C39">
            <v>-0.14000000000000001</v>
          </cell>
        </row>
        <row r="40">
          <cell r="A40">
            <v>37</v>
          </cell>
          <cell r="B40">
            <v>-0.06</v>
          </cell>
          <cell r="C40">
            <v>-0.15</v>
          </cell>
        </row>
        <row r="41">
          <cell r="A41">
            <v>38</v>
          </cell>
          <cell r="B41">
            <v>-0.06</v>
          </cell>
          <cell r="C41">
            <v>-0.15</v>
          </cell>
        </row>
        <row r="42">
          <cell r="A42">
            <v>39</v>
          </cell>
          <cell r="B42">
            <v>-7.0000000000000007E-2</v>
          </cell>
          <cell r="C42">
            <v>-0.15</v>
          </cell>
        </row>
        <row r="43">
          <cell r="A43">
            <v>40</v>
          </cell>
          <cell r="B43">
            <v>-7.0000000000000007E-2</v>
          </cell>
          <cell r="C43">
            <v>-0.15</v>
          </cell>
        </row>
        <row r="44">
          <cell r="A44">
            <v>41</v>
          </cell>
          <cell r="B44">
            <v>-7.0000000000000007E-2</v>
          </cell>
          <cell r="C44">
            <v>-0.16</v>
          </cell>
        </row>
        <row r="45">
          <cell r="A45">
            <v>42</v>
          </cell>
          <cell r="B45">
            <v>-7.0000000000000007E-2</v>
          </cell>
          <cell r="C45">
            <v>-0.16</v>
          </cell>
        </row>
        <row r="46">
          <cell r="A46">
            <v>43</v>
          </cell>
          <cell r="B46">
            <v>-7.0000000000000007E-2</v>
          </cell>
          <cell r="C46">
            <v>-0.16</v>
          </cell>
        </row>
        <row r="47">
          <cell r="A47">
            <v>44</v>
          </cell>
          <cell r="B47">
            <v>-0.08</v>
          </cell>
          <cell r="C47">
            <v>-0.17</v>
          </cell>
        </row>
        <row r="48">
          <cell r="A48">
            <v>45</v>
          </cell>
          <cell r="B48">
            <v>-0.08</v>
          </cell>
          <cell r="C48">
            <v>-0.17</v>
          </cell>
        </row>
        <row r="49">
          <cell r="A49">
            <v>46</v>
          </cell>
          <cell r="B49">
            <v>-0.08</v>
          </cell>
          <cell r="C49">
            <v>-0.17</v>
          </cell>
        </row>
        <row r="50">
          <cell r="A50">
            <v>47</v>
          </cell>
          <cell r="B50">
            <v>-0.08</v>
          </cell>
          <cell r="C50">
            <v>-0.17</v>
          </cell>
        </row>
        <row r="51">
          <cell r="A51">
            <v>48</v>
          </cell>
          <cell r="B51">
            <v>-0.08</v>
          </cell>
          <cell r="C51">
            <v>-0.18</v>
          </cell>
        </row>
        <row r="52">
          <cell r="A52">
            <v>49</v>
          </cell>
          <cell r="B52">
            <v>-0.09</v>
          </cell>
          <cell r="C52">
            <v>-0.18</v>
          </cell>
        </row>
        <row r="53">
          <cell r="A53">
            <v>50</v>
          </cell>
          <cell r="B53">
            <v>-0.09</v>
          </cell>
          <cell r="C53">
            <v>-0.18</v>
          </cell>
        </row>
        <row r="54">
          <cell r="A54">
            <v>51</v>
          </cell>
          <cell r="B54">
            <v>-0.09</v>
          </cell>
          <cell r="C54">
            <v>-0.18</v>
          </cell>
        </row>
        <row r="55">
          <cell r="A55">
            <v>52</v>
          </cell>
          <cell r="B55">
            <v>-0.09</v>
          </cell>
          <cell r="C55">
            <v>-0.18</v>
          </cell>
        </row>
        <row r="56">
          <cell r="A56">
            <v>53</v>
          </cell>
          <cell r="B56">
            <v>-0.09</v>
          </cell>
          <cell r="C56">
            <v>-0.18</v>
          </cell>
        </row>
        <row r="57">
          <cell r="A57">
            <v>54</v>
          </cell>
          <cell r="B57">
            <v>-0.09</v>
          </cell>
          <cell r="C57">
            <v>-0.19</v>
          </cell>
        </row>
        <row r="58">
          <cell r="A58">
            <v>55</v>
          </cell>
          <cell r="B58">
            <v>-0.1</v>
          </cell>
          <cell r="C58">
            <v>-0.19</v>
          </cell>
        </row>
        <row r="59">
          <cell r="A59">
            <v>56</v>
          </cell>
          <cell r="B59">
            <v>-0.1</v>
          </cell>
          <cell r="C59">
            <v>-0.19</v>
          </cell>
        </row>
        <row r="60">
          <cell r="A60">
            <v>57</v>
          </cell>
          <cell r="B60">
            <v>-0.1</v>
          </cell>
          <cell r="C60">
            <v>-0.19</v>
          </cell>
        </row>
        <row r="61">
          <cell r="A61">
            <v>58</v>
          </cell>
          <cell r="B61">
            <v>-0.1</v>
          </cell>
          <cell r="C61">
            <v>-0.19</v>
          </cell>
        </row>
        <row r="62">
          <cell r="A62">
            <v>59</v>
          </cell>
          <cell r="B62">
            <v>-0.1</v>
          </cell>
          <cell r="C62">
            <v>-0.19</v>
          </cell>
        </row>
        <row r="63">
          <cell r="A63">
            <v>60</v>
          </cell>
          <cell r="B63">
            <v>-0.1</v>
          </cell>
          <cell r="C63">
            <v>-0.19</v>
          </cell>
        </row>
        <row r="64">
          <cell r="A64">
            <v>61</v>
          </cell>
          <cell r="B64">
            <v>-0.1</v>
          </cell>
          <cell r="C64">
            <v>-0.18</v>
          </cell>
        </row>
        <row r="65">
          <cell r="A65">
            <v>62</v>
          </cell>
          <cell r="B65">
            <v>-0.11</v>
          </cell>
          <cell r="C65">
            <v>-0.15</v>
          </cell>
        </row>
        <row r="66">
          <cell r="A66">
            <v>63</v>
          </cell>
          <cell r="B66">
            <v>-0.11</v>
          </cell>
          <cell r="C66">
            <v>-0.14000000000000001</v>
          </cell>
        </row>
        <row r="67">
          <cell r="A67">
            <v>64</v>
          </cell>
          <cell r="B67">
            <v>-0.11</v>
          </cell>
          <cell r="C67">
            <v>-0.14000000000000001</v>
          </cell>
        </row>
        <row r="68">
          <cell r="A68">
            <v>65</v>
          </cell>
          <cell r="B68">
            <v>-0.11</v>
          </cell>
          <cell r="C68">
            <v>-0.14000000000000001</v>
          </cell>
        </row>
        <row r="69">
          <cell r="A69">
            <v>66</v>
          </cell>
          <cell r="B69">
            <v>-0.11</v>
          </cell>
          <cell r="C69">
            <v>-0.14000000000000001</v>
          </cell>
        </row>
        <row r="70">
          <cell r="A70">
            <v>67</v>
          </cell>
          <cell r="B70">
            <v>-0.11</v>
          </cell>
          <cell r="C70">
            <v>-0.14000000000000001</v>
          </cell>
        </row>
        <row r="71">
          <cell r="A71">
            <v>68</v>
          </cell>
          <cell r="B71">
            <v>-0.11</v>
          </cell>
          <cell r="C71">
            <v>-0.14000000000000001</v>
          </cell>
        </row>
        <row r="72">
          <cell r="A72">
            <v>69</v>
          </cell>
          <cell r="B72">
            <v>-0.12</v>
          </cell>
          <cell r="C72">
            <v>-0.13</v>
          </cell>
        </row>
        <row r="73">
          <cell r="A73">
            <v>70</v>
          </cell>
          <cell r="B73">
            <v>-0.12</v>
          </cell>
          <cell r="C73">
            <v>-0.13</v>
          </cell>
        </row>
        <row r="74">
          <cell r="A74">
            <v>71</v>
          </cell>
          <cell r="B74">
            <v>-0.12</v>
          </cell>
          <cell r="C74">
            <v>-0.13</v>
          </cell>
        </row>
        <row r="75">
          <cell r="A75">
            <v>72</v>
          </cell>
          <cell r="B75">
            <v>-0.12</v>
          </cell>
          <cell r="C75">
            <v>-0.13</v>
          </cell>
        </row>
        <row r="76">
          <cell r="A76">
            <v>73</v>
          </cell>
          <cell r="B76">
            <v>-0.12</v>
          </cell>
          <cell r="C76">
            <v>-0.13</v>
          </cell>
        </row>
        <row r="77">
          <cell r="A77">
            <v>74</v>
          </cell>
          <cell r="B77">
            <v>-0.12</v>
          </cell>
          <cell r="C77">
            <v>-0.13</v>
          </cell>
        </row>
        <row r="78">
          <cell r="A78">
            <v>75</v>
          </cell>
          <cell r="B78">
            <v>-0.12</v>
          </cell>
          <cell r="C78">
            <v>-0.13</v>
          </cell>
        </row>
        <row r="79">
          <cell r="A79">
            <v>76</v>
          </cell>
          <cell r="B79">
            <v>-0.12</v>
          </cell>
          <cell r="C79">
            <v>-0.13</v>
          </cell>
        </row>
        <row r="80">
          <cell r="A80">
            <v>77</v>
          </cell>
          <cell r="B80">
            <v>-0.12</v>
          </cell>
          <cell r="C80">
            <v>-0.13</v>
          </cell>
        </row>
        <row r="81">
          <cell r="A81">
            <v>78</v>
          </cell>
          <cell r="B81">
            <v>-0.12</v>
          </cell>
          <cell r="C81">
            <v>-0.13</v>
          </cell>
        </row>
        <row r="82">
          <cell r="A82">
            <v>79</v>
          </cell>
          <cell r="B82">
            <v>-0.13</v>
          </cell>
          <cell r="C82">
            <v>-0.13</v>
          </cell>
        </row>
        <row r="83">
          <cell r="A83">
            <v>80</v>
          </cell>
          <cell r="B83">
            <v>-0.13</v>
          </cell>
          <cell r="C83">
            <v>-0.13</v>
          </cell>
        </row>
        <row r="84">
          <cell r="A84">
            <v>81</v>
          </cell>
          <cell r="B84">
            <v>-0.13</v>
          </cell>
          <cell r="C84">
            <v>-0.13</v>
          </cell>
        </row>
        <row r="85">
          <cell r="A85">
            <v>82</v>
          </cell>
          <cell r="B85">
            <v>-0.13</v>
          </cell>
          <cell r="C85">
            <v>-0.13</v>
          </cell>
        </row>
        <row r="86">
          <cell r="A86">
            <v>83</v>
          </cell>
          <cell r="B86">
            <v>-0.13</v>
          </cell>
          <cell r="C86">
            <v>-0.13</v>
          </cell>
        </row>
        <row r="87">
          <cell r="A87">
            <v>84</v>
          </cell>
          <cell r="B87">
            <v>-0.13</v>
          </cell>
          <cell r="C87">
            <v>-0.12</v>
          </cell>
        </row>
        <row r="88">
          <cell r="A88">
            <v>85</v>
          </cell>
          <cell r="B88">
            <v>-0.13</v>
          </cell>
          <cell r="C88">
            <v>-0.12</v>
          </cell>
        </row>
        <row r="89">
          <cell r="A89">
            <v>86</v>
          </cell>
          <cell r="B89">
            <v>-0.13</v>
          </cell>
          <cell r="C89">
            <v>-0.12</v>
          </cell>
        </row>
        <row r="90">
          <cell r="A90">
            <v>87</v>
          </cell>
          <cell r="B90">
            <v>-0.13</v>
          </cell>
          <cell r="C90">
            <v>-0.12</v>
          </cell>
        </row>
        <row r="91">
          <cell r="A91">
            <v>88</v>
          </cell>
          <cell r="B91">
            <v>-0.13</v>
          </cell>
          <cell r="C91">
            <v>-0.1</v>
          </cell>
        </row>
        <row r="92">
          <cell r="A92">
            <v>89</v>
          </cell>
          <cell r="B92">
            <v>-0.13</v>
          </cell>
          <cell r="C92">
            <v>-0.1</v>
          </cell>
        </row>
        <row r="93">
          <cell r="A93">
            <v>90</v>
          </cell>
          <cell r="B93">
            <v>-0.13</v>
          </cell>
          <cell r="C93">
            <v>-0.09</v>
          </cell>
        </row>
        <row r="94">
          <cell r="A94">
            <v>91</v>
          </cell>
          <cell r="B94">
            <v>-0.13</v>
          </cell>
          <cell r="C94">
            <v>-0.09</v>
          </cell>
        </row>
        <row r="95">
          <cell r="A95">
            <v>92</v>
          </cell>
          <cell r="B95">
            <v>-0.13</v>
          </cell>
          <cell r="C95">
            <v>-0.08</v>
          </cell>
        </row>
        <row r="96">
          <cell r="A96">
            <v>93</v>
          </cell>
          <cell r="B96">
            <v>-0.12</v>
          </cell>
          <cell r="C96">
            <v>-0.08</v>
          </cell>
        </row>
        <row r="97">
          <cell r="A97">
            <v>94</v>
          </cell>
          <cell r="B97">
            <v>-0.12</v>
          </cell>
          <cell r="C97">
            <v>-0.08</v>
          </cell>
        </row>
        <row r="98">
          <cell r="A98">
            <v>95</v>
          </cell>
          <cell r="B98">
            <v>-0.11</v>
          </cell>
          <cell r="C98">
            <v>-7.0000000000000007E-2</v>
          </cell>
        </row>
        <row r="99">
          <cell r="A99">
            <v>96</v>
          </cell>
          <cell r="B99">
            <v>-0.1</v>
          </cell>
          <cell r="C99">
            <v>-7.0000000000000007E-2</v>
          </cell>
        </row>
        <row r="100">
          <cell r="A100">
            <v>97</v>
          </cell>
          <cell r="B100">
            <v>-0.08</v>
          </cell>
          <cell r="C100">
            <v>-7.0000000000000007E-2</v>
          </cell>
        </row>
        <row r="101">
          <cell r="A101">
            <v>98</v>
          </cell>
          <cell r="B101">
            <v>-7.0000000000000007E-2</v>
          </cell>
          <cell r="C101">
            <v>-7.0000000000000007E-2</v>
          </cell>
        </row>
        <row r="102">
          <cell r="A102">
            <v>99</v>
          </cell>
          <cell r="B102">
            <v>-0.05</v>
          </cell>
          <cell r="C102">
            <v>-7.0000000000000007E-2</v>
          </cell>
        </row>
        <row r="103">
          <cell r="A103">
            <v>100</v>
          </cell>
          <cell r="B103">
            <v>-0.03</v>
          </cell>
          <cell r="C103">
            <v>-0.06</v>
          </cell>
        </row>
        <row r="104">
          <cell r="A104">
            <v>101</v>
          </cell>
          <cell r="B104">
            <v>-0.02</v>
          </cell>
          <cell r="C104">
            <v>-0.06</v>
          </cell>
        </row>
        <row r="105">
          <cell r="A105">
            <v>102</v>
          </cell>
          <cell r="B105">
            <v>0</v>
          </cell>
          <cell r="C105">
            <v>-0.06</v>
          </cell>
        </row>
        <row r="106">
          <cell r="A106">
            <v>103</v>
          </cell>
          <cell r="B106">
            <v>0.02</v>
          </cell>
          <cell r="C106">
            <v>-0.06</v>
          </cell>
        </row>
        <row r="107">
          <cell r="A107">
            <v>104</v>
          </cell>
          <cell r="B107">
            <v>0.04</v>
          </cell>
          <cell r="C107">
            <v>-0.06</v>
          </cell>
        </row>
        <row r="108">
          <cell r="A108">
            <v>105</v>
          </cell>
          <cell r="B108">
            <v>0.06</v>
          </cell>
          <cell r="C108">
            <v>-0.05</v>
          </cell>
        </row>
        <row r="109">
          <cell r="A109">
            <v>106</v>
          </cell>
          <cell r="B109">
            <v>0.08</v>
          </cell>
          <cell r="C109">
            <v>-0.05</v>
          </cell>
        </row>
        <row r="110">
          <cell r="A110">
            <v>107</v>
          </cell>
          <cell r="B110">
            <v>0.1</v>
          </cell>
          <cell r="C110">
            <v>-0.04</v>
          </cell>
        </row>
        <row r="111">
          <cell r="A111">
            <v>108</v>
          </cell>
          <cell r="B111">
            <v>0.11</v>
          </cell>
          <cell r="C111">
            <v>-0.02</v>
          </cell>
        </row>
        <row r="112">
          <cell r="A112">
            <v>109</v>
          </cell>
          <cell r="B112">
            <v>0.13</v>
          </cell>
          <cell r="C112">
            <v>-0.01</v>
          </cell>
        </row>
        <row r="113">
          <cell r="A113">
            <v>110</v>
          </cell>
          <cell r="B113">
            <v>0.15</v>
          </cell>
          <cell r="C113">
            <v>0.01</v>
          </cell>
        </row>
        <row r="114">
          <cell r="A114">
            <v>111</v>
          </cell>
          <cell r="B114">
            <v>0.17</v>
          </cell>
          <cell r="C114">
            <v>0.03</v>
          </cell>
        </row>
        <row r="115">
          <cell r="A115">
            <v>112</v>
          </cell>
          <cell r="B115">
            <v>0.19</v>
          </cell>
          <cell r="C115">
            <v>0.04</v>
          </cell>
        </row>
        <row r="116">
          <cell r="A116">
            <v>113</v>
          </cell>
          <cell r="B116">
            <v>0.2</v>
          </cell>
          <cell r="C116">
            <v>7.0000000000000007E-2</v>
          </cell>
        </row>
        <row r="117">
          <cell r="A117">
            <v>114</v>
          </cell>
          <cell r="B117">
            <v>0.23</v>
          </cell>
          <cell r="C117">
            <v>0.09</v>
          </cell>
        </row>
        <row r="118">
          <cell r="A118">
            <v>115</v>
          </cell>
          <cell r="B118">
            <v>0.25</v>
          </cell>
          <cell r="C118">
            <v>0.1</v>
          </cell>
        </row>
        <row r="119">
          <cell r="A119">
            <v>116</v>
          </cell>
          <cell r="B119">
            <v>0.26</v>
          </cell>
          <cell r="C119">
            <v>0.12</v>
          </cell>
        </row>
        <row r="120">
          <cell r="A120">
            <v>117</v>
          </cell>
          <cell r="B120">
            <v>0.28000000000000003</v>
          </cell>
          <cell r="C120">
            <v>0.14000000000000001</v>
          </cell>
        </row>
        <row r="121">
          <cell r="A121">
            <v>118</v>
          </cell>
          <cell r="B121">
            <v>0.3</v>
          </cell>
          <cell r="C121">
            <v>0.16</v>
          </cell>
        </row>
        <row r="122">
          <cell r="A122">
            <v>119</v>
          </cell>
          <cell r="B122">
            <v>0.32</v>
          </cell>
          <cell r="C122">
            <v>0.18</v>
          </cell>
        </row>
        <row r="123">
          <cell r="A123">
            <v>120</v>
          </cell>
          <cell r="B123">
            <v>0.34</v>
          </cell>
          <cell r="C123">
            <v>0.2</v>
          </cell>
        </row>
        <row r="124">
          <cell r="A124">
            <v>121</v>
          </cell>
          <cell r="B124">
            <v>0.36</v>
          </cell>
          <cell r="C124">
            <v>0.22</v>
          </cell>
        </row>
        <row r="125">
          <cell r="A125">
            <v>122</v>
          </cell>
          <cell r="B125">
            <v>0.39</v>
          </cell>
          <cell r="C125">
            <v>0.24</v>
          </cell>
        </row>
        <row r="126">
          <cell r="A126">
            <v>123</v>
          </cell>
          <cell r="B126">
            <v>0.43</v>
          </cell>
          <cell r="C126">
            <v>0.26</v>
          </cell>
        </row>
        <row r="127">
          <cell r="A127">
            <v>124</v>
          </cell>
          <cell r="B127">
            <v>0.46</v>
          </cell>
          <cell r="C127">
            <v>0.28000000000000003</v>
          </cell>
        </row>
        <row r="128">
          <cell r="A128">
            <v>125</v>
          </cell>
          <cell r="B128">
            <v>0.51</v>
          </cell>
          <cell r="C128">
            <v>0.3</v>
          </cell>
        </row>
        <row r="129">
          <cell r="A129">
            <v>126</v>
          </cell>
          <cell r="B129">
            <v>0.55000000000000004</v>
          </cell>
          <cell r="C129">
            <v>0.32</v>
          </cell>
        </row>
        <row r="130">
          <cell r="A130">
            <v>127</v>
          </cell>
          <cell r="B130">
            <v>0.6</v>
          </cell>
          <cell r="C130">
            <v>0.34</v>
          </cell>
        </row>
        <row r="131">
          <cell r="A131">
            <v>128</v>
          </cell>
          <cell r="B131">
            <v>0.66</v>
          </cell>
          <cell r="C131">
            <v>0.36</v>
          </cell>
        </row>
        <row r="132">
          <cell r="A132">
            <v>129</v>
          </cell>
          <cell r="B132">
            <v>0.72</v>
          </cell>
          <cell r="C132">
            <v>0.38</v>
          </cell>
        </row>
        <row r="133">
          <cell r="A133">
            <v>130</v>
          </cell>
          <cell r="B133">
            <v>0.78</v>
          </cell>
          <cell r="C133">
            <v>0.4</v>
          </cell>
        </row>
        <row r="134">
          <cell r="A134">
            <v>131</v>
          </cell>
          <cell r="B134">
            <v>0.84</v>
          </cell>
          <cell r="C134">
            <v>0.42</v>
          </cell>
        </row>
        <row r="135">
          <cell r="A135">
            <v>132</v>
          </cell>
          <cell r="B135">
            <v>0.93</v>
          </cell>
          <cell r="C135">
            <v>0.46</v>
          </cell>
        </row>
        <row r="136">
          <cell r="A136">
            <v>133</v>
          </cell>
          <cell r="B136">
            <v>0.99</v>
          </cell>
          <cell r="C136">
            <v>0.49</v>
          </cell>
        </row>
        <row r="137">
          <cell r="A137">
            <v>134</v>
          </cell>
          <cell r="B137">
            <v>1.07</v>
          </cell>
          <cell r="C137">
            <v>0.53</v>
          </cell>
        </row>
        <row r="138">
          <cell r="A138">
            <v>135</v>
          </cell>
          <cell r="B138">
            <v>1.1599999999999999</v>
          </cell>
          <cell r="C138">
            <v>0.56999999999999995</v>
          </cell>
        </row>
        <row r="139">
          <cell r="A139">
            <v>136</v>
          </cell>
          <cell r="B139">
            <v>1.26</v>
          </cell>
          <cell r="C139">
            <v>0.62</v>
          </cell>
        </row>
        <row r="140">
          <cell r="A140">
            <v>137</v>
          </cell>
          <cell r="B140">
            <v>1.35</v>
          </cell>
          <cell r="C140">
            <v>0.68</v>
          </cell>
        </row>
        <row r="141">
          <cell r="A141">
            <v>138</v>
          </cell>
          <cell r="B141">
            <v>1.45</v>
          </cell>
          <cell r="C141">
            <v>0.74</v>
          </cell>
        </row>
        <row r="142">
          <cell r="A142">
            <v>139</v>
          </cell>
          <cell r="B142">
            <v>1.56</v>
          </cell>
          <cell r="C142">
            <v>0.8</v>
          </cell>
        </row>
        <row r="143">
          <cell r="A143">
            <v>140</v>
          </cell>
          <cell r="B143">
            <v>1.68</v>
          </cell>
          <cell r="C143">
            <v>0.87</v>
          </cell>
        </row>
        <row r="144">
          <cell r="A144">
            <v>141</v>
          </cell>
          <cell r="B144">
            <v>1.8</v>
          </cell>
          <cell r="C144">
            <v>0.93</v>
          </cell>
        </row>
        <row r="145">
          <cell r="A145">
            <v>142</v>
          </cell>
          <cell r="B145">
            <v>1.93</v>
          </cell>
          <cell r="C145">
            <v>1.01</v>
          </cell>
        </row>
        <row r="146">
          <cell r="A146">
            <v>143</v>
          </cell>
          <cell r="B146">
            <v>2.04</v>
          </cell>
          <cell r="C146">
            <v>1.0900000000000001</v>
          </cell>
        </row>
        <row r="147">
          <cell r="A147">
            <v>144</v>
          </cell>
          <cell r="B147">
            <v>2.1800000000000002</v>
          </cell>
          <cell r="C147">
            <v>1.19</v>
          </cell>
        </row>
        <row r="148">
          <cell r="A148">
            <v>145</v>
          </cell>
          <cell r="B148">
            <v>2.31</v>
          </cell>
          <cell r="C148">
            <v>1.3</v>
          </cell>
        </row>
        <row r="149">
          <cell r="A149">
            <v>146</v>
          </cell>
          <cell r="B149">
            <v>2.46</v>
          </cell>
          <cell r="C149">
            <v>1.39</v>
          </cell>
        </row>
        <row r="150">
          <cell r="A150">
            <v>147</v>
          </cell>
          <cell r="B150">
            <v>2.6</v>
          </cell>
          <cell r="C150">
            <v>1.49</v>
          </cell>
        </row>
        <row r="151">
          <cell r="A151">
            <v>148</v>
          </cell>
          <cell r="B151">
            <v>2.78</v>
          </cell>
          <cell r="C151">
            <v>1.59</v>
          </cell>
        </row>
        <row r="152">
          <cell r="A152">
            <v>149</v>
          </cell>
          <cell r="B152">
            <v>2.94</v>
          </cell>
          <cell r="C152">
            <v>1.71</v>
          </cell>
        </row>
        <row r="153">
          <cell r="A153">
            <v>150</v>
          </cell>
          <cell r="B153">
            <v>3.11</v>
          </cell>
          <cell r="C153">
            <v>1.82</v>
          </cell>
        </row>
        <row r="154">
          <cell r="A154">
            <v>151</v>
          </cell>
          <cell r="B154">
            <v>3.28</v>
          </cell>
          <cell r="C154">
            <v>1.95</v>
          </cell>
        </row>
        <row r="155">
          <cell r="A155">
            <v>152</v>
          </cell>
          <cell r="B155">
            <v>3.48</v>
          </cell>
          <cell r="C155">
            <v>2.09</v>
          </cell>
        </row>
        <row r="156">
          <cell r="A156">
            <v>153</v>
          </cell>
          <cell r="B156">
            <v>3.69</v>
          </cell>
          <cell r="C156">
            <v>2.23</v>
          </cell>
        </row>
        <row r="157">
          <cell r="A157">
            <v>154</v>
          </cell>
          <cell r="B157">
            <v>3.86</v>
          </cell>
          <cell r="C157">
            <v>2.37</v>
          </cell>
        </row>
        <row r="158">
          <cell r="A158">
            <v>155</v>
          </cell>
          <cell r="B158">
            <v>4.0599999999999996</v>
          </cell>
          <cell r="C158">
            <v>2.54</v>
          </cell>
        </row>
        <row r="159">
          <cell r="A159">
            <v>156</v>
          </cell>
          <cell r="B159">
            <v>4.29</v>
          </cell>
          <cell r="C159">
            <v>2.7</v>
          </cell>
        </row>
        <row r="160">
          <cell r="A160">
            <v>157</v>
          </cell>
          <cell r="B160">
            <v>4.53</v>
          </cell>
          <cell r="C160">
            <v>2.86</v>
          </cell>
        </row>
        <row r="161">
          <cell r="A161">
            <v>158</v>
          </cell>
          <cell r="B161">
            <v>4.74</v>
          </cell>
          <cell r="C161">
            <v>3.05</v>
          </cell>
        </row>
        <row r="162">
          <cell r="A162">
            <v>159</v>
          </cell>
          <cell r="B162">
            <v>5</v>
          </cell>
          <cell r="C162">
            <v>3.22</v>
          </cell>
        </row>
        <row r="163">
          <cell r="A163">
            <v>160</v>
          </cell>
          <cell r="B163">
            <v>5.21</v>
          </cell>
          <cell r="C163">
            <v>3.41</v>
          </cell>
        </row>
        <row r="164">
          <cell r="A164">
            <v>161</v>
          </cell>
          <cell r="B164">
            <v>5.45</v>
          </cell>
          <cell r="C164">
            <v>3.62</v>
          </cell>
        </row>
        <row r="165">
          <cell r="A165">
            <v>162</v>
          </cell>
          <cell r="B165">
            <v>5.81</v>
          </cell>
          <cell r="C165">
            <v>3.82</v>
          </cell>
        </row>
        <row r="166">
          <cell r="A166">
            <v>163</v>
          </cell>
          <cell r="B166">
            <v>5.99</v>
          </cell>
          <cell r="C166">
            <v>4.03</v>
          </cell>
        </row>
        <row r="167">
          <cell r="A167">
            <v>164</v>
          </cell>
          <cell r="B167">
            <v>6.31</v>
          </cell>
          <cell r="C167">
            <v>4.25</v>
          </cell>
        </row>
        <row r="168">
          <cell r="A168">
            <v>165</v>
          </cell>
          <cell r="B168">
            <v>6.54</v>
          </cell>
          <cell r="C168">
            <v>4.49</v>
          </cell>
        </row>
        <row r="169">
          <cell r="A169">
            <v>166</v>
          </cell>
          <cell r="B169">
            <v>6.85</v>
          </cell>
          <cell r="C169">
            <v>4.71</v>
          </cell>
        </row>
        <row r="170">
          <cell r="A170">
            <v>167</v>
          </cell>
          <cell r="B170">
            <v>7.11</v>
          </cell>
          <cell r="C170">
            <v>4.9800000000000004</v>
          </cell>
        </row>
        <row r="171">
          <cell r="A171">
            <v>168</v>
          </cell>
          <cell r="B171">
            <v>7.39</v>
          </cell>
          <cell r="C171">
            <v>5.24</v>
          </cell>
        </row>
        <row r="172">
          <cell r="A172">
            <v>169</v>
          </cell>
          <cell r="B172">
            <v>7.69</v>
          </cell>
          <cell r="C172">
            <v>5.49</v>
          </cell>
        </row>
        <row r="173">
          <cell r="A173">
            <v>170</v>
          </cell>
          <cell r="B173">
            <v>7.95</v>
          </cell>
          <cell r="C173">
            <v>5.75</v>
          </cell>
        </row>
        <row r="174">
          <cell r="A174">
            <v>171</v>
          </cell>
          <cell r="B174">
            <v>8.1999999999999993</v>
          </cell>
          <cell r="C174">
            <v>6.01</v>
          </cell>
        </row>
        <row r="175">
          <cell r="A175">
            <v>172</v>
          </cell>
          <cell r="B175">
            <v>8.48</v>
          </cell>
          <cell r="C175">
            <v>6.31</v>
          </cell>
        </row>
        <row r="176">
          <cell r="A176">
            <v>173</v>
          </cell>
          <cell r="B176">
            <v>8.68</v>
          </cell>
          <cell r="C176">
            <v>6.57</v>
          </cell>
        </row>
        <row r="177">
          <cell r="A177">
            <v>174</v>
          </cell>
          <cell r="B177">
            <v>8.8800000000000008</v>
          </cell>
          <cell r="C177">
            <v>6.85</v>
          </cell>
        </row>
        <row r="178">
          <cell r="A178">
            <v>175</v>
          </cell>
          <cell r="B178">
            <v>9.01</v>
          </cell>
          <cell r="C178">
            <v>7.1</v>
          </cell>
        </row>
        <row r="179">
          <cell r="A179">
            <v>176</v>
          </cell>
          <cell r="B179">
            <v>9.1</v>
          </cell>
          <cell r="C179">
            <v>7.38</v>
          </cell>
        </row>
        <row r="180">
          <cell r="A180">
            <v>177</v>
          </cell>
          <cell r="B180">
            <v>9.14</v>
          </cell>
          <cell r="C180">
            <v>7.6</v>
          </cell>
        </row>
        <row r="181">
          <cell r="A181">
            <v>178</v>
          </cell>
          <cell r="B181">
            <v>9.14</v>
          </cell>
          <cell r="C181">
            <v>7.82</v>
          </cell>
        </row>
        <row r="182">
          <cell r="A182">
            <v>179</v>
          </cell>
          <cell r="B182">
            <v>9.1</v>
          </cell>
          <cell r="C182">
            <v>8</v>
          </cell>
        </row>
        <row r="183">
          <cell r="A183">
            <v>180</v>
          </cell>
          <cell r="B183">
            <v>9.02</v>
          </cell>
          <cell r="C183">
            <v>8.09</v>
          </cell>
        </row>
        <row r="184">
          <cell r="A184">
            <v>181</v>
          </cell>
          <cell r="B184">
            <v>8.85</v>
          </cell>
          <cell r="C184">
            <v>8.14</v>
          </cell>
        </row>
        <row r="185">
          <cell r="A185">
            <v>182</v>
          </cell>
          <cell r="B185">
            <v>8.66</v>
          </cell>
          <cell r="C185">
            <v>8.16</v>
          </cell>
        </row>
        <row r="186">
          <cell r="A186">
            <v>183</v>
          </cell>
          <cell r="B186">
            <v>8.3699999999999992</v>
          </cell>
          <cell r="C186">
            <v>8.15</v>
          </cell>
        </row>
        <row r="187">
          <cell r="A187">
            <v>184</v>
          </cell>
          <cell r="B187">
            <v>8.1199999999999992</v>
          </cell>
          <cell r="C187">
            <v>8.09</v>
          </cell>
        </row>
        <row r="188">
          <cell r="A188">
            <v>185</v>
          </cell>
          <cell r="B188">
            <v>7.81</v>
          </cell>
          <cell r="C188">
            <v>7.98</v>
          </cell>
        </row>
        <row r="189">
          <cell r="A189">
            <v>186</v>
          </cell>
          <cell r="B189">
            <v>7.5</v>
          </cell>
          <cell r="C189">
            <v>7.81</v>
          </cell>
        </row>
        <row r="190">
          <cell r="A190">
            <v>187</v>
          </cell>
          <cell r="B190">
            <v>7.15</v>
          </cell>
          <cell r="C190">
            <v>7.6</v>
          </cell>
        </row>
        <row r="191">
          <cell r="A191">
            <v>188</v>
          </cell>
          <cell r="B191">
            <v>6.83</v>
          </cell>
          <cell r="C191">
            <v>7.33</v>
          </cell>
        </row>
        <row r="192">
          <cell r="A192">
            <v>189</v>
          </cell>
          <cell r="B192">
            <v>6.48</v>
          </cell>
          <cell r="C192">
            <v>7.05</v>
          </cell>
        </row>
        <row r="193">
          <cell r="A193">
            <v>190</v>
          </cell>
          <cell r="B193">
            <v>6.14</v>
          </cell>
          <cell r="C193">
            <v>6.8</v>
          </cell>
        </row>
        <row r="194">
          <cell r="A194">
            <v>191</v>
          </cell>
          <cell r="B194">
            <v>5.82</v>
          </cell>
          <cell r="C194">
            <v>6.52</v>
          </cell>
        </row>
        <row r="195">
          <cell r="A195">
            <v>192</v>
          </cell>
          <cell r="B195">
            <v>5.53</v>
          </cell>
          <cell r="C195">
            <v>6.27</v>
          </cell>
        </row>
        <row r="196">
          <cell r="A196">
            <v>193</v>
          </cell>
          <cell r="B196">
            <v>5.25</v>
          </cell>
          <cell r="C196">
            <v>5.96</v>
          </cell>
        </row>
        <row r="197">
          <cell r="A197">
            <v>194</v>
          </cell>
          <cell r="B197">
            <v>4.9400000000000004</v>
          </cell>
          <cell r="C197">
            <v>5.69</v>
          </cell>
        </row>
        <row r="198">
          <cell r="A198">
            <v>195</v>
          </cell>
          <cell r="B198">
            <v>4.66</v>
          </cell>
          <cell r="C198">
            <v>5.41</v>
          </cell>
        </row>
        <row r="199">
          <cell r="A199">
            <v>196</v>
          </cell>
          <cell r="B199">
            <v>4.41</v>
          </cell>
          <cell r="C199">
            <v>5.1100000000000003</v>
          </cell>
        </row>
        <row r="200">
          <cell r="A200">
            <v>197</v>
          </cell>
          <cell r="B200">
            <v>4.1900000000000004</v>
          </cell>
          <cell r="C200">
            <v>4.8499999999999996</v>
          </cell>
        </row>
        <row r="201">
          <cell r="A201">
            <v>198</v>
          </cell>
          <cell r="B201">
            <v>3.93</v>
          </cell>
          <cell r="C201">
            <v>4.62</v>
          </cell>
        </row>
        <row r="202">
          <cell r="A202">
            <v>199</v>
          </cell>
          <cell r="B202">
            <v>3.73</v>
          </cell>
          <cell r="C202">
            <v>4.3899999999999997</v>
          </cell>
        </row>
        <row r="203">
          <cell r="A203">
            <v>200</v>
          </cell>
          <cell r="B203">
            <v>3.5</v>
          </cell>
          <cell r="C203">
            <v>4.1500000000000004</v>
          </cell>
        </row>
        <row r="204">
          <cell r="A204">
            <v>201</v>
          </cell>
          <cell r="B204">
            <v>3.29</v>
          </cell>
          <cell r="C204">
            <v>3.92</v>
          </cell>
        </row>
        <row r="205">
          <cell r="A205">
            <v>202</v>
          </cell>
          <cell r="B205">
            <v>3.1</v>
          </cell>
          <cell r="C205">
            <v>3.74</v>
          </cell>
        </row>
        <row r="206">
          <cell r="A206">
            <v>203</v>
          </cell>
          <cell r="B206">
            <v>2.88</v>
          </cell>
          <cell r="C206">
            <v>3.53</v>
          </cell>
        </row>
        <row r="207">
          <cell r="A207">
            <v>204</v>
          </cell>
          <cell r="B207">
            <v>2.73</v>
          </cell>
          <cell r="C207">
            <v>3.34</v>
          </cell>
        </row>
        <row r="208">
          <cell r="A208">
            <v>205</v>
          </cell>
          <cell r="B208">
            <v>2.54</v>
          </cell>
          <cell r="C208">
            <v>3.15</v>
          </cell>
        </row>
        <row r="209">
          <cell r="A209">
            <v>206</v>
          </cell>
          <cell r="B209">
            <v>2.39</v>
          </cell>
          <cell r="C209">
            <v>2.99</v>
          </cell>
        </row>
        <row r="210">
          <cell r="A210">
            <v>207</v>
          </cell>
          <cell r="B210">
            <v>2.2400000000000002</v>
          </cell>
          <cell r="C210">
            <v>2.81</v>
          </cell>
        </row>
        <row r="211">
          <cell r="A211">
            <v>208</v>
          </cell>
          <cell r="B211">
            <v>2.08</v>
          </cell>
          <cell r="C211">
            <v>2.65</v>
          </cell>
        </row>
        <row r="212">
          <cell r="A212">
            <v>209</v>
          </cell>
          <cell r="B212">
            <v>1.94</v>
          </cell>
          <cell r="C212">
            <v>2.4900000000000002</v>
          </cell>
        </row>
        <row r="213">
          <cell r="A213">
            <v>210</v>
          </cell>
          <cell r="B213">
            <v>1.8</v>
          </cell>
          <cell r="C213">
            <v>2.35</v>
          </cell>
        </row>
        <row r="214">
          <cell r="A214">
            <v>211</v>
          </cell>
          <cell r="B214">
            <v>1.67</v>
          </cell>
          <cell r="C214">
            <v>2.2000000000000002</v>
          </cell>
        </row>
        <row r="215">
          <cell r="A215">
            <v>212</v>
          </cell>
          <cell r="B215">
            <v>1.56</v>
          </cell>
          <cell r="C215">
            <v>2.06</v>
          </cell>
        </row>
        <row r="216">
          <cell r="A216">
            <v>213</v>
          </cell>
          <cell r="B216">
            <v>1.46</v>
          </cell>
          <cell r="C216">
            <v>1.95</v>
          </cell>
        </row>
        <row r="217">
          <cell r="A217">
            <v>214</v>
          </cell>
          <cell r="B217">
            <v>1.35</v>
          </cell>
          <cell r="C217">
            <v>1.84</v>
          </cell>
        </row>
        <row r="218">
          <cell r="A218">
            <v>215</v>
          </cell>
          <cell r="B218">
            <v>1.26</v>
          </cell>
          <cell r="C218">
            <v>1.71</v>
          </cell>
        </row>
        <row r="219">
          <cell r="A219">
            <v>216</v>
          </cell>
          <cell r="B219">
            <v>1.1599999999999999</v>
          </cell>
          <cell r="C219">
            <v>1.62</v>
          </cell>
        </row>
        <row r="220">
          <cell r="A220">
            <v>217</v>
          </cell>
          <cell r="B220">
            <v>1.06</v>
          </cell>
          <cell r="C220">
            <v>1.51</v>
          </cell>
        </row>
        <row r="221">
          <cell r="A221">
            <v>218</v>
          </cell>
          <cell r="B221">
            <v>1</v>
          </cell>
          <cell r="C221">
            <v>1.41</v>
          </cell>
        </row>
        <row r="222">
          <cell r="A222">
            <v>219</v>
          </cell>
          <cell r="B222">
            <v>0.92</v>
          </cell>
          <cell r="C222">
            <v>1.32</v>
          </cell>
        </row>
        <row r="223">
          <cell r="A223">
            <v>220</v>
          </cell>
          <cell r="B223">
            <v>0.86</v>
          </cell>
          <cell r="C223">
            <v>1.23</v>
          </cell>
        </row>
        <row r="224">
          <cell r="A224">
            <v>221</v>
          </cell>
          <cell r="B224">
            <v>0.79</v>
          </cell>
          <cell r="C224">
            <v>1.1499999999999999</v>
          </cell>
        </row>
        <row r="225">
          <cell r="A225">
            <v>222</v>
          </cell>
          <cell r="B225">
            <v>0.73</v>
          </cell>
          <cell r="C225">
            <v>1.06</v>
          </cell>
        </row>
        <row r="226">
          <cell r="A226">
            <v>223</v>
          </cell>
          <cell r="B226">
            <v>0.68</v>
          </cell>
          <cell r="C226">
            <v>1</v>
          </cell>
        </row>
        <row r="227">
          <cell r="A227">
            <v>224</v>
          </cell>
          <cell r="B227">
            <v>0.64</v>
          </cell>
          <cell r="C227">
            <v>0.94</v>
          </cell>
        </row>
        <row r="228">
          <cell r="A228">
            <v>225</v>
          </cell>
          <cell r="B228">
            <v>0.59</v>
          </cell>
          <cell r="C228">
            <v>0.88</v>
          </cell>
        </row>
        <row r="229">
          <cell r="A229">
            <v>226</v>
          </cell>
          <cell r="B229">
            <v>0.55000000000000004</v>
          </cell>
          <cell r="C229">
            <v>0.82</v>
          </cell>
        </row>
        <row r="230">
          <cell r="A230">
            <v>227</v>
          </cell>
          <cell r="B230">
            <v>0.52</v>
          </cell>
          <cell r="C230">
            <v>0.77</v>
          </cell>
        </row>
        <row r="231">
          <cell r="A231">
            <v>228</v>
          </cell>
          <cell r="B231">
            <v>0.49</v>
          </cell>
          <cell r="C231">
            <v>0.73</v>
          </cell>
        </row>
        <row r="232">
          <cell r="A232">
            <v>229</v>
          </cell>
          <cell r="B232">
            <v>0.47</v>
          </cell>
          <cell r="C232">
            <v>0.7</v>
          </cell>
        </row>
        <row r="233">
          <cell r="A233">
            <v>230</v>
          </cell>
          <cell r="B233">
            <v>0.45</v>
          </cell>
          <cell r="C233">
            <v>0.66</v>
          </cell>
        </row>
        <row r="234">
          <cell r="A234">
            <v>231</v>
          </cell>
          <cell r="B234">
            <v>0.43</v>
          </cell>
          <cell r="C234">
            <v>0.62</v>
          </cell>
        </row>
        <row r="235">
          <cell r="A235">
            <v>232</v>
          </cell>
          <cell r="B235">
            <v>0.41</v>
          </cell>
          <cell r="C235">
            <v>0.6</v>
          </cell>
        </row>
        <row r="236">
          <cell r="A236">
            <v>233</v>
          </cell>
          <cell r="B236">
            <v>0.4</v>
          </cell>
          <cell r="C236">
            <v>0.57999999999999996</v>
          </cell>
        </row>
        <row r="237">
          <cell r="A237">
            <v>234</v>
          </cell>
          <cell r="B237">
            <v>0.38</v>
          </cell>
          <cell r="C237">
            <v>0.56000000000000005</v>
          </cell>
        </row>
        <row r="238">
          <cell r="A238">
            <v>235</v>
          </cell>
          <cell r="B238">
            <v>0.36</v>
          </cell>
          <cell r="C238">
            <v>0.54</v>
          </cell>
        </row>
        <row r="239">
          <cell r="A239">
            <v>236</v>
          </cell>
          <cell r="B239">
            <v>0.34</v>
          </cell>
          <cell r="C239">
            <v>0.52</v>
          </cell>
        </row>
        <row r="240">
          <cell r="A240">
            <v>237</v>
          </cell>
          <cell r="B240">
            <v>0.33</v>
          </cell>
          <cell r="C240">
            <v>0.5</v>
          </cell>
        </row>
        <row r="241">
          <cell r="A241">
            <v>238</v>
          </cell>
          <cell r="B241">
            <v>0.31</v>
          </cell>
          <cell r="C241">
            <v>0.48</v>
          </cell>
        </row>
        <row r="242">
          <cell r="A242">
            <v>239</v>
          </cell>
          <cell r="B242">
            <v>0.28999999999999998</v>
          </cell>
          <cell r="C242">
            <v>0.46</v>
          </cell>
        </row>
        <row r="243">
          <cell r="A243">
            <v>240</v>
          </cell>
          <cell r="B243">
            <v>0.27</v>
          </cell>
          <cell r="C243">
            <v>0.44</v>
          </cell>
        </row>
        <row r="244">
          <cell r="A244">
            <v>241</v>
          </cell>
          <cell r="B244">
            <v>0.26</v>
          </cell>
          <cell r="C244">
            <v>0.42</v>
          </cell>
        </row>
        <row r="245">
          <cell r="A245">
            <v>242</v>
          </cell>
          <cell r="B245">
            <v>0.24</v>
          </cell>
          <cell r="C245">
            <v>0.4</v>
          </cell>
        </row>
        <row r="246">
          <cell r="A246">
            <v>243</v>
          </cell>
          <cell r="B246">
            <v>0.22</v>
          </cell>
          <cell r="C246">
            <v>0.38</v>
          </cell>
        </row>
        <row r="247">
          <cell r="A247">
            <v>244</v>
          </cell>
          <cell r="B247">
            <v>0.21</v>
          </cell>
          <cell r="C247">
            <v>0.37</v>
          </cell>
        </row>
        <row r="248">
          <cell r="A248">
            <v>245</v>
          </cell>
          <cell r="B248">
            <v>0.19</v>
          </cell>
          <cell r="C248">
            <v>0.35</v>
          </cell>
        </row>
        <row r="249">
          <cell r="A249">
            <v>246</v>
          </cell>
          <cell r="B249">
            <v>0.17</v>
          </cell>
          <cell r="C249">
            <v>0.33</v>
          </cell>
        </row>
        <row r="250">
          <cell r="A250">
            <v>247</v>
          </cell>
          <cell r="B250">
            <v>0.16</v>
          </cell>
          <cell r="C250">
            <v>0.31</v>
          </cell>
        </row>
        <row r="251">
          <cell r="A251">
            <v>248</v>
          </cell>
          <cell r="B251">
            <v>0.15</v>
          </cell>
          <cell r="C251">
            <v>0.3</v>
          </cell>
        </row>
        <row r="252">
          <cell r="A252">
            <v>249</v>
          </cell>
          <cell r="B252">
            <v>0.13</v>
          </cell>
          <cell r="C252">
            <v>0.28000000000000003</v>
          </cell>
        </row>
        <row r="253">
          <cell r="A253">
            <v>250</v>
          </cell>
          <cell r="B253">
            <v>0.12</v>
          </cell>
          <cell r="C253">
            <v>0.26</v>
          </cell>
        </row>
        <row r="254">
          <cell r="A254">
            <v>251</v>
          </cell>
          <cell r="B254">
            <v>0.12</v>
          </cell>
          <cell r="C254">
            <v>0.24</v>
          </cell>
        </row>
        <row r="255">
          <cell r="A255">
            <v>252</v>
          </cell>
          <cell r="B255">
            <v>0.11</v>
          </cell>
          <cell r="C255">
            <v>0.22</v>
          </cell>
        </row>
        <row r="256">
          <cell r="A256">
            <v>253</v>
          </cell>
          <cell r="B256">
            <v>0.11</v>
          </cell>
          <cell r="C256">
            <v>0.2</v>
          </cell>
        </row>
        <row r="257">
          <cell r="A257">
            <v>254</v>
          </cell>
          <cell r="B257">
            <v>0.1</v>
          </cell>
          <cell r="C257">
            <v>0.19</v>
          </cell>
        </row>
        <row r="258">
          <cell r="A258">
            <v>255</v>
          </cell>
          <cell r="B258">
            <v>0.1</v>
          </cell>
          <cell r="C258">
            <v>0.16</v>
          </cell>
        </row>
        <row r="259">
          <cell r="A259">
            <v>256</v>
          </cell>
          <cell r="B259">
            <v>0.1</v>
          </cell>
          <cell r="C259">
            <v>0.14000000000000001</v>
          </cell>
        </row>
        <row r="260">
          <cell r="A260">
            <v>257</v>
          </cell>
          <cell r="B260">
            <v>0.1</v>
          </cell>
          <cell r="C260">
            <v>0.13</v>
          </cell>
        </row>
        <row r="261">
          <cell r="A261">
            <v>258</v>
          </cell>
          <cell r="B261">
            <v>0.1</v>
          </cell>
          <cell r="C261">
            <v>0.12</v>
          </cell>
        </row>
        <row r="262">
          <cell r="A262">
            <v>259</v>
          </cell>
          <cell r="B262">
            <v>0.1</v>
          </cell>
          <cell r="C262">
            <v>0.11</v>
          </cell>
        </row>
        <row r="263">
          <cell r="A263">
            <v>260</v>
          </cell>
          <cell r="B263">
            <v>0.1</v>
          </cell>
          <cell r="C263">
            <v>0.09</v>
          </cell>
        </row>
        <row r="264">
          <cell r="A264">
            <v>261</v>
          </cell>
          <cell r="B264">
            <v>0.1</v>
          </cell>
          <cell r="C264">
            <v>0.09</v>
          </cell>
        </row>
        <row r="265">
          <cell r="A265">
            <v>262</v>
          </cell>
          <cell r="B265">
            <v>0.1</v>
          </cell>
          <cell r="C265">
            <v>0.09</v>
          </cell>
        </row>
        <row r="266">
          <cell r="A266">
            <v>263</v>
          </cell>
          <cell r="B266">
            <v>0.1</v>
          </cell>
          <cell r="C266">
            <v>0.09</v>
          </cell>
        </row>
        <row r="267">
          <cell r="A267">
            <v>264</v>
          </cell>
          <cell r="B267">
            <v>0.1</v>
          </cell>
          <cell r="C267">
            <v>0.08</v>
          </cell>
        </row>
        <row r="268">
          <cell r="A268">
            <v>265</v>
          </cell>
          <cell r="B268">
            <v>0.1</v>
          </cell>
          <cell r="C268">
            <v>0.08</v>
          </cell>
        </row>
        <row r="269">
          <cell r="A269">
            <v>266</v>
          </cell>
          <cell r="B269">
            <v>0.1</v>
          </cell>
          <cell r="C269">
            <v>0.08</v>
          </cell>
        </row>
        <row r="270">
          <cell r="A270">
            <v>267</v>
          </cell>
          <cell r="B270">
            <v>0.1</v>
          </cell>
          <cell r="C270">
            <v>0.08</v>
          </cell>
        </row>
        <row r="271">
          <cell r="A271">
            <v>268</v>
          </cell>
          <cell r="B271">
            <v>0.1</v>
          </cell>
          <cell r="C271">
            <v>0.08</v>
          </cell>
        </row>
        <row r="272">
          <cell r="A272">
            <v>269</v>
          </cell>
          <cell r="B272">
            <v>0.1</v>
          </cell>
          <cell r="C272">
            <v>0.08</v>
          </cell>
        </row>
        <row r="273">
          <cell r="A273">
            <v>270</v>
          </cell>
          <cell r="B273">
            <v>0.1</v>
          </cell>
          <cell r="C273">
            <v>0.08</v>
          </cell>
        </row>
        <row r="274">
          <cell r="A274">
            <v>271</v>
          </cell>
          <cell r="B274">
            <v>0.1</v>
          </cell>
          <cell r="C274">
            <v>0.08</v>
          </cell>
        </row>
        <row r="275">
          <cell r="A275">
            <v>272</v>
          </cell>
          <cell r="B275">
            <v>0.1</v>
          </cell>
          <cell r="C275">
            <v>0.08</v>
          </cell>
        </row>
        <row r="276">
          <cell r="A276">
            <v>273</v>
          </cell>
          <cell r="B276">
            <v>0.1</v>
          </cell>
          <cell r="C276">
            <v>0.08</v>
          </cell>
        </row>
        <row r="277">
          <cell r="A277">
            <v>274</v>
          </cell>
          <cell r="B277">
            <v>0.1</v>
          </cell>
          <cell r="C277">
            <v>0.08</v>
          </cell>
        </row>
        <row r="278">
          <cell r="A278">
            <v>275</v>
          </cell>
          <cell r="B278">
            <v>0.1</v>
          </cell>
          <cell r="C278">
            <v>0.08</v>
          </cell>
        </row>
        <row r="279">
          <cell r="A279">
            <v>276</v>
          </cell>
          <cell r="B279">
            <v>0.1</v>
          </cell>
          <cell r="C279">
            <v>0.08</v>
          </cell>
        </row>
        <row r="280">
          <cell r="A280">
            <v>277</v>
          </cell>
          <cell r="B280">
            <v>0.1</v>
          </cell>
          <cell r="C280">
            <v>7.0000000000000007E-2</v>
          </cell>
        </row>
        <row r="281">
          <cell r="A281">
            <v>278</v>
          </cell>
          <cell r="B281">
            <v>0.1</v>
          </cell>
          <cell r="C281">
            <v>7.0000000000000007E-2</v>
          </cell>
        </row>
        <row r="282">
          <cell r="A282">
            <v>279</v>
          </cell>
          <cell r="B282">
            <v>0.1</v>
          </cell>
          <cell r="C282">
            <v>7.0000000000000007E-2</v>
          </cell>
        </row>
        <row r="283">
          <cell r="A283">
            <v>280</v>
          </cell>
          <cell r="B283">
            <v>0.1</v>
          </cell>
          <cell r="C283">
            <v>7.0000000000000007E-2</v>
          </cell>
        </row>
        <row r="284">
          <cell r="A284">
            <v>281</v>
          </cell>
          <cell r="B284">
            <v>0.1</v>
          </cell>
          <cell r="C284">
            <v>7.0000000000000007E-2</v>
          </cell>
        </row>
        <row r="285">
          <cell r="A285">
            <v>282</v>
          </cell>
          <cell r="B285">
            <v>0.1</v>
          </cell>
          <cell r="C285">
            <v>7.0000000000000007E-2</v>
          </cell>
        </row>
        <row r="286">
          <cell r="A286">
            <v>283</v>
          </cell>
          <cell r="B286">
            <v>0.1</v>
          </cell>
          <cell r="C286">
            <v>7.0000000000000007E-2</v>
          </cell>
        </row>
        <row r="287">
          <cell r="A287">
            <v>284</v>
          </cell>
          <cell r="B287">
            <v>0.1</v>
          </cell>
          <cell r="C287">
            <v>7.0000000000000007E-2</v>
          </cell>
        </row>
        <row r="288">
          <cell r="A288">
            <v>285</v>
          </cell>
          <cell r="B288">
            <v>0.1</v>
          </cell>
          <cell r="C288">
            <v>7.0000000000000007E-2</v>
          </cell>
        </row>
        <row r="289">
          <cell r="A289">
            <v>286</v>
          </cell>
          <cell r="B289">
            <v>0.1</v>
          </cell>
          <cell r="C289">
            <v>7.0000000000000007E-2</v>
          </cell>
        </row>
        <row r="290">
          <cell r="A290">
            <v>287</v>
          </cell>
          <cell r="B290">
            <v>0.1</v>
          </cell>
          <cell r="C290">
            <v>7.0000000000000007E-2</v>
          </cell>
        </row>
        <row r="291">
          <cell r="A291">
            <v>288</v>
          </cell>
          <cell r="B291">
            <v>0.1</v>
          </cell>
          <cell r="C291">
            <v>7.0000000000000007E-2</v>
          </cell>
        </row>
        <row r="292">
          <cell r="A292">
            <v>289</v>
          </cell>
          <cell r="B292">
            <v>0.1</v>
          </cell>
          <cell r="C292">
            <v>7.0000000000000007E-2</v>
          </cell>
        </row>
        <row r="293">
          <cell r="A293">
            <v>290</v>
          </cell>
          <cell r="B293">
            <v>0.1</v>
          </cell>
          <cell r="C293">
            <v>7.0000000000000007E-2</v>
          </cell>
        </row>
        <row r="294">
          <cell r="A294">
            <v>291</v>
          </cell>
          <cell r="B294">
            <v>0.1</v>
          </cell>
          <cell r="C294">
            <v>0.06</v>
          </cell>
        </row>
        <row r="295">
          <cell r="A295">
            <v>292</v>
          </cell>
          <cell r="B295">
            <v>0.1</v>
          </cell>
          <cell r="C295">
            <v>0.06</v>
          </cell>
        </row>
        <row r="296">
          <cell r="A296">
            <v>293</v>
          </cell>
          <cell r="B296">
            <v>0.1</v>
          </cell>
          <cell r="C296">
            <v>0.06</v>
          </cell>
        </row>
        <row r="297">
          <cell r="A297">
            <v>294</v>
          </cell>
          <cell r="B297">
            <v>0.1</v>
          </cell>
          <cell r="C297">
            <v>0.06</v>
          </cell>
        </row>
        <row r="298">
          <cell r="A298">
            <v>295</v>
          </cell>
          <cell r="B298">
            <v>0.1</v>
          </cell>
          <cell r="C298">
            <v>0.06</v>
          </cell>
        </row>
        <row r="299">
          <cell r="A299">
            <v>296</v>
          </cell>
          <cell r="B299">
            <v>0.1</v>
          </cell>
          <cell r="C299">
            <v>0.06</v>
          </cell>
        </row>
        <row r="300">
          <cell r="A300">
            <v>297</v>
          </cell>
          <cell r="B300">
            <v>0.1</v>
          </cell>
          <cell r="C300">
            <v>0.06</v>
          </cell>
        </row>
        <row r="301">
          <cell r="A301">
            <v>298</v>
          </cell>
          <cell r="B301">
            <v>0.1</v>
          </cell>
          <cell r="C301">
            <v>0.06</v>
          </cell>
        </row>
        <row r="302">
          <cell r="A302">
            <v>299</v>
          </cell>
          <cell r="B302">
            <v>0.1</v>
          </cell>
          <cell r="C302">
            <v>0.06</v>
          </cell>
        </row>
        <row r="303">
          <cell r="A303">
            <v>300</v>
          </cell>
          <cell r="B303">
            <v>0.09</v>
          </cell>
          <cell r="C303">
            <v>0.06</v>
          </cell>
        </row>
        <row r="304">
          <cell r="A304">
            <v>301</v>
          </cell>
          <cell r="B304">
            <v>0.09</v>
          </cell>
          <cell r="C304">
            <v>0.05</v>
          </cell>
        </row>
        <row r="305">
          <cell r="A305">
            <v>302</v>
          </cell>
          <cell r="B305">
            <v>0.09</v>
          </cell>
          <cell r="C305">
            <v>0.05</v>
          </cell>
        </row>
        <row r="306">
          <cell r="A306">
            <v>303</v>
          </cell>
          <cell r="B306">
            <v>0.09</v>
          </cell>
          <cell r="C306">
            <v>0.05</v>
          </cell>
        </row>
        <row r="307">
          <cell r="A307">
            <v>304</v>
          </cell>
          <cell r="B307">
            <v>0.09</v>
          </cell>
          <cell r="C307">
            <v>0.05</v>
          </cell>
        </row>
        <row r="308">
          <cell r="A308">
            <v>305</v>
          </cell>
          <cell r="B308">
            <v>0.09</v>
          </cell>
          <cell r="C308">
            <v>0.05</v>
          </cell>
        </row>
        <row r="309">
          <cell r="A309">
            <v>306</v>
          </cell>
          <cell r="B309">
            <v>0.09</v>
          </cell>
          <cell r="C309">
            <v>0.05</v>
          </cell>
        </row>
        <row r="310">
          <cell r="A310">
            <v>307</v>
          </cell>
          <cell r="B310">
            <v>0.09</v>
          </cell>
          <cell r="C310">
            <v>0.05</v>
          </cell>
        </row>
        <row r="311">
          <cell r="A311">
            <v>308</v>
          </cell>
          <cell r="B311">
            <v>0.09</v>
          </cell>
          <cell r="C311">
            <v>0.05</v>
          </cell>
        </row>
        <row r="312">
          <cell r="A312">
            <v>309</v>
          </cell>
          <cell r="B312">
            <v>0.09</v>
          </cell>
          <cell r="C312">
            <v>0.05</v>
          </cell>
        </row>
        <row r="313">
          <cell r="A313">
            <v>310</v>
          </cell>
          <cell r="B313">
            <v>0.09</v>
          </cell>
          <cell r="C313">
            <v>0.04</v>
          </cell>
        </row>
        <row r="314">
          <cell r="A314">
            <v>311</v>
          </cell>
          <cell r="B314">
            <v>0.09</v>
          </cell>
          <cell r="C314">
            <v>0.04</v>
          </cell>
        </row>
        <row r="315">
          <cell r="A315">
            <v>312</v>
          </cell>
          <cell r="B315">
            <v>0.09</v>
          </cell>
          <cell r="C315">
            <v>0.04</v>
          </cell>
        </row>
        <row r="316">
          <cell r="A316">
            <v>313</v>
          </cell>
          <cell r="B316">
            <v>0.09</v>
          </cell>
          <cell r="C316">
            <v>0.04</v>
          </cell>
        </row>
        <row r="317">
          <cell r="A317">
            <v>314</v>
          </cell>
          <cell r="B317">
            <v>0.09</v>
          </cell>
          <cell r="C317">
            <v>0.04</v>
          </cell>
        </row>
        <row r="318">
          <cell r="A318">
            <v>315</v>
          </cell>
          <cell r="B318">
            <v>0.09</v>
          </cell>
          <cell r="C318">
            <v>0.04</v>
          </cell>
        </row>
        <row r="319">
          <cell r="A319">
            <v>316</v>
          </cell>
          <cell r="B319">
            <v>0.09</v>
          </cell>
          <cell r="C319">
            <v>0.04</v>
          </cell>
        </row>
        <row r="320">
          <cell r="A320">
            <v>317</v>
          </cell>
          <cell r="B320">
            <v>0.09</v>
          </cell>
          <cell r="C320">
            <v>0.04</v>
          </cell>
        </row>
        <row r="321">
          <cell r="A321">
            <v>318</v>
          </cell>
          <cell r="B321">
            <v>0.08</v>
          </cell>
          <cell r="C321">
            <v>0.04</v>
          </cell>
        </row>
        <row r="322">
          <cell r="A322">
            <v>319</v>
          </cell>
          <cell r="B322">
            <v>0.08</v>
          </cell>
          <cell r="C322">
            <v>0.04</v>
          </cell>
        </row>
        <row r="323">
          <cell r="A323">
            <v>320</v>
          </cell>
          <cell r="B323">
            <v>0.08</v>
          </cell>
          <cell r="C323">
            <v>0.03</v>
          </cell>
        </row>
        <row r="324">
          <cell r="A324">
            <v>321</v>
          </cell>
          <cell r="B324">
            <v>0.08</v>
          </cell>
          <cell r="C324">
            <v>0.03</v>
          </cell>
        </row>
        <row r="325">
          <cell r="A325">
            <v>322</v>
          </cell>
          <cell r="B325">
            <v>0.08</v>
          </cell>
          <cell r="C325">
            <v>0.03</v>
          </cell>
        </row>
        <row r="326">
          <cell r="A326">
            <v>323</v>
          </cell>
          <cell r="B326">
            <v>0.08</v>
          </cell>
          <cell r="C326">
            <v>0.03</v>
          </cell>
        </row>
        <row r="327">
          <cell r="A327">
            <v>324</v>
          </cell>
          <cell r="B327">
            <v>0.08</v>
          </cell>
          <cell r="C327">
            <v>0.03</v>
          </cell>
        </row>
        <row r="328">
          <cell r="A328">
            <v>325</v>
          </cell>
          <cell r="B328">
            <v>0.08</v>
          </cell>
          <cell r="C328">
            <v>0.03</v>
          </cell>
        </row>
        <row r="329">
          <cell r="A329">
            <v>326</v>
          </cell>
          <cell r="B329">
            <v>0.08</v>
          </cell>
          <cell r="C329">
            <v>0.03</v>
          </cell>
        </row>
        <row r="330">
          <cell r="A330">
            <v>327</v>
          </cell>
          <cell r="B330">
            <v>0.08</v>
          </cell>
          <cell r="C330">
            <v>0.03</v>
          </cell>
        </row>
        <row r="331">
          <cell r="A331">
            <v>328</v>
          </cell>
          <cell r="B331">
            <v>0.08</v>
          </cell>
          <cell r="C331">
            <v>0.03</v>
          </cell>
        </row>
        <row r="332">
          <cell r="A332">
            <v>329</v>
          </cell>
          <cell r="B332">
            <v>7.0000000000000007E-2</v>
          </cell>
          <cell r="C332">
            <v>0.03</v>
          </cell>
        </row>
        <row r="333">
          <cell r="A333">
            <v>330</v>
          </cell>
          <cell r="B333">
            <v>7.0000000000000007E-2</v>
          </cell>
          <cell r="C333">
            <v>0.03</v>
          </cell>
        </row>
        <row r="334">
          <cell r="A334">
            <v>331</v>
          </cell>
          <cell r="B334">
            <v>7.0000000000000007E-2</v>
          </cell>
          <cell r="C334">
            <v>0.03</v>
          </cell>
        </row>
        <row r="335">
          <cell r="A335">
            <v>332</v>
          </cell>
          <cell r="B335">
            <v>7.0000000000000007E-2</v>
          </cell>
          <cell r="C335">
            <v>0.02</v>
          </cell>
        </row>
        <row r="336">
          <cell r="A336">
            <v>333</v>
          </cell>
          <cell r="B336">
            <v>7.0000000000000007E-2</v>
          </cell>
          <cell r="C336">
            <v>0.02</v>
          </cell>
        </row>
        <row r="337">
          <cell r="A337">
            <v>334</v>
          </cell>
          <cell r="B337">
            <v>7.0000000000000007E-2</v>
          </cell>
          <cell r="C337">
            <v>0.02</v>
          </cell>
        </row>
        <row r="338">
          <cell r="A338">
            <v>335</v>
          </cell>
          <cell r="B338">
            <v>7.0000000000000007E-2</v>
          </cell>
          <cell r="C338">
            <v>0.02</v>
          </cell>
        </row>
        <row r="339">
          <cell r="A339">
            <v>336</v>
          </cell>
          <cell r="B339">
            <v>7.0000000000000007E-2</v>
          </cell>
          <cell r="C339">
            <v>0.02</v>
          </cell>
        </row>
        <row r="340">
          <cell r="A340">
            <v>337</v>
          </cell>
          <cell r="B340">
            <v>7.0000000000000007E-2</v>
          </cell>
          <cell r="C340">
            <v>0.02</v>
          </cell>
        </row>
        <row r="341">
          <cell r="A341">
            <v>338</v>
          </cell>
          <cell r="B341">
            <v>7.0000000000000007E-2</v>
          </cell>
          <cell r="C341">
            <v>0.02</v>
          </cell>
        </row>
        <row r="342">
          <cell r="A342">
            <v>339</v>
          </cell>
          <cell r="B342">
            <v>7.0000000000000007E-2</v>
          </cell>
          <cell r="C342">
            <v>0.02</v>
          </cell>
        </row>
        <row r="343">
          <cell r="A343">
            <v>340</v>
          </cell>
          <cell r="B343">
            <v>7.0000000000000007E-2</v>
          </cell>
          <cell r="C343">
            <v>0.02</v>
          </cell>
        </row>
        <row r="344">
          <cell r="A344">
            <v>341</v>
          </cell>
          <cell r="B344">
            <v>0.06</v>
          </cell>
          <cell r="C344">
            <v>0.02</v>
          </cell>
        </row>
        <row r="345">
          <cell r="A345">
            <v>342</v>
          </cell>
          <cell r="B345">
            <v>0.06</v>
          </cell>
          <cell r="C345">
            <v>0.02</v>
          </cell>
        </row>
        <row r="346">
          <cell r="A346">
            <v>343</v>
          </cell>
          <cell r="B346">
            <v>0.06</v>
          </cell>
          <cell r="C346">
            <v>0.02</v>
          </cell>
        </row>
        <row r="347">
          <cell r="A347">
            <v>344</v>
          </cell>
          <cell r="B347">
            <v>0.06</v>
          </cell>
          <cell r="C347">
            <v>0.02</v>
          </cell>
        </row>
        <row r="348">
          <cell r="A348">
            <v>345</v>
          </cell>
          <cell r="B348">
            <v>0.06</v>
          </cell>
          <cell r="C348">
            <v>0.01</v>
          </cell>
        </row>
        <row r="349">
          <cell r="A349">
            <v>346</v>
          </cell>
          <cell r="B349">
            <v>0.06</v>
          </cell>
          <cell r="C349">
            <v>0.01</v>
          </cell>
        </row>
        <row r="350">
          <cell r="A350">
            <v>347</v>
          </cell>
          <cell r="B350">
            <v>0.05</v>
          </cell>
          <cell r="C350">
            <v>0.01</v>
          </cell>
        </row>
        <row r="351">
          <cell r="A351">
            <v>348</v>
          </cell>
          <cell r="B351">
            <v>0.05</v>
          </cell>
          <cell r="C351">
            <v>0.01</v>
          </cell>
        </row>
        <row r="352">
          <cell r="A352">
            <v>349</v>
          </cell>
          <cell r="B352">
            <v>0.05</v>
          </cell>
          <cell r="C352">
            <v>0.01</v>
          </cell>
        </row>
        <row r="353">
          <cell r="A353">
            <v>350</v>
          </cell>
          <cell r="B353">
            <v>0.05</v>
          </cell>
          <cell r="C353">
            <v>0.01</v>
          </cell>
        </row>
        <row r="354">
          <cell r="A354">
            <v>351</v>
          </cell>
          <cell r="B354">
            <v>0.05</v>
          </cell>
          <cell r="C354">
            <v>0.01</v>
          </cell>
        </row>
        <row r="355">
          <cell r="A355">
            <v>352</v>
          </cell>
          <cell r="B355">
            <v>0.05</v>
          </cell>
          <cell r="C355">
            <v>0.01</v>
          </cell>
        </row>
        <row r="356">
          <cell r="A356">
            <v>353</v>
          </cell>
          <cell r="B356">
            <v>0.04</v>
          </cell>
          <cell r="C356">
            <v>0.01</v>
          </cell>
        </row>
        <row r="357">
          <cell r="A357">
            <v>354</v>
          </cell>
          <cell r="B357">
            <v>0.04</v>
          </cell>
          <cell r="C357">
            <v>0.01</v>
          </cell>
        </row>
        <row r="358">
          <cell r="A358">
            <v>355</v>
          </cell>
          <cell r="B358">
            <v>0.04</v>
          </cell>
          <cell r="C358">
            <v>0</v>
          </cell>
        </row>
        <row r="359">
          <cell r="A359">
            <v>356</v>
          </cell>
          <cell r="B359">
            <v>0.04</v>
          </cell>
          <cell r="C359">
            <v>0</v>
          </cell>
        </row>
        <row r="360">
          <cell r="A360">
            <v>357</v>
          </cell>
          <cell r="B360">
            <v>0.04</v>
          </cell>
          <cell r="C360">
            <v>0</v>
          </cell>
        </row>
        <row r="361">
          <cell r="A361">
            <v>358</v>
          </cell>
          <cell r="B361">
            <v>0.04</v>
          </cell>
          <cell r="C361">
            <v>0</v>
          </cell>
        </row>
        <row r="362">
          <cell r="A362">
            <v>359</v>
          </cell>
          <cell r="B362">
            <v>0.03</v>
          </cell>
          <cell r="C362">
            <v>0</v>
          </cell>
        </row>
        <row r="363">
          <cell r="A363">
            <v>360</v>
          </cell>
          <cell r="B363">
            <v>0.03</v>
          </cell>
          <cell r="C36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CE02B-6DFF-48AB-B5B2-F6BC2535DC0A}">
  <dimension ref="A1:F8"/>
  <sheetViews>
    <sheetView tabSelected="1" workbookViewId="0">
      <selection activeCell="D10" sqref="D10"/>
    </sheetView>
  </sheetViews>
  <sheetFormatPr defaultRowHeight="14.5" x14ac:dyDescent="0.35"/>
  <cols>
    <col min="1" max="1" width="10.90625" customWidth="1"/>
    <col min="4" max="4" width="12.1796875" customWidth="1"/>
  </cols>
  <sheetData>
    <row r="1" spans="1:6" x14ac:dyDescent="0.35">
      <c r="B1" s="4" t="s">
        <v>3</v>
      </c>
      <c r="E1" s="1"/>
    </row>
    <row r="2" spans="1:6" x14ac:dyDescent="0.35">
      <c r="A2" t="s">
        <v>10</v>
      </c>
      <c r="B2">
        <v>7</v>
      </c>
      <c r="D2" t="s">
        <v>11</v>
      </c>
      <c r="E2">
        <v>79</v>
      </c>
      <c r="F2" t="s">
        <v>13</v>
      </c>
    </row>
    <row r="3" spans="1:6" x14ac:dyDescent="0.35">
      <c r="A3" t="s">
        <v>4</v>
      </c>
      <c r="B3">
        <v>5.5E-2</v>
      </c>
      <c r="D3" t="s">
        <v>12</v>
      </c>
      <c r="E3">
        <v>81.400000000000006</v>
      </c>
      <c r="F3" t="s">
        <v>13</v>
      </c>
    </row>
    <row r="4" spans="1:6" x14ac:dyDescent="0.35">
      <c r="A4" t="s">
        <v>5</v>
      </c>
      <c r="B4">
        <v>4.1000000000000002E-2</v>
      </c>
      <c r="D4" t="s">
        <v>14</v>
      </c>
      <c r="E4">
        <v>11.16</v>
      </c>
    </row>
    <row r="5" spans="1:6" x14ac:dyDescent="0.35">
      <c r="A5" t="s">
        <v>6</v>
      </c>
      <c r="B5">
        <v>5.0000000000000001E-4</v>
      </c>
    </row>
    <row r="6" spans="1:6" x14ac:dyDescent="0.35">
      <c r="A6" t="s">
        <v>7</v>
      </c>
      <c r="B6">
        <v>4.9000000000000002E-2</v>
      </c>
    </row>
    <row r="7" spans="1:6" x14ac:dyDescent="0.35">
      <c r="A7" t="s">
        <v>8</v>
      </c>
      <c r="B7">
        <v>1.7000000000000001E-2</v>
      </c>
    </row>
    <row r="8" spans="1:6" x14ac:dyDescent="0.35">
      <c r="A8" t="s">
        <v>9</v>
      </c>
      <c r="B8">
        <v>1.5599999999999999E-2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32AF8-7413-472B-869B-0834D52870E4}">
  <dimension ref="B1:J362"/>
  <sheetViews>
    <sheetView workbookViewId="0">
      <selection activeCell="F4" sqref="F4"/>
    </sheetView>
  </sheetViews>
  <sheetFormatPr defaultRowHeight="14.5" x14ac:dyDescent="0.35"/>
  <cols>
    <col min="2" max="2" width="16" customWidth="1"/>
    <col min="3" max="3" width="18.81640625" customWidth="1"/>
    <col min="4" max="4" width="19.36328125" customWidth="1"/>
    <col min="5" max="5" width="23.6328125" style="2" customWidth="1"/>
    <col min="6" max="6" width="11.81640625" bestFit="1" customWidth="1"/>
  </cols>
  <sheetData>
    <row r="1" spans="2:10" x14ac:dyDescent="0.35">
      <c r="B1" s="4" t="s">
        <v>21</v>
      </c>
      <c r="C1" s="4" t="s">
        <v>17</v>
      </c>
      <c r="D1" s="4" t="s">
        <v>19</v>
      </c>
      <c r="E1" s="5" t="s">
        <v>20</v>
      </c>
    </row>
    <row r="2" spans="2:10" x14ac:dyDescent="0.35">
      <c r="B2">
        <v>0</v>
      </c>
      <c r="C2">
        <v>0</v>
      </c>
      <c r="D2">
        <v>0</v>
      </c>
      <c r="E2" s="2">
        <v>0</v>
      </c>
      <c r="G2" t="s">
        <v>23</v>
      </c>
      <c r="J2">
        <f>0.015/360</f>
        <v>4.1666666666666665E-5</v>
      </c>
    </row>
    <row r="3" spans="2:10" x14ac:dyDescent="0.35">
      <c r="B3">
        <v>1</v>
      </c>
      <c r="C3">
        <v>8.0000000000000002E-3</v>
      </c>
      <c r="D3">
        <f t="shared" ref="D3:D66" si="0">((C3-C2)/$J$2)/1000</f>
        <v>0.192</v>
      </c>
      <c r="E3" s="2">
        <f t="shared" ref="E3:E66" si="1">(D3-D2)-$J$2</f>
        <v>0.19195833333333334</v>
      </c>
    </row>
    <row r="4" spans="2:10" x14ac:dyDescent="0.35">
      <c r="B4">
        <v>2</v>
      </c>
      <c r="C4">
        <v>3.2000000000000001E-2</v>
      </c>
      <c r="D4">
        <f t="shared" si="0"/>
        <v>0.57599999999999996</v>
      </c>
      <c r="E4" s="2">
        <f t="shared" si="1"/>
        <v>0.38395833333333329</v>
      </c>
      <c r="G4" t="s">
        <v>22</v>
      </c>
      <c r="J4">
        <f>MAX(D2:D362)</f>
        <v>17.783999999999992</v>
      </c>
    </row>
    <row r="5" spans="2:10" x14ac:dyDescent="0.35">
      <c r="B5">
        <v>3</v>
      </c>
      <c r="C5">
        <v>7.1999999999999995E-2</v>
      </c>
      <c r="D5">
        <f t="shared" si="0"/>
        <v>0.95999999999999985</v>
      </c>
      <c r="E5" s="2">
        <f t="shared" si="1"/>
        <v>0.38395833333333323</v>
      </c>
    </row>
    <row r="6" spans="2:10" x14ac:dyDescent="0.35">
      <c r="B6">
        <v>4</v>
      </c>
      <c r="C6">
        <v>0.129</v>
      </c>
      <c r="D6">
        <f t="shared" si="0"/>
        <v>1.3680000000000003</v>
      </c>
      <c r="E6" s="2">
        <f t="shared" si="1"/>
        <v>0.40795833333333381</v>
      </c>
      <c r="G6" t="s">
        <v>24</v>
      </c>
      <c r="J6" cm="1">
        <f t="array" ref="J6">AVERAGE(ABS(D2:D362))</f>
        <v>10.822736842105277</v>
      </c>
    </row>
    <row r="7" spans="2:10" x14ac:dyDescent="0.35">
      <c r="B7">
        <v>5</v>
      </c>
      <c r="C7">
        <v>0.20100000000000001</v>
      </c>
      <c r="D7">
        <f t="shared" si="0"/>
        <v>1.7280000000000002</v>
      </c>
      <c r="E7" s="2">
        <f t="shared" si="1"/>
        <v>0.35995833333333321</v>
      </c>
    </row>
    <row r="8" spans="2:10" x14ac:dyDescent="0.35">
      <c r="B8">
        <v>6</v>
      </c>
      <c r="C8">
        <v>0.28899999999999998</v>
      </c>
      <c r="D8">
        <f t="shared" si="0"/>
        <v>2.1119999999999992</v>
      </c>
      <c r="E8" s="2">
        <f t="shared" si="1"/>
        <v>0.38395833333333235</v>
      </c>
    </row>
    <row r="9" spans="2:10" x14ac:dyDescent="0.35">
      <c r="B9">
        <v>7</v>
      </c>
      <c r="C9">
        <v>0.39300000000000002</v>
      </c>
      <c r="D9">
        <f t="shared" si="0"/>
        <v>2.4960000000000009</v>
      </c>
      <c r="E9" s="2">
        <f t="shared" si="1"/>
        <v>0.38395833333333501</v>
      </c>
    </row>
    <row r="10" spans="2:10" x14ac:dyDescent="0.35">
      <c r="B10">
        <v>8</v>
      </c>
      <c r="C10">
        <v>0.51300000000000001</v>
      </c>
      <c r="D10">
        <f t="shared" si="0"/>
        <v>2.88</v>
      </c>
      <c r="E10" s="2">
        <f t="shared" si="1"/>
        <v>0.38395833333333235</v>
      </c>
    </row>
    <row r="11" spans="2:10" x14ac:dyDescent="0.35">
      <c r="B11">
        <v>9</v>
      </c>
      <c r="C11">
        <v>0.64900000000000002</v>
      </c>
      <c r="D11">
        <f t="shared" si="0"/>
        <v>3.2640000000000002</v>
      </c>
      <c r="E11" s="2">
        <f t="shared" si="1"/>
        <v>0.38395833333333368</v>
      </c>
    </row>
    <row r="12" spans="2:10" x14ac:dyDescent="0.35">
      <c r="B12">
        <v>10</v>
      </c>
      <c r="C12">
        <v>0.80100000000000005</v>
      </c>
      <c r="D12">
        <f t="shared" si="0"/>
        <v>3.648000000000001</v>
      </c>
      <c r="E12" s="2">
        <f t="shared" si="1"/>
        <v>0.38395833333333412</v>
      </c>
    </row>
    <row r="13" spans="2:10" x14ac:dyDescent="0.35">
      <c r="B13">
        <v>11</v>
      </c>
      <c r="C13">
        <v>0.96799999999999997</v>
      </c>
      <c r="D13">
        <f t="shared" si="0"/>
        <v>4.0079999999999982</v>
      </c>
      <c r="E13" s="2">
        <f t="shared" si="1"/>
        <v>0.35995833333333055</v>
      </c>
    </row>
    <row r="14" spans="2:10" x14ac:dyDescent="0.35">
      <c r="B14">
        <v>12</v>
      </c>
      <c r="C14">
        <v>1.151</v>
      </c>
      <c r="D14">
        <f t="shared" si="0"/>
        <v>4.3920000000000021</v>
      </c>
      <c r="E14" s="2">
        <f t="shared" si="1"/>
        <v>0.38395833333333723</v>
      </c>
    </row>
    <row r="15" spans="2:10" x14ac:dyDescent="0.35">
      <c r="B15">
        <v>13</v>
      </c>
      <c r="C15">
        <v>1.349</v>
      </c>
      <c r="D15">
        <f t="shared" si="0"/>
        <v>4.7519999999999989</v>
      </c>
      <c r="E15" s="2">
        <f t="shared" si="1"/>
        <v>0.3599583333333301</v>
      </c>
    </row>
    <row r="16" spans="2:10" x14ac:dyDescent="0.35">
      <c r="B16">
        <v>14</v>
      </c>
      <c r="C16">
        <v>1.5629999999999999</v>
      </c>
      <c r="D16">
        <f t="shared" si="0"/>
        <v>5.1359999999999992</v>
      </c>
      <c r="E16" s="2">
        <f t="shared" si="1"/>
        <v>0.38395833333333368</v>
      </c>
    </row>
    <row r="17" spans="2:5" x14ac:dyDescent="0.35">
      <c r="B17">
        <v>15</v>
      </c>
      <c r="C17">
        <v>1.792</v>
      </c>
      <c r="D17">
        <f t="shared" si="0"/>
        <v>5.4960000000000031</v>
      </c>
      <c r="E17" s="2">
        <f t="shared" si="1"/>
        <v>0.35995833333333721</v>
      </c>
    </row>
    <row r="18" spans="2:5" x14ac:dyDescent="0.35">
      <c r="B18">
        <v>16</v>
      </c>
      <c r="C18">
        <v>2.0369999999999999</v>
      </c>
      <c r="D18">
        <f t="shared" si="0"/>
        <v>5.8799999999999972</v>
      </c>
      <c r="E18" s="2">
        <f t="shared" si="1"/>
        <v>0.38395833333332746</v>
      </c>
    </row>
    <row r="19" spans="2:5" x14ac:dyDescent="0.35">
      <c r="B19">
        <v>17</v>
      </c>
      <c r="C19">
        <v>2.2959999999999998</v>
      </c>
      <c r="D19">
        <f t="shared" si="0"/>
        <v>6.2159999999999984</v>
      </c>
      <c r="E19" s="2">
        <f t="shared" si="1"/>
        <v>0.33595833333333452</v>
      </c>
    </row>
    <row r="20" spans="2:5" x14ac:dyDescent="0.35">
      <c r="B20">
        <v>18</v>
      </c>
      <c r="C20">
        <v>2.5710000000000002</v>
      </c>
      <c r="D20">
        <f t="shared" si="0"/>
        <v>6.6000000000000094</v>
      </c>
      <c r="E20" s="2">
        <f t="shared" si="1"/>
        <v>0.38395833333334434</v>
      </c>
    </row>
    <row r="21" spans="2:5" x14ac:dyDescent="0.35">
      <c r="B21">
        <v>19</v>
      </c>
      <c r="C21">
        <v>2.86</v>
      </c>
      <c r="D21">
        <f t="shared" si="0"/>
        <v>6.9359999999999928</v>
      </c>
      <c r="E21" s="2">
        <f t="shared" si="1"/>
        <v>0.33595833333331676</v>
      </c>
    </row>
    <row r="22" spans="2:5" x14ac:dyDescent="0.35">
      <c r="B22">
        <v>20</v>
      </c>
      <c r="C22">
        <v>3.1640000000000001</v>
      </c>
      <c r="D22">
        <f t="shared" si="0"/>
        <v>7.2960000000000065</v>
      </c>
      <c r="E22" s="2">
        <f t="shared" si="1"/>
        <v>0.35995833333334698</v>
      </c>
    </row>
    <row r="23" spans="2:5" x14ac:dyDescent="0.35">
      <c r="B23">
        <v>21</v>
      </c>
      <c r="C23">
        <v>3.4820000000000002</v>
      </c>
      <c r="D23">
        <f t="shared" si="0"/>
        <v>7.6320000000000014</v>
      </c>
      <c r="E23" s="2">
        <f t="shared" si="1"/>
        <v>0.33595833333332831</v>
      </c>
    </row>
    <row r="24" spans="2:5" x14ac:dyDescent="0.35">
      <c r="B24">
        <v>22</v>
      </c>
      <c r="C24">
        <v>3.8149999999999999</v>
      </c>
      <c r="D24">
        <f t="shared" si="0"/>
        <v>7.9919999999999938</v>
      </c>
      <c r="E24" s="2">
        <f t="shared" si="1"/>
        <v>0.35995833333332566</v>
      </c>
    </row>
    <row r="25" spans="2:5" x14ac:dyDescent="0.35">
      <c r="B25">
        <v>23</v>
      </c>
      <c r="C25">
        <v>4.1619999999999999</v>
      </c>
      <c r="D25">
        <f t="shared" si="0"/>
        <v>8.3279999999999994</v>
      </c>
      <c r="E25" s="2">
        <f t="shared" si="1"/>
        <v>0.33595833333333897</v>
      </c>
    </row>
    <row r="26" spans="2:5" x14ac:dyDescent="0.35">
      <c r="B26">
        <v>24</v>
      </c>
      <c r="C26">
        <v>4.5229999999999997</v>
      </c>
      <c r="D26">
        <f t="shared" si="0"/>
        <v>8.6639999999999944</v>
      </c>
      <c r="E26" s="2">
        <f t="shared" si="1"/>
        <v>0.33595833333332831</v>
      </c>
    </row>
    <row r="27" spans="2:5" x14ac:dyDescent="0.35">
      <c r="B27">
        <v>25</v>
      </c>
      <c r="C27">
        <v>4.8970000000000002</v>
      </c>
      <c r="D27">
        <f t="shared" si="0"/>
        <v>8.9760000000000133</v>
      </c>
      <c r="E27" s="2">
        <f t="shared" si="1"/>
        <v>0.31195833333335227</v>
      </c>
    </row>
    <row r="28" spans="2:5" x14ac:dyDescent="0.35">
      <c r="B28">
        <v>26</v>
      </c>
      <c r="C28">
        <v>5.2859999999999996</v>
      </c>
      <c r="D28">
        <f t="shared" si="0"/>
        <v>9.3359999999999861</v>
      </c>
      <c r="E28" s="2">
        <f t="shared" si="1"/>
        <v>0.35995833333330612</v>
      </c>
    </row>
    <row r="29" spans="2:5" x14ac:dyDescent="0.35">
      <c r="B29">
        <v>27</v>
      </c>
      <c r="C29">
        <v>5.6879999999999997</v>
      </c>
      <c r="D29">
        <f t="shared" si="0"/>
        <v>9.6480000000000032</v>
      </c>
      <c r="E29" s="2">
        <f t="shared" si="1"/>
        <v>0.31195833333335049</v>
      </c>
    </row>
    <row r="30" spans="2:5" x14ac:dyDescent="0.35">
      <c r="B30">
        <v>28</v>
      </c>
      <c r="C30">
        <v>6.1029999999999998</v>
      </c>
      <c r="D30">
        <f t="shared" si="0"/>
        <v>9.9600000000000026</v>
      </c>
      <c r="E30" s="2">
        <f t="shared" si="1"/>
        <v>0.31195833333333273</v>
      </c>
    </row>
    <row r="31" spans="2:5" x14ac:dyDescent="0.35">
      <c r="B31">
        <v>29</v>
      </c>
      <c r="C31">
        <v>6.5309999999999997</v>
      </c>
      <c r="D31">
        <f t="shared" si="0"/>
        <v>10.271999999999998</v>
      </c>
      <c r="E31" s="2">
        <f t="shared" si="1"/>
        <v>0.31195833333332917</v>
      </c>
    </row>
    <row r="32" spans="2:5" x14ac:dyDescent="0.35">
      <c r="B32">
        <v>30</v>
      </c>
      <c r="C32">
        <v>6.9729999999999999</v>
      </c>
      <c r="D32">
        <f t="shared" si="0"/>
        <v>10.608000000000004</v>
      </c>
      <c r="E32" s="2">
        <f t="shared" si="1"/>
        <v>0.33595833333333897</v>
      </c>
    </row>
    <row r="33" spans="2:5" x14ac:dyDescent="0.35">
      <c r="B33">
        <v>31</v>
      </c>
      <c r="C33">
        <v>7.4260000000000002</v>
      </c>
      <c r="D33">
        <f t="shared" si="0"/>
        <v>10.872000000000007</v>
      </c>
      <c r="E33" s="2">
        <f t="shared" si="1"/>
        <v>0.26395833333333624</v>
      </c>
    </row>
    <row r="34" spans="2:5" x14ac:dyDescent="0.35">
      <c r="B34">
        <v>32</v>
      </c>
      <c r="C34">
        <v>7.8929999999999998</v>
      </c>
      <c r="D34">
        <f t="shared" si="0"/>
        <v>11.207999999999991</v>
      </c>
      <c r="E34" s="2">
        <f t="shared" si="1"/>
        <v>0.33595833333331765</v>
      </c>
    </row>
    <row r="35" spans="2:5" x14ac:dyDescent="0.35">
      <c r="B35">
        <v>33</v>
      </c>
      <c r="C35">
        <v>8.3710000000000004</v>
      </c>
      <c r="D35">
        <f t="shared" si="0"/>
        <v>11.472000000000016</v>
      </c>
      <c r="E35" s="2">
        <f t="shared" si="1"/>
        <v>0.26395833333335755</v>
      </c>
    </row>
    <row r="36" spans="2:5" x14ac:dyDescent="0.35">
      <c r="B36">
        <v>34</v>
      </c>
      <c r="C36">
        <v>8.8620000000000001</v>
      </c>
      <c r="D36">
        <f t="shared" si="0"/>
        <v>11.783999999999994</v>
      </c>
      <c r="E36" s="2">
        <f t="shared" si="1"/>
        <v>0.31195833333331141</v>
      </c>
    </row>
    <row r="37" spans="2:5" x14ac:dyDescent="0.35">
      <c r="B37">
        <v>35</v>
      </c>
      <c r="C37">
        <v>9.3640000000000008</v>
      </c>
      <c r="D37">
        <f t="shared" si="0"/>
        <v>12.048000000000016</v>
      </c>
      <c r="E37" s="2">
        <f t="shared" si="1"/>
        <v>0.26395833333335578</v>
      </c>
    </row>
    <row r="38" spans="2:5" x14ac:dyDescent="0.35">
      <c r="B38">
        <v>36</v>
      </c>
      <c r="C38">
        <v>9.8780000000000001</v>
      </c>
      <c r="D38">
        <f t="shared" si="0"/>
        <v>12.335999999999986</v>
      </c>
      <c r="E38" s="2">
        <f t="shared" si="1"/>
        <v>0.2879583333333034</v>
      </c>
    </row>
    <row r="39" spans="2:5" x14ac:dyDescent="0.35">
      <c r="B39">
        <v>37</v>
      </c>
      <c r="C39">
        <v>10.403</v>
      </c>
      <c r="D39">
        <f t="shared" si="0"/>
        <v>12.600000000000009</v>
      </c>
      <c r="E39" s="2">
        <f t="shared" si="1"/>
        <v>0.26395833333335578</v>
      </c>
    </row>
    <row r="40" spans="2:5" x14ac:dyDescent="0.35">
      <c r="B40">
        <v>38</v>
      </c>
      <c r="C40">
        <v>10.939</v>
      </c>
      <c r="D40">
        <f t="shared" si="0"/>
        <v>12.86399999999999</v>
      </c>
      <c r="E40" s="2">
        <f t="shared" si="1"/>
        <v>0.26395833333331492</v>
      </c>
    </row>
    <row r="41" spans="2:5" x14ac:dyDescent="0.35">
      <c r="B41">
        <v>39</v>
      </c>
      <c r="C41">
        <v>11.486000000000001</v>
      </c>
      <c r="D41">
        <f t="shared" si="0"/>
        <v>13.128000000000014</v>
      </c>
      <c r="E41" s="2">
        <f t="shared" si="1"/>
        <v>0.26395833333335755</v>
      </c>
    </row>
    <row r="42" spans="2:5" x14ac:dyDescent="0.35">
      <c r="B42">
        <v>40</v>
      </c>
      <c r="C42">
        <v>12.042999999999999</v>
      </c>
      <c r="D42">
        <f t="shared" si="0"/>
        <v>13.367999999999967</v>
      </c>
      <c r="E42" s="2">
        <f t="shared" si="1"/>
        <v>0.23995833333328559</v>
      </c>
    </row>
    <row r="43" spans="2:5" x14ac:dyDescent="0.35">
      <c r="B43">
        <v>41</v>
      </c>
      <c r="C43">
        <v>12.611000000000001</v>
      </c>
      <c r="D43">
        <f t="shared" si="0"/>
        <v>13.632000000000035</v>
      </c>
      <c r="E43" s="2">
        <f t="shared" si="1"/>
        <v>0.26395833333340196</v>
      </c>
    </row>
    <row r="44" spans="2:5" x14ac:dyDescent="0.35">
      <c r="B44">
        <v>42</v>
      </c>
      <c r="C44">
        <v>13.188000000000001</v>
      </c>
      <c r="D44">
        <f t="shared" si="0"/>
        <v>13.848000000000001</v>
      </c>
      <c r="E44" s="2">
        <f t="shared" si="1"/>
        <v>0.21595833333329889</v>
      </c>
    </row>
    <row r="45" spans="2:5" x14ac:dyDescent="0.35">
      <c r="B45">
        <v>43</v>
      </c>
      <c r="C45">
        <v>13.775</v>
      </c>
      <c r="D45">
        <f t="shared" si="0"/>
        <v>14.087999999999994</v>
      </c>
      <c r="E45" s="2">
        <f t="shared" si="1"/>
        <v>0.23995833333332645</v>
      </c>
    </row>
    <row r="46" spans="2:5" x14ac:dyDescent="0.35">
      <c r="B46">
        <v>44</v>
      </c>
      <c r="C46">
        <v>14.372</v>
      </c>
      <c r="D46">
        <f t="shared" si="0"/>
        <v>14.327999999999989</v>
      </c>
      <c r="E46" s="2">
        <f t="shared" si="1"/>
        <v>0.23995833333332822</v>
      </c>
    </row>
    <row r="47" spans="2:5" x14ac:dyDescent="0.35">
      <c r="B47">
        <v>45</v>
      </c>
      <c r="C47">
        <v>14.978</v>
      </c>
      <c r="D47">
        <f t="shared" si="0"/>
        <v>14.543999999999999</v>
      </c>
      <c r="E47" s="2">
        <f t="shared" si="1"/>
        <v>0.2159583333333433</v>
      </c>
    </row>
    <row r="48" spans="2:5" x14ac:dyDescent="0.35">
      <c r="B48">
        <v>46</v>
      </c>
      <c r="C48">
        <v>15.592000000000001</v>
      </c>
      <c r="D48">
        <f t="shared" si="0"/>
        <v>14.736000000000018</v>
      </c>
      <c r="E48" s="2">
        <f t="shared" si="1"/>
        <v>0.19195833333335305</v>
      </c>
    </row>
    <row r="49" spans="2:5" x14ac:dyDescent="0.35">
      <c r="B49">
        <v>47</v>
      </c>
      <c r="C49">
        <v>16.215</v>
      </c>
      <c r="D49">
        <f t="shared" si="0"/>
        <v>14.951999999999984</v>
      </c>
      <c r="E49" s="2">
        <f t="shared" si="1"/>
        <v>0.21595833333329889</v>
      </c>
    </row>
    <row r="50" spans="2:5" x14ac:dyDescent="0.35">
      <c r="B50">
        <v>48</v>
      </c>
      <c r="C50">
        <v>16.847000000000001</v>
      </c>
      <c r="D50">
        <f t="shared" si="0"/>
        <v>15.168000000000035</v>
      </c>
      <c r="E50" s="2">
        <f t="shared" si="1"/>
        <v>0.21595833333338416</v>
      </c>
    </row>
    <row r="51" spans="2:5" x14ac:dyDescent="0.35">
      <c r="B51">
        <v>49</v>
      </c>
      <c r="C51">
        <v>17.486000000000001</v>
      </c>
      <c r="D51">
        <f t="shared" si="0"/>
        <v>15.335999999999986</v>
      </c>
      <c r="E51" s="2">
        <f t="shared" si="1"/>
        <v>0.16795833333328464</v>
      </c>
    </row>
    <row r="52" spans="2:5" x14ac:dyDescent="0.35">
      <c r="B52">
        <v>50</v>
      </c>
      <c r="C52">
        <v>18.132999999999999</v>
      </c>
      <c r="D52">
        <f t="shared" si="0"/>
        <v>15.527999999999963</v>
      </c>
      <c r="E52" s="2">
        <f t="shared" si="1"/>
        <v>0.19195833333331042</v>
      </c>
    </row>
    <row r="53" spans="2:5" x14ac:dyDescent="0.35">
      <c r="B53">
        <v>51</v>
      </c>
      <c r="C53">
        <v>18.788</v>
      </c>
      <c r="D53">
        <f t="shared" si="0"/>
        <v>15.720000000000027</v>
      </c>
      <c r="E53" s="2">
        <f t="shared" si="1"/>
        <v>0.19195833333339746</v>
      </c>
    </row>
    <row r="54" spans="2:5" x14ac:dyDescent="0.35">
      <c r="B54">
        <v>52</v>
      </c>
      <c r="C54">
        <v>19.45</v>
      </c>
      <c r="D54">
        <f t="shared" si="0"/>
        <v>15.887999999999979</v>
      </c>
      <c r="E54" s="2">
        <f t="shared" si="1"/>
        <v>0.16795833333328464</v>
      </c>
    </row>
    <row r="55" spans="2:5" x14ac:dyDescent="0.35">
      <c r="B55">
        <v>53</v>
      </c>
      <c r="C55">
        <v>20.117999999999999</v>
      </c>
      <c r="D55">
        <f t="shared" si="0"/>
        <v>16.031999999999982</v>
      </c>
      <c r="E55" s="2">
        <f t="shared" si="1"/>
        <v>0.14395833333333702</v>
      </c>
    </row>
    <row r="56" spans="2:5" x14ac:dyDescent="0.35">
      <c r="B56">
        <v>54</v>
      </c>
      <c r="C56">
        <v>20.792999999999999</v>
      </c>
      <c r="D56">
        <f t="shared" si="0"/>
        <v>16.200000000000017</v>
      </c>
      <c r="E56" s="2">
        <f t="shared" si="1"/>
        <v>0.16795833333336813</v>
      </c>
    </row>
    <row r="57" spans="2:5" x14ac:dyDescent="0.35">
      <c r="B57">
        <v>55</v>
      </c>
      <c r="C57">
        <v>21.474</v>
      </c>
      <c r="D57">
        <f t="shared" si="0"/>
        <v>16.344000000000023</v>
      </c>
      <c r="E57" s="2">
        <f t="shared" si="1"/>
        <v>0.14395833333333879</v>
      </c>
    </row>
    <row r="58" spans="2:5" x14ac:dyDescent="0.35">
      <c r="B58">
        <v>56</v>
      </c>
      <c r="C58">
        <v>22.161000000000001</v>
      </c>
      <c r="D58">
        <f t="shared" si="0"/>
        <v>16.488000000000028</v>
      </c>
      <c r="E58" s="2">
        <f t="shared" si="1"/>
        <v>0.14395833333333879</v>
      </c>
    </row>
    <row r="59" spans="2:5" x14ac:dyDescent="0.35">
      <c r="B59">
        <v>57</v>
      </c>
      <c r="C59">
        <v>22.853999999999999</v>
      </c>
      <c r="D59">
        <f t="shared" si="0"/>
        <v>16.631999999999948</v>
      </c>
      <c r="E59" s="2">
        <f t="shared" si="1"/>
        <v>0.14395833333325353</v>
      </c>
    </row>
    <row r="60" spans="2:5" x14ac:dyDescent="0.35">
      <c r="B60">
        <v>58</v>
      </c>
      <c r="C60">
        <v>23.550999999999998</v>
      </c>
      <c r="D60">
        <f t="shared" si="0"/>
        <v>16.72799999999998</v>
      </c>
      <c r="E60" s="2">
        <f t="shared" si="1"/>
        <v>9.5958333333365398E-2</v>
      </c>
    </row>
    <row r="61" spans="2:5" x14ac:dyDescent="0.35">
      <c r="B61">
        <v>59</v>
      </c>
      <c r="C61">
        <v>24.254000000000001</v>
      </c>
      <c r="D61">
        <f t="shared" si="0"/>
        <v>16.872000000000074</v>
      </c>
      <c r="E61" s="2">
        <f t="shared" si="1"/>
        <v>0.14395833333342761</v>
      </c>
    </row>
    <row r="62" spans="2:5" x14ac:dyDescent="0.35">
      <c r="B62">
        <v>60</v>
      </c>
      <c r="C62">
        <v>24.962</v>
      </c>
      <c r="D62">
        <f t="shared" si="0"/>
        <v>16.991999999999965</v>
      </c>
      <c r="E62" s="2">
        <f t="shared" si="1"/>
        <v>0.1199583333332242</v>
      </c>
    </row>
    <row r="63" spans="2:5" x14ac:dyDescent="0.35">
      <c r="B63">
        <v>61</v>
      </c>
      <c r="C63">
        <v>25.673999999999999</v>
      </c>
      <c r="D63">
        <f t="shared" si="0"/>
        <v>17.087999999999994</v>
      </c>
      <c r="E63" s="2">
        <f t="shared" si="1"/>
        <v>9.5958333333361845E-2</v>
      </c>
    </row>
    <row r="64" spans="2:5" x14ac:dyDescent="0.35">
      <c r="B64">
        <v>62</v>
      </c>
      <c r="C64">
        <v>26.39</v>
      </c>
      <c r="D64">
        <f t="shared" si="0"/>
        <v>17.184000000000026</v>
      </c>
      <c r="E64" s="2">
        <f t="shared" si="1"/>
        <v>9.5958333333365398E-2</v>
      </c>
    </row>
    <row r="65" spans="2:5" x14ac:dyDescent="0.35">
      <c r="B65">
        <v>63</v>
      </c>
      <c r="C65">
        <v>27.109000000000002</v>
      </c>
      <c r="D65">
        <f t="shared" si="0"/>
        <v>17.256000000000029</v>
      </c>
      <c r="E65" s="2">
        <f t="shared" si="1"/>
        <v>7.1958333333336066E-2</v>
      </c>
    </row>
    <row r="66" spans="2:5" x14ac:dyDescent="0.35">
      <c r="B66">
        <v>64</v>
      </c>
      <c r="C66">
        <v>27.832000000000001</v>
      </c>
      <c r="D66">
        <f t="shared" si="0"/>
        <v>17.351999999999975</v>
      </c>
      <c r="E66" s="2">
        <f t="shared" si="1"/>
        <v>9.5958333333280132E-2</v>
      </c>
    </row>
    <row r="67" spans="2:5" x14ac:dyDescent="0.35">
      <c r="B67">
        <v>65</v>
      </c>
      <c r="C67">
        <v>28.559000000000001</v>
      </c>
      <c r="D67">
        <f t="shared" ref="D67:D130" si="2">((C67-C66)/$J$2)/1000</f>
        <v>17.448000000000008</v>
      </c>
      <c r="E67" s="2">
        <f t="shared" ref="E67:E130" si="3">(D67-D66)-$J$2</f>
        <v>9.5958333333365398E-2</v>
      </c>
    </row>
    <row r="68" spans="2:5" x14ac:dyDescent="0.35">
      <c r="B68">
        <v>66</v>
      </c>
      <c r="C68">
        <v>29.288</v>
      </c>
      <c r="D68">
        <f t="shared" si="2"/>
        <v>17.495999999999981</v>
      </c>
      <c r="E68" s="2">
        <f t="shared" si="3"/>
        <v>4.7958333333306728E-2</v>
      </c>
    </row>
    <row r="69" spans="2:5" x14ac:dyDescent="0.35">
      <c r="B69">
        <v>67</v>
      </c>
      <c r="C69">
        <v>30.018999999999998</v>
      </c>
      <c r="D69">
        <f t="shared" si="2"/>
        <v>17.543999999999958</v>
      </c>
      <c r="E69" s="2">
        <f t="shared" si="3"/>
        <v>4.7958333333310281E-2</v>
      </c>
    </row>
    <row r="70" spans="2:5" x14ac:dyDescent="0.35">
      <c r="B70">
        <v>68</v>
      </c>
      <c r="C70">
        <v>30.753</v>
      </c>
      <c r="D70">
        <f t="shared" si="2"/>
        <v>17.616000000000042</v>
      </c>
      <c r="E70" s="2">
        <f t="shared" si="3"/>
        <v>7.1958333333417779E-2</v>
      </c>
    </row>
    <row r="71" spans="2:5" x14ac:dyDescent="0.35">
      <c r="B71">
        <v>69</v>
      </c>
      <c r="C71">
        <v>31.489000000000001</v>
      </c>
      <c r="D71">
        <f t="shared" si="2"/>
        <v>17.664000000000016</v>
      </c>
      <c r="E71" s="2">
        <f t="shared" si="3"/>
        <v>4.7958333333306728E-2</v>
      </c>
    </row>
    <row r="72" spans="2:5" x14ac:dyDescent="0.35">
      <c r="B72">
        <v>70</v>
      </c>
      <c r="C72">
        <v>32.225999999999999</v>
      </c>
      <c r="D72">
        <f t="shared" si="2"/>
        <v>17.68799999999996</v>
      </c>
      <c r="E72" s="2">
        <f t="shared" si="3"/>
        <v>2.3958333333277401E-2</v>
      </c>
    </row>
    <row r="73" spans="2:5" x14ac:dyDescent="0.35">
      <c r="B73">
        <v>71</v>
      </c>
      <c r="C73">
        <v>32.965000000000003</v>
      </c>
      <c r="D73">
        <f t="shared" si="2"/>
        <v>17.736000000000107</v>
      </c>
      <c r="E73" s="2">
        <f t="shared" si="3"/>
        <v>4.7958333333480811E-2</v>
      </c>
    </row>
    <row r="74" spans="2:5" x14ac:dyDescent="0.35">
      <c r="B74">
        <v>72</v>
      </c>
      <c r="C74">
        <v>33.704999999999998</v>
      </c>
      <c r="D74">
        <f t="shared" si="2"/>
        <v>17.759999999999877</v>
      </c>
      <c r="E74" s="2">
        <f t="shared" si="3"/>
        <v>2.3958333333103318E-2</v>
      </c>
    </row>
    <row r="75" spans="2:5" x14ac:dyDescent="0.35">
      <c r="B75">
        <v>73</v>
      </c>
      <c r="C75">
        <v>34.445999999999998</v>
      </c>
      <c r="D75">
        <f t="shared" si="2"/>
        <v>17.783999999999992</v>
      </c>
      <c r="E75" s="2">
        <f t="shared" si="3"/>
        <v>2.3958333333447931E-2</v>
      </c>
    </row>
    <row r="76" spans="2:5" x14ac:dyDescent="0.35">
      <c r="B76">
        <v>74</v>
      </c>
      <c r="C76">
        <v>35.186999999999998</v>
      </c>
      <c r="D76">
        <f t="shared" si="2"/>
        <v>17.783999999999992</v>
      </c>
      <c r="E76" s="2">
        <f t="shared" si="3"/>
        <v>-4.1666666666666665E-5</v>
      </c>
    </row>
    <row r="77" spans="2:5" x14ac:dyDescent="0.35">
      <c r="B77">
        <v>75</v>
      </c>
      <c r="C77">
        <v>35.927999999999997</v>
      </c>
      <c r="D77">
        <f t="shared" si="2"/>
        <v>17.783999999999992</v>
      </c>
      <c r="E77" s="2">
        <f t="shared" si="3"/>
        <v>-4.1666666666666665E-5</v>
      </c>
    </row>
    <row r="78" spans="2:5" x14ac:dyDescent="0.35">
      <c r="B78">
        <v>76</v>
      </c>
      <c r="C78">
        <v>36.668999999999997</v>
      </c>
      <c r="D78">
        <f t="shared" si="2"/>
        <v>17.783999999999992</v>
      </c>
      <c r="E78" s="2">
        <f t="shared" si="3"/>
        <v>-4.1666666666666665E-5</v>
      </c>
    </row>
    <row r="79" spans="2:5" x14ac:dyDescent="0.35">
      <c r="B79">
        <v>77</v>
      </c>
      <c r="C79">
        <v>37.409999999999997</v>
      </c>
      <c r="D79">
        <f t="shared" si="2"/>
        <v>17.783999999999992</v>
      </c>
      <c r="E79" s="2">
        <f t="shared" si="3"/>
        <v>-4.1666666666666665E-5</v>
      </c>
    </row>
    <row r="80" spans="2:5" x14ac:dyDescent="0.35">
      <c r="B80">
        <v>78</v>
      </c>
      <c r="C80">
        <v>38.15</v>
      </c>
      <c r="D80">
        <f t="shared" si="2"/>
        <v>17.760000000000048</v>
      </c>
      <c r="E80" s="2">
        <f t="shared" si="3"/>
        <v>-2.4041666666610732E-2</v>
      </c>
    </row>
    <row r="81" spans="2:5" x14ac:dyDescent="0.35">
      <c r="B81">
        <v>79</v>
      </c>
      <c r="C81">
        <v>38.889000000000003</v>
      </c>
      <c r="D81">
        <f t="shared" si="2"/>
        <v>17.736000000000107</v>
      </c>
      <c r="E81" s="2">
        <f t="shared" si="3"/>
        <v>-2.4041666666607179E-2</v>
      </c>
    </row>
    <row r="82" spans="2:5" x14ac:dyDescent="0.35">
      <c r="B82">
        <v>80</v>
      </c>
      <c r="C82">
        <v>39.627000000000002</v>
      </c>
      <c r="D82">
        <f t="shared" si="2"/>
        <v>17.711999999999989</v>
      </c>
      <c r="E82" s="2">
        <f t="shared" si="3"/>
        <v>-2.4041666666784815E-2</v>
      </c>
    </row>
    <row r="83" spans="2:5" x14ac:dyDescent="0.35">
      <c r="B83">
        <v>81</v>
      </c>
      <c r="C83">
        <v>40.363</v>
      </c>
      <c r="D83">
        <f t="shared" si="2"/>
        <v>17.66399999999993</v>
      </c>
      <c r="E83" s="2">
        <f t="shared" si="3"/>
        <v>-4.8041666666725331E-2</v>
      </c>
    </row>
    <row r="84" spans="2:5" x14ac:dyDescent="0.35">
      <c r="B84">
        <v>82</v>
      </c>
      <c r="C84">
        <v>41.097999999999999</v>
      </c>
      <c r="D84">
        <f t="shared" si="2"/>
        <v>17.639999999999986</v>
      </c>
      <c r="E84" s="2">
        <f t="shared" si="3"/>
        <v>-2.4041666666610732E-2</v>
      </c>
    </row>
    <row r="85" spans="2:5" x14ac:dyDescent="0.35">
      <c r="B85">
        <v>83</v>
      </c>
      <c r="C85">
        <v>41.831000000000003</v>
      </c>
      <c r="D85">
        <f t="shared" si="2"/>
        <v>17.592000000000098</v>
      </c>
      <c r="E85" s="2">
        <f t="shared" si="3"/>
        <v>-4.8041666666554801E-2</v>
      </c>
    </row>
    <row r="86" spans="2:5" x14ac:dyDescent="0.35">
      <c r="B86">
        <v>84</v>
      </c>
      <c r="C86">
        <v>42.561999999999998</v>
      </c>
      <c r="D86">
        <f t="shared" si="2"/>
        <v>17.543999999999869</v>
      </c>
      <c r="E86" s="2">
        <f t="shared" si="3"/>
        <v>-4.8041666666895862E-2</v>
      </c>
    </row>
    <row r="87" spans="2:5" x14ac:dyDescent="0.35">
      <c r="B87">
        <v>85</v>
      </c>
      <c r="C87">
        <v>43.29</v>
      </c>
      <c r="D87">
        <f t="shared" si="2"/>
        <v>17.472000000000037</v>
      </c>
      <c r="E87" s="2">
        <f t="shared" si="3"/>
        <v>-7.204166666649886E-2</v>
      </c>
    </row>
    <row r="88" spans="2:5" x14ac:dyDescent="0.35">
      <c r="B88">
        <v>86</v>
      </c>
      <c r="C88">
        <v>44.015000000000001</v>
      </c>
      <c r="D88">
        <f t="shared" si="2"/>
        <v>17.400000000000038</v>
      </c>
      <c r="E88" s="2">
        <f t="shared" si="3"/>
        <v>-7.2041666666665838E-2</v>
      </c>
    </row>
    <row r="89" spans="2:5" x14ac:dyDescent="0.35">
      <c r="B89">
        <v>87</v>
      </c>
      <c r="C89">
        <v>44.738</v>
      </c>
      <c r="D89">
        <f t="shared" si="2"/>
        <v>17.351999999999975</v>
      </c>
      <c r="E89" s="2">
        <f t="shared" si="3"/>
        <v>-4.8041666666728884E-2</v>
      </c>
    </row>
    <row r="90" spans="2:5" x14ac:dyDescent="0.35">
      <c r="B90">
        <v>88</v>
      </c>
      <c r="C90">
        <v>45.457000000000001</v>
      </c>
      <c r="D90">
        <f t="shared" si="2"/>
        <v>17.256000000000029</v>
      </c>
      <c r="E90" s="2">
        <f t="shared" si="3"/>
        <v>-9.6041666666613457E-2</v>
      </c>
    </row>
    <row r="91" spans="2:5" x14ac:dyDescent="0.35">
      <c r="B91">
        <v>89</v>
      </c>
      <c r="C91">
        <v>46.173000000000002</v>
      </c>
      <c r="D91">
        <f t="shared" si="2"/>
        <v>17.184000000000026</v>
      </c>
      <c r="E91" s="2">
        <f t="shared" si="3"/>
        <v>-7.2041666666669391E-2</v>
      </c>
    </row>
    <row r="92" spans="2:5" x14ac:dyDescent="0.35">
      <c r="B92">
        <v>90</v>
      </c>
      <c r="C92">
        <v>46.884999999999998</v>
      </c>
      <c r="D92">
        <f t="shared" si="2"/>
        <v>17.087999999999909</v>
      </c>
      <c r="E92" s="2">
        <f t="shared" si="3"/>
        <v>-9.6041666666783987E-2</v>
      </c>
    </row>
    <row r="93" spans="2:5" x14ac:dyDescent="0.35">
      <c r="B93">
        <v>91</v>
      </c>
      <c r="C93">
        <v>47.594000000000001</v>
      </c>
      <c r="D93">
        <f t="shared" si="2"/>
        <v>17.016000000000076</v>
      </c>
      <c r="E93" s="2">
        <f t="shared" si="3"/>
        <v>-7.204166666649886E-2</v>
      </c>
    </row>
    <row r="94" spans="2:5" x14ac:dyDescent="0.35">
      <c r="B94">
        <v>92</v>
      </c>
      <c r="C94">
        <v>48.298000000000002</v>
      </c>
      <c r="D94">
        <f t="shared" si="2"/>
        <v>16.896000000000015</v>
      </c>
      <c r="E94" s="2">
        <f t="shared" si="3"/>
        <v>-0.12004166666672805</v>
      </c>
    </row>
    <row r="95" spans="2:5" x14ac:dyDescent="0.35">
      <c r="B95">
        <v>93</v>
      </c>
      <c r="C95">
        <v>48.997999999999998</v>
      </c>
      <c r="D95">
        <f t="shared" si="2"/>
        <v>16.799999999999898</v>
      </c>
      <c r="E95" s="2">
        <f t="shared" si="3"/>
        <v>-9.6041666666783987E-2</v>
      </c>
    </row>
    <row r="96" spans="2:5" x14ac:dyDescent="0.35">
      <c r="B96">
        <v>94</v>
      </c>
      <c r="C96">
        <v>49.692999999999998</v>
      </c>
      <c r="D96">
        <f t="shared" si="2"/>
        <v>16.680000000000007</v>
      </c>
      <c r="E96" s="2">
        <f t="shared" si="3"/>
        <v>-0.12004166666655752</v>
      </c>
    </row>
    <row r="97" spans="2:5" x14ac:dyDescent="0.35">
      <c r="B97">
        <v>95</v>
      </c>
      <c r="C97">
        <v>50.384</v>
      </c>
      <c r="D97">
        <f t="shared" si="2"/>
        <v>16.584000000000064</v>
      </c>
      <c r="E97" s="2">
        <f t="shared" si="3"/>
        <v>-9.6041666666609904E-2</v>
      </c>
    </row>
    <row r="98" spans="2:5" x14ac:dyDescent="0.35">
      <c r="B98">
        <v>96</v>
      </c>
      <c r="C98">
        <v>51.07</v>
      </c>
      <c r="D98">
        <f t="shared" si="2"/>
        <v>16.463999999999999</v>
      </c>
      <c r="E98" s="2">
        <f t="shared" si="3"/>
        <v>-0.12004166666673161</v>
      </c>
    </row>
    <row r="99" spans="2:5" x14ac:dyDescent="0.35">
      <c r="B99">
        <v>97</v>
      </c>
      <c r="C99">
        <v>51.750999999999998</v>
      </c>
      <c r="D99">
        <f t="shared" si="2"/>
        <v>16.343999999999937</v>
      </c>
      <c r="E99" s="2">
        <f t="shared" si="3"/>
        <v>-0.12004166666672805</v>
      </c>
    </row>
    <row r="100" spans="2:5" x14ac:dyDescent="0.35">
      <c r="B100">
        <v>98</v>
      </c>
      <c r="C100">
        <v>52.427</v>
      </c>
      <c r="D100">
        <f t="shared" si="2"/>
        <v>16.224000000000046</v>
      </c>
      <c r="E100" s="2">
        <f t="shared" si="3"/>
        <v>-0.12004166666655752</v>
      </c>
    </row>
    <row r="101" spans="2:5" x14ac:dyDescent="0.35">
      <c r="B101">
        <v>99</v>
      </c>
      <c r="C101">
        <v>53.097000000000001</v>
      </c>
      <c r="D101">
        <f t="shared" si="2"/>
        <v>16.080000000000041</v>
      </c>
      <c r="E101" s="2">
        <f t="shared" si="3"/>
        <v>-0.14404166666667212</v>
      </c>
    </row>
    <row r="102" spans="2:5" x14ac:dyDescent="0.35">
      <c r="B102">
        <v>100</v>
      </c>
      <c r="C102">
        <v>53.762</v>
      </c>
      <c r="D102">
        <f t="shared" si="2"/>
        <v>15.95999999999998</v>
      </c>
      <c r="E102" s="2">
        <f t="shared" si="3"/>
        <v>-0.12004166666672805</v>
      </c>
    </row>
    <row r="103" spans="2:5" x14ac:dyDescent="0.35">
      <c r="B103">
        <v>101</v>
      </c>
      <c r="C103">
        <v>54.420999999999999</v>
      </c>
      <c r="D103">
        <f t="shared" si="2"/>
        <v>15.815999999999974</v>
      </c>
      <c r="E103" s="2">
        <f t="shared" si="3"/>
        <v>-0.14404166666667212</v>
      </c>
    </row>
    <row r="104" spans="2:5" x14ac:dyDescent="0.35">
      <c r="B104">
        <v>102</v>
      </c>
      <c r="C104">
        <v>55.073999999999998</v>
      </c>
      <c r="D104">
        <f t="shared" si="2"/>
        <v>15.671999999999969</v>
      </c>
      <c r="E104" s="2">
        <f t="shared" si="3"/>
        <v>-0.14404166666667212</v>
      </c>
    </row>
    <row r="105" spans="2:5" x14ac:dyDescent="0.35">
      <c r="B105">
        <v>103</v>
      </c>
      <c r="C105">
        <v>55.720999999999997</v>
      </c>
      <c r="D105">
        <f t="shared" si="2"/>
        <v>15.527999999999963</v>
      </c>
      <c r="E105" s="2">
        <f t="shared" si="3"/>
        <v>-0.14404166666667212</v>
      </c>
    </row>
    <row r="106" spans="2:5" x14ac:dyDescent="0.35">
      <c r="B106">
        <v>104</v>
      </c>
      <c r="C106">
        <v>56.360999999999997</v>
      </c>
      <c r="D106">
        <f t="shared" si="2"/>
        <v>15.360000000000015</v>
      </c>
      <c r="E106" s="2">
        <f t="shared" si="3"/>
        <v>-0.16804166666661441</v>
      </c>
    </row>
    <row r="107" spans="2:5" x14ac:dyDescent="0.35">
      <c r="B107">
        <v>105</v>
      </c>
      <c r="C107">
        <v>56.996000000000002</v>
      </c>
      <c r="D107">
        <f t="shared" si="2"/>
        <v>15.240000000000125</v>
      </c>
      <c r="E107" s="2">
        <f t="shared" si="3"/>
        <v>-0.12004166666655752</v>
      </c>
    </row>
    <row r="108" spans="2:5" x14ac:dyDescent="0.35">
      <c r="B108">
        <v>106</v>
      </c>
      <c r="C108">
        <v>57.622999999999998</v>
      </c>
      <c r="D108">
        <f t="shared" si="2"/>
        <v>15.04799999999989</v>
      </c>
      <c r="E108" s="2">
        <f t="shared" si="3"/>
        <v>-0.19204166666690131</v>
      </c>
    </row>
    <row r="109" spans="2:5" x14ac:dyDescent="0.35">
      <c r="B109">
        <v>107</v>
      </c>
      <c r="C109">
        <v>58.244999999999997</v>
      </c>
      <c r="D109">
        <f t="shared" si="2"/>
        <v>14.927999999999999</v>
      </c>
      <c r="E109" s="2">
        <f t="shared" si="3"/>
        <v>-0.12004166666655752</v>
      </c>
    </row>
    <row r="110" spans="2:5" x14ac:dyDescent="0.35">
      <c r="B110">
        <v>108</v>
      </c>
      <c r="C110">
        <v>58.859000000000002</v>
      </c>
      <c r="D110">
        <f t="shared" si="2"/>
        <v>14.736000000000104</v>
      </c>
      <c r="E110" s="2">
        <f t="shared" si="3"/>
        <v>-0.19204166666656203</v>
      </c>
    </row>
    <row r="111" spans="2:5" x14ac:dyDescent="0.35">
      <c r="B111">
        <v>109</v>
      </c>
      <c r="C111">
        <v>59.466000000000001</v>
      </c>
      <c r="D111">
        <f t="shared" si="2"/>
        <v>14.567999999999984</v>
      </c>
      <c r="E111" s="2">
        <f t="shared" si="3"/>
        <v>-0.16804166666678672</v>
      </c>
    </row>
    <row r="112" spans="2:5" x14ac:dyDescent="0.35">
      <c r="B112">
        <v>110</v>
      </c>
      <c r="C112">
        <v>60.067</v>
      </c>
      <c r="D112">
        <f t="shared" si="2"/>
        <v>14.423999999999978</v>
      </c>
      <c r="E112" s="2">
        <f t="shared" si="3"/>
        <v>-0.14404166666667212</v>
      </c>
    </row>
    <row r="113" spans="2:5" x14ac:dyDescent="0.35">
      <c r="B113">
        <v>111</v>
      </c>
      <c r="C113">
        <v>60.66</v>
      </c>
      <c r="D113">
        <f t="shared" si="2"/>
        <v>14.231999999999914</v>
      </c>
      <c r="E113" s="2">
        <f t="shared" si="3"/>
        <v>-0.19204166666673078</v>
      </c>
    </row>
    <row r="114" spans="2:5" x14ac:dyDescent="0.35">
      <c r="B114">
        <v>112</v>
      </c>
      <c r="C114">
        <v>61.246000000000002</v>
      </c>
      <c r="D114">
        <f t="shared" si="2"/>
        <v>14.064000000000137</v>
      </c>
      <c r="E114" s="2">
        <f t="shared" si="3"/>
        <v>-0.16804166666644388</v>
      </c>
    </row>
    <row r="115" spans="2:5" x14ac:dyDescent="0.35">
      <c r="B115">
        <v>113</v>
      </c>
      <c r="C115">
        <v>61.825000000000003</v>
      </c>
      <c r="D115">
        <f t="shared" si="2"/>
        <v>13.896000000000017</v>
      </c>
      <c r="E115" s="2">
        <f t="shared" si="3"/>
        <v>-0.16804166666678672</v>
      </c>
    </row>
    <row r="116" spans="2:5" x14ac:dyDescent="0.35">
      <c r="B116">
        <v>114</v>
      </c>
      <c r="C116">
        <v>62.396000000000001</v>
      </c>
      <c r="D116">
        <f t="shared" si="2"/>
        <v>13.703999999999951</v>
      </c>
      <c r="E116" s="2">
        <f t="shared" si="3"/>
        <v>-0.19204166666673256</v>
      </c>
    </row>
    <row r="117" spans="2:5" x14ac:dyDescent="0.35">
      <c r="B117">
        <v>115</v>
      </c>
      <c r="C117">
        <v>62.96</v>
      </c>
      <c r="D117">
        <f t="shared" si="2"/>
        <v>13.536000000000001</v>
      </c>
      <c r="E117" s="2">
        <f t="shared" si="3"/>
        <v>-0.16804166666661619</v>
      </c>
    </row>
    <row r="118" spans="2:5" x14ac:dyDescent="0.35">
      <c r="B118">
        <v>116</v>
      </c>
      <c r="C118">
        <v>63.515999999999998</v>
      </c>
      <c r="D118">
        <f t="shared" si="2"/>
        <v>13.343999999999939</v>
      </c>
      <c r="E118" s="2">
        <f t="shared" si="3"/>
        <v>-0.19204166666672901</v>
      </c>
    </row>
    <row r="119" spans="2:5" x14ac:dyDescent="0.35">
      <c r="B119">
        <v>117</v>
      </c>
      <c r="C119">
        <v>64.063999999999993</v>
      </c>
      <c r="D119">
        <f t="shared" si="2"/>
        <v>13.151999999999873</v>
      </c>
      <c r="E119" s="2">
        <f t="shared" si="3"/>
        <v>-0.19204166666673256</v>
      </c>
    </row>
    <row r="120" spans="2:5" x14ac:dyDescent="0.35">
      <c r="B120">
        <v>118</v>
      </c>
      <c r="C120">
        <v>64.605000000000004</v>
      </c>
      <c r="D120">
        <f t="shared" si="2"/>
        <v>12.984000000000266</v>
      </c>
      <c r="E120" s="2">
        <f t="shared" si="3"/>
        <v>-0.16804166666627335</v>
      </c>
    </row>
    <row r="121" spans="2:5" x14ac:dyDescent="0.35">
      <c r="B121">
        <v>119</v>
      </c>
      <c r="C121">
        <v>65.137</v>
      </c>
      <c r="D121">
        <f t="shared" si="2"/>
        <v>12.767999999999917</v>
      </c>
      <c r="E121" s="2">
        <f t="shared" si="3"/>
        <v>-0.21604166666701591</v>
      </c>
    </row>
    <row r="122" spans="2:5" x14ac:dyDescent="0.35">
      <c r="B122">
        <v>120</v>
      </c>
      <c r="C122">
        <v>65.662000000000006</v>
      </c>
      <c r="D122">
        <f t="shared" si="2"/>
        <v>12.600000000000136</v>
      </c>
      <c r="E122" s="2">
        <f t="shared" si="3"/>
        <v>-0.16804166666644743</v>
      </c>
    </row>
    <row r="123" spans="2:5" x14ac:dyDescent="0.35">
      <c r="B123">
        <v>121</v>
      </c>
      <c r="C123">
        <v>66.177999999999997</v>
      </c>
      <c r="D123">
        <f t="shared" si="2"/>
        <v>12.383999999999787</v>
      </c>
      <c r="E123" s="2">
        <f t="shared" si="3"/>
        <v>-0.21604166666701591</v>
      </c>
    </row>
    <row r="124" spans="2:5" x14ac:dyDescent="0.35">
      <c r="B124">
        <v>122</v>
      </c>
      <c r="C124">
        <v>66.686999999999998</v>
      </c>
      <c r="D124">
        <f t="shared" si="2"/>
        <v>12.21600000000001</v>
      </c>
      <c r="E124" s="2">
        <f t="shared" si="3"/>
        <v>-0.16804166666644388</v>
      </c>
    </row>
    <row r="125" spans="2:5" x14ac:dyDescent="0.35">
      <c r="B125">
        <v>123</v>
      </c>
      <c r="C125">
        <v>67.186999999999998</v>
      </c>
      <c r="D125">
        <f t="shared" si="2"/>
        <v>12</v>
      </c>
      <c r="E125" s="2">
        <f t="shared" si="3"/>
        <v>-0.21604166666667662</v>
      </c>
    </row>
    <row r="126" spans="2:5" x14ac:dyDescent="0.35">
      <c r="B126">
        <v>124</v>
      </c>
      <c r="C126">
        <v>67.679000000000002</v>
      </c>
      <c r="D126">
        <f t="shared" si="2"/>
        <v>11.808000000000108</v>
      </c>
      <c r="E126" s="2">
        <f t="shared" si="3"/>
        <v>-0.19204166666655847</v>
      </c>
    </row>
    <row r="127" spans="2:5" x14ac:dyDescent="0.35">
      <c r="B127">
        <v>125</v>
      </c>
      <c r="C127">
        <v>68.162999999999997</v>
      </c>
      <c r="D127">
        <f t="shared" si="2"/>
        <v>11.615999999999874</v>
      </c>
      <c r="E127" s="2">
        <f t="shared" si="3"/>
        <v>-0.19204166666690131</v>
      </c>
    </row>
    <row r="128" spans="2:5" x14ac:dyDescent="0.35">
      <c r="B128">
        <v>126</v>
      </c>
      <c r="C128">
        <v>68.638999999999996</v>
      </c>
      <c r="D128">
        <f t="shared" si="2"/>
        <v>11.423999999999978</v>
      </c>
      <c r="E128" s="2">
        <f t="shared" si="3"/>
        <v>-0.19204166666656203</v>
      </c>
    </row>
    <row r="129" spans="2:5" x14ac:dyDescent="0.35">
      <c r="B129">
        <v>127</v>
      </c>
      <c r="C129">
        <v>69.105999999999995</v>
      </c>
      <c r="D129">
        <f t="shared" si="2"/>
        <v>11.207999999999972</v>
      </c>
      <c r="E129" s="2">
        <f t="shared" si="3"/>
        <v>-0.21604166666667307</v>
      </c>
    </row>
    <row r="130" spans="2:5" x14ac:dyDescent="0.35">
      <c r="B130">
        <v>128</v>
      </c>
      <c r="C130">
        <v>69.563999999999993</v>
      </c>
      <c r="D130">
        <f t="shared" si="2"/>
        <v>10.991999999999962</v>
      </c>
      <c r="E130" s="2">
        <f t="shared" si="3"/>
        <v>-0.21604166666667662</v>
      </c>
    </row>
    <row r="131" spans="2:5" x14ac:dyDescent="0.35">
      <c r="B131">
        <v>129</v>
      </c>
      <c r="C131">
        <v>70.015000000000001</v>
      </c>
      <c r="D131">
        <f t="shared" ref="D131:D194" si="4">((C131-C130)/$J$2)/1000</f>
        <v>10.824000000000185</v>
      </c>
      <c r="E131" s="2">
        <f t="shared" ref="E131:E194" si="5">(D131-D130)-$J$2</f>
        <v>-0.16804166666644388</v>
      </c>
    </row>
    <row r="132" spans="2:5" x14ac:dyDescent="0.35">
      <c r="B132">
        <v>130</v>
      </c>
      <c r="C132">
        <v>70.456000000000003</v>
      </c>
      <c r="D132">
        <f t="shared" si="4"/>
        <v>10.58400000000006</v>
      </c>
      <c r="E132" s="2">
        <f t="shared" si="5"/>
        <v>-0.24004166666679122</v>
      </c>
    </row>
    <row r="133" spans="2:5" x14ac:dyDescent="0.35">
      <c r="B133">
        <v>131</v>
      </c>
      <c r="C133">
        <v>70.888999999999996</v>
      </c>
      <c r="D133">
        <f t="shared" si="4"/>
        <v>10.391999999999825</v>
      </c>
      <c r="E133" s="2">
        <f t="shared" si="5"/>
        <v>-0.19204166666690131</v>
      </c>
    </row>
    <row r="134" spans="2:5" x14ac:dyDescent="0.35">
      <c r="B134">
        <v>132</v>
      </c>
      <c r="C134">
        <v>71.313999999999993</v>
      </c>
      <c r="D134">
        <f t="shared" si="4"/>
        <v>10.199999999999934</v>
      </c>
      <c r="E134" s="2">
        <f t="shared" si="5"/>
        <v>-0.19204166666655847</v>
      </c>
    </row>
    <row r="135" spans="2:5" x14ac:dyDescent="0.35">
      <c r="B135">
        <v>133</v>
      </c>
      <c r="C135">
        <v>71.73</v>
      </c>
      <c r="D135">
        <f t="shared" si="4"/>
        <v>9.9840000000002664</v>
      </c>
      <c r="E135" s="2">
        <f t="shared" si="5"/>
        <v>-0.21604166666633379</v>
      </c>
    </row>
    <row r="136" spans="2:5" x14ac:dyDescent="0.35">
      <c r="B136">
        <v>134</v>
      </c>
      <c r="C136">
        <v>72.137</v>
      </c>
      <c r="D136">
        <f t="shared" si="4"/>
        <v>9.7679999999999172</v>
      </c>
      <c r="E136" s="2">
        <f t="shared" si="5"/>
        <v>-0.21604166666701591</v>
      </c>
    </row>
    <row r="137" spans="2:5" x14ac:dyDescent="0.35">
      <c r="B137">
        <v>135</v>
      </c>
      <c r="C137">
        <v>72.536000000000001</v>
      </c>
      <c r="D137">
        <f t="shared" si="4"/>
        <v>9.5760000000000218</v>
      </c>
      <c r="E137" s="2">
        <f t="shared" si="5"/>
        <v>-0.19204166666656203</v>
      </c>
    </row>
    <row r="138" spans="2:5" x14ac:dyDescent="0.35">
      <c r="B138">
        <v>136</v>
      </c>
      <c r="C138">
        <v>72.926000000000002</v>
      </c>
      <c r="D138">
        <f t="shared" si="4"/>
        <v>9.3600000000000154</v>
      </c>
      <c r="E138" s="2">
        <f t="shared" si="5"/>
        <v>-0.21604166666667307</v>
      </c>
    </row>
    <row r="139" spans="2:5" x14ac:dyDescent="0.35">
      <c r="B139">
        <v>137</v>
      </c>
      <c r="C139">
        <v>73.307000000000002</v>
      </c>
      <c r="D139">
        <f t="shared" si="4"/>
        <v>9.1440000000000055</v>
      </c>
      <c r="E139" s="2">
        <f t="shared" si="5"/>
        <v>-0.21604166666667662</v>
      </c>
    </row>
    <row r="140" spans="2:5" x14ac:dyDescent="0.35">
      <c r="B140">
        <v>138</v>
      </c>
      <c r="C140">
        <v>73.680000000000007</v>
      </c>
      <c r="D140">
        <f t="shared" si="4"/>
        <v>8.9520000000001136</v>
      </c>
      <c r="E140" s="2">
        <f t="shared" si="5"/>
        <v>-0.19204166666655847</v>
      </c>
    </row>
    <row r="141" spans="2:5" x14ac:dyDescent="0.35">
      <c r="B141">
        <v>139</v>
      </c>
      <c r="C141">
        <v>74.043999999999997</v>
      </c>
      <c r="D141">
        <f t="shared" si="4"/>
        <v>8.7359999999997644</v>
      </c>
      <c r="E141" s="2">
        <f t="shared" si="5"/>
        <v>-0.21604166666701591</v>
      </c>
    </row>
    <row r="142" spans="2:5" x14ac:dyDescent="0.35">
      <c r="B142">
        <v>140</v>
      </c>
      <c r="C142">
        <v>74.399000000000001</v>
      </c>
      <c r="D142">
        <f t="shared" si="4"/>
        <v>8.5200000000000973</v>
      </c>
      <c r="E142" s="2">
        <f t="shared" si="5"/>
        <v>-0.21604166666633379</v>
      </c>
    </row>
    <row r="143" spans="2:5" x14ac:dyDescent="0.35">
      <c r="B143">
        <v>141</v>
      </c>
      <c r="C143">
        <v>74.745000000000005</v>
      </c>
      <c r="D143">
        <f t="shared" si="4"/>
        <v>8.3040000000000873</v>
      </c>
      <c r="E143" s="2">
        <f t="shared" si="5"/>
        <v>-0.21604166666667662</v>
      </c>
    </row>
    <row r="144" spans="2:5" x14ac:dyDescent="0.35">
      <c r="B144">
        <v>142</v>
      </c>
      <c r="C144">
        <v>75.082999999999998</v>
      </c>
      <c r="D144">
        <f t="shared" si="4"/>
        <v>8.1119999999998527</v>
      </c>
      <c r="E144" s="2">
        <f t="shared" si="5"/>
        <v>-0.19204166666690131</v>
      </c>
    </row>
    <row r="145" spans="2:5" x14ac:dyDescent="0.35">
      <c r="B145">
        <v>143</v>
      </c>
      <c r="C145">
        <v>75.412000000000006</v>
      </c>
      <c r="D145">
        <f t="shared" si="4"/>
        <v>7.8960000000001855</v>
      </c>
      <c r="E145" s="2">
        <f t="shared" si="5"/>
        <v>-0.21604166666633379</v>
      </c>
    </row>
    <row r="146" spans="2:5" x14ac:dyDescent="0.35">
      <c r="B146">
        <v>144</v>
      </c>
      <c r="C146">
        <v>75.731999999999999</v>
      </c>
      <c r="D146">
        <f t="shared" si="4"/>
        <v>7.6799999999998363</v>
      </c>
      <c r="E146" s="2">
        <f t="shared" si="5"/>
        <v>-0.21604166666701591</v>
      </c>
    </row>
    <row r="147" spans="2:5" x14ac:dyDescent="0.35">
      <c r="B147">
        <v>145</v>
      </c>
      <c r="C147">
        <v>76.043000000000006</v>
      </c>
      <c r="D147">
        <f t="shared" si="4"/>
        <v>7.4640000000001692</v>
      </c>
      <c r="E147" s="2">
        <f t="shared" si="5"/>
        <v>-0.21604166666633379</v>
      </c>
    </row>
    <row r="148" spans="2:5" x14ac:dyDescent="0.35">
      <c r="B148">
        <v>146</v>
      </c>
      <c r="C148">
        <v>76.344999999999999</v>
      </c>
      <c r="D148">
        <f t="shared" si="4"/>
        <v>7.2479999999998199</v>
      </c>
      <c r="E148" s="2">
        <f t="shared" si="5"/>
        <v>-0.21604166666701591</v>
      </c>
    </row>
    <row r="149" spans="2:5" x14ac:dyDescent="0.35">
      <c r="B149">
        <v>147</v>
      </c>
      <c r="C149">
        <v>76.638999999999996</v>
      </c>
      <c r="D149">
        <f t="shared" si="4"/>
        <v>7.0559999999999263</v>
      </c>
      <c r="E149" s="2">
        <f t="shared" si="5"/>
        <v>-0.19204166666656025</v>
      </c>
    </row>
    <row r="150" spans="2:5" x14ac:dyDescent="0.35">
      <c r="B150">
        <v>148</v>
      </c>
      <c r="C150">
        <v>76.924000000000007</v>
      </c>
      <c r="D150">
        <f t="shared" si="4"/>
        <v>6.8400000000002592</v>
      </c>
      <c r="E150" s="2">
        <f t="shared" si="5"/>
        <v>-0.21604166666633379</v>
      </c>
    </row>
    <row r="151" spans="2:5" x14ac:dyDescent="0.35">
      <c r="B151">
        <v>149</v>
      </c>
      <c r="C151">
        <v>77.2</v>
      </c>
      <c r="D151">
        <f t="shared" si="4"/>
        <v>6.62399999999991</v>
      </c>
      <c r="E151" s="2">
        <f t="shared" si="5"/>
        <v>-0.21604166666701591</v>
      </c>
    </row>
    <row r="152" spans="2:5" x14ac:dyDescent="0.35">
      <c r="B152">
        <v>150</v>
      </c>
      <c r="C152">
        <v>77.466999999999999</v>
      </c>
      <c r="D152">
        <f t="shared" si="4"/>
        <v>6.4079999999999018</v>
      </c>
      <c r="E152" s="2">
        <f t="shared" si="5"/>
        <v>-0.21604166666667485</v>
      </c>
    </row>
    <row r="153" spans="2:5" x14ac:dyDescent="0.35">
      <c r="B153">
        <v>151</v>
      </c>
      <c r="C153">
        <v>77.724999999999994</v>
      </c>
      <c r="D153">
        <f t="shared" si="4"/>
        <v>6.1919999999998936</v>
      </c>
      <c r="E153" s="2">
        <f t="shared" si="5"/>
        <v>-0.21604166666667485</v>
      </c>
    </row>
    <row r="154" spans="2:5" x14ac:dyDescent="0.35">
      <c r="B154">
        <v>152</v>
      </c>
      <c r="C154">
        <v>77.974999999999994</v>
      </c>
      <c r="D154">
        <f t="shared" si="4"/>
        <v>6</v>
      </c>
      <c r="E154" s="2">
        <f t="shared" si="5"/>
        <v>-0.19204166666656025</v>
      </c>
    </row>
    <row r="155" spans="2:5" x14ac:dyDescent="0.35">
      <c r="B155">
        <v>153</v>
      </c>
      <c r="C155">
        <v>78.215999999999994</v>
      </c>
      <c r="D155">
        <f t="shared" si="4"/>
        <v>5.7839999999999918</v>
      </c>
      <c r="E155" s="2">
        <f t="shared" si="5"/>
        <v>-0.21604166666667485</v>
      </c>
    </row>
    <row r="156" spans="2:5" x14ac:dyDescent="0.35">
      <c r="B156">
        <v>154</v>
      </c>
      <c r="C156">
        <v>78.447999999999993</v>
      </c>
      <c r="D156">
        <f t="shared" si="4"/>
        <v>5.5679999999999836</v>
      </c>
      <c r="E156" s="2">
        <f t="shared" si="5"/>
        <v>-0.21604166666667485</v>
      </c>
    </row>
    <row r="157" spans="2:5" x14ac:dyDescent="0.35">
      <c r="B157">
        <v>155</v>
      </c>
      <c r="C157">
        <v>78.671000000000006</v>
      </c>
      <c r="D157">
        <f t="shared" si="4"/>
        <v>5.3520000000003165</v>
      </c>
      <c r="E157" s="2">
        <f t="shared" si="5"/>
        <v>-0.21604166666633379</v>
      </c>
    </row>
    <row r="158" spans="2:5" x14ac:dyDescent="0.35">
      <c r="B158">
        <v>156</v>
      </c>
      <c r="C158">
        <v>78.885000000000005</v>
      </c>
      <c r="D158">
        <f t="shared" si="4"/>
        <v>5.1359999999999673</v>
      </c>
      <c r="E158" s="2">
        <f t="shared" si="5"/>
        <v>-0.21604166666701591</v>
      </c>
    </row>
    <row r="159" spans="2:5" x14ac:dyDescent="0.35">
      <c r="B159">
        <v>157</v>
      </c>
      <c r="C159">
        <v>79.090999999999994</v>
      </c>
      <c r="D159">
        <f t="shared" si="4"/>
        <v>4.9439999999997326</v>
      </c>
      <c r="E159" s="2">
        <f t="shared" si="5"/>
        <v>-0.19204166666690131</v>
      </c>
    </row>
    <row r="160" spans="2:5" x14ac:dyDescent="0.35">
      <c r="B160">
        <v>158</v>
      </c>
      <c r="C160">
        <v>79.287000000000006</v>
      </c>
      <c r="D160">
        <f t="shared" si="4"/>
        <v>4.7040000000002919</v>
      </c>
      <c r="E160" s="2">
        <f t="shared" si="5"/>
        <v>-0.24004166666610732</v>
      </c>
    </row>
    <row r="161" spans="2:5" x14ac:dyDescent="0.35">
      <c r="B161">
        <v>159</v>
      </c>
      <c r="C161">
        <v>79.474999999999994</v>
      </c>
      <c r="D161">
        <f t="shared" si="4"/>
        <v>4.5119999999997162</v>
      </c>
      <c r="E161" s="2">
        <f t="shared" si="5"/>
        <v>-0.19204166666724237</v>
      </c>
    </row>
    <row r="162" spans="2:5" x14ac:dyDescent="0.35">
      <c r="B162">
        <v>160</v>
      </c>
      <c r="C162">
        <v>79.655000000000001</v>
      </c>
      <c r="D162">
        <f t="shared" si="4"/>
        <v>4.3200000000001637</v>
      </c>
      <c r="E162" s="2">
        <f t="shared" si="5"/>
        <v>-0.19204166666621919</v>
      </c>
    </row>
    <row r="163" spans="2:5" x14ac:dyDescent="0.35">
      <c r="B163">
        <v>161</v>
      </c>
      <c r="C163">
        <v>79.825000000000003</v>
      </c>
      <c r="D163">
        <f t="shared" si="4"/>
        <v>4.0800000000000409</v>
      </c>
      <c r="E163" s="2">
        <f t="shared" si="5"/>
        <v>-0.24004166666678944</v>
      </c>
    </row>
    <row r="164" spans="2:5" x14ac:dyDescent="0.35">
      <c r="B164">
        <v>162</v>
      </c>
      <c r="C164">
        <v>79.986999999999995</v>
      </c>
      <c r="D164">
        <f t="shared" si="4"/>
        <v>3.8879999999998063</v>
      </c>
      <c r="E164" s="2">
        <f t="shared" si="5"/>
        <v>-0.19204166666690131</v>
      </c>
    </row>
    <row r="165" spans="2:5" x14ac:dyDescent="0.35">
      <c r="B165">
        <v>163</v>
      </c>
      <c r="C165">
        <v>80.138999999999996</v>
      </c>
      <c r="D165">
        <f t="shared" si="4"/>
        <v>3.6480000000000246</v>
      </c>
      <c r="E165" s="2">
        <f t="shared" si="5"/>
        <v>-0.24004166666644838</v>
      </c>
    </row>
    <row r="166" spans="2:5" x14ac:dyDescent="0.35">
      <c r="B166">
        <v>164</v>
      </c>
      <c r="C166">
        <v>80.283000000000001</v>
      </c>
      <c r="D166">
        <f t="shared" si="4"/>
        <v>3.456000000000131</v>
      </c>
      <c r="E166" s="2">
        <f t="shared" si="5"/>
        <v>-0.19204166666656025</v>
      </c>
    </row>
    <row r="167" spans="2:5" x14ac:dyDescent="0.35">
      <c r="B167">
        <v>165</v>
      </c>
      <c r="C167">
        <v>80.418999999999997</v>
      </c>
      <c r="D167">
        <f t="shared" si="4"/>
        <v>3.2639999999998963</v>
      </c>
      <c r="E167" s="2">
        <f t="shared" si="5"/>
        <v>-0.19204166666690131</v>
      </c>
    </row>
    <row r="168" spans="2:5" x14ac:dyDescent="0.35">
      <c r="B168">
        <v>166</v>
      </c>
      <c r="C168">
        <v>80.545000000000002</v>
      </c>
      <c r="D168">
        <f t="shared" si="4"/>
        <v>3.0240000000001146</v>
      </c>
      <c r="E168" s="2">
        <f t="shared" si="5"/>
        <v>-0.24004166666644838</v>
      </c>
    </row>
    <row r="169" spans="2:5" x14ac:dyDescent="0.35">
      <c r="B169">
        <v>167</v>
      </c>
      <c r="C169">
        <v>80.662999999999997</v>
      </c>
      <c r="D169">
        <f t="shared" si="4"/>
        <v>2.8319999999998799</v>
      </c>
      <c r="E169" s="2">
        <f t="shared" si="5"/>
        <v>-0.19204166666690131</v>
      </c>
    </row>
    <row r="170" spans="2:5" x14ac:dyDescent="0.35">
      <c r="B170">
        <v>168</v>
      </c>
      <c r="C170">
        <v>80.772000000000006</v>
      </c>
      <c r="D170">
        <f t="shared" si="4"/>
        <v>2.6160000000002128</v>
      </c>
      <c r="E170" s="2">
        <f t="shared" si="5"/>
        <v>-0.21604166666633379</v>
      </c>
    </row>
    <row r="171" spans="2:5" x14ac:dyDescent="0.35">
      <c r="B171">
        <v>169</v>
      </c>
      <c r="C171">
        <v>80.873000000000005</v>
      </c>
      <c r="D171">
        <f t="shared" si="4"/>
        <v>2.4239999999999782</v>
      </c>
      <c r="E171" s="2">
        <f t="shared" si="5"/>
        <v>-0.19204166666690131</v>
      </c>
    </row>
    <row r="172" spans="2:5" x14ac:dyDescent="0.35">
      <c r="B172">
        <v>170</v>
      </c>
      <c r="C172">
        <v>80.963999999999999</v>
      </c>
      <c r="D172">
        <f t="shared" si="4"/>
        <v>2.1839999999998554</v>
      </c>
      <c r="E172" s="2">
        <f t="shared" si="5"/>
        <v>-0.24004166666678944</v>
      </c>
    </row>
    <row r="173" spans="2:5" x14ac:dyDescent="0.35">
      <c r="B173">
        <v>171</v>
      </c>
      <c r="C173">
        <v>81.046999999999997</v>
      </c>
      <c r="D173">
        <f t="shared" si="4"/>
        <v>1.9919999999999618</v>
      </c>
      <c r="E173" s="2">
        <f t="shared" si="5"/>
        <v>-0.19204166666656025</v>
      </c>
    </row>
    <row r="174" spans="2:5" x14ac:dyDescent="0.35">
      <c r="B174">
        <v>172</v>
      </c>
      <c r="C174">
        <v>81.120999999999995</v>
      </c>
      <c r="D174">
        <f t="shared" si="4"/>
        <v>1.7759999999999536</v>
      </c>
      <c r="E174" s="2">
        <f t="shared" si="5"/>
        <v>-0.21604166666667485</v>
      </c>
    </row>
    <row r="175" spans="2:5" x14ac:dyDescent="0.35">
      <c r="B175">
        <v>173</v>
      </c>
      <c r="C175">
        <v>81.186000000000007</v>
      </c>
      <c r="D175">
        <f t="shared" si="4"/>
        <v>1.5600000000002865</v>
      </c>
      <c r="E175" s="2">
        <f t="shared" si="5"/>
        <v>-0.21604166666633379</v>
      </c>
    </row>
    <row r="176" spans="2:5" x14ac:dyDescent="0.35">
      <c r="B176">
        <v>174</v>
      </c>
      <c r="C176">
        <v>81.242999999999995</v>
      </c>
      <c r="D176">
        <f t="shared" si="4"/>
        <v>1.3679999999997108</v>
      </c>
      <c r="E176" s="2">
        <f t="shared" si="5"/>
        <v>-0.19204166666724237</v>
      </c>
    </row>
    <row r="177" spans="2:5" x14ac:dyDescent="0.35">
      <c r="B177">
        <v>175</v>
      </c>
      <c r="C177">
        <v>81.290999999999997</v>
      </c>
      <c r="D177">
        <f t="shared" si="4"/>
        <v>1.1520000000000437</v>
      </c>
      <c r="E177" s="2">
        <f t="shared" si="5"/>
        <v>-0.21604166666633379</v>
      </c>
    </row>
    <row r="178" spans="2:5" x14ac:dyDescent="0.35">
      <c r="B178">
        <v>176</v>
      </c>
      <c r="C178">
        <v>81.33</v>
      </c>
      <c r="D178">
        <f t="shared" si="4"/>
        <v>0.93600000000003547</v>
      </c>
      <c r="E178" s="2">
        <f t="shared" si="5"/>
        <v>-0.21604166666667485</v>
      </c>
    </row>
    <row r="179" spans="2:5" x14ac:dyDescent="0.35">
      <c r="B179">
        <v>177</v>
      </c>
      <c r="C179">
        <v>81.361000000000004</v>
      </c>
      <c r="D179">
        <f t="shared" si="4"/>
        <v>0.74400000000014188</v>
      </c>
      <c r="E179" s="2">
        <f t="shared" si="5"/>
        <v>-0.19204166666656025</v>
      </c>
    </row>
    <row r="180" spans="2:5" x14ac:dyDescent="0.35">
      <c r="B180">
        <v>178</v>
      </c>
      <c r="C180">
        <v>81.382999999999996</v>
      </c>
      <c r="D180">
        <f t="shared" si="4"/>
        <v>0.52799999999979264</v>
      </c>
      <c r="E180" s="2">
        <f t="shared" si="5"/>
        <v>-0.21604166666701591</v>
      </c>
    </row>
    <row r="181" spans="2:5" x14ac:dyDescent="0.35">
      <c r="B181">
        <v>179</v>
      </c>
      <c r="C181">
        <v>81.396000000000001</v>
      </c>
      <c r="D181">
        <f t="shared" si="4"/>
        <v>0.31200000000012551</v>
      </c>
      <c r="E181" s="2">
        <f t="shared" si="5"/>
        <v>-0.21604166666633379</v>
      </c>
    </row>
    <row r="182" spans="2:5" x14ac:dyDescent="0.35">
      <c r="B182">
        <v>180</v>
      </c>
      <c r="C182">
        <v>81.400000000000006</v>
      </c>
      <c r="D182">
        <f t="shared" si="4"/>
        <v>9.6000000000117325E-2</v>
      </c>
      <c r="E182" s="2">
        <f t="shared" si="5"/>
        <v>-0.21604166666667485</v>
      </c>
    </row>
    <row r="183" spans="2:5" x14ac:dyDescent="0.35">
      <c r="B183">
        <v>181</v>
      </c>
      <c r="C183">
        <v>81.396000000000001</v>
      </c>
      <c r="D183">
        <f t="shared" si="4"/>
        <v>-9.6000000000117325E-2</v>
      </c>
      <c r="E183" s="2">
        <f t="shared" si="5"/>
        <v>-0.19204166666690131</v>
      </c>
    </row>
    <row r="184" spans="2:5" x14ac:dyDescent="0.35">
      <c r="B184">
        <v>182</v>
      </c>
      <c r="C184">
        <v>81.382999999999996</v>
      </c>
      <c r="D184">
        <f t="shared" si="4"/>
        <v>-0.31200000000012551</v>
      </c>
      <c r="E184" s="2">
        <f t="shared" si="5"/>
        <v>-0.21604166666667485</v>
      </c>
    </row>
    <row r="185" spans="2:5" x14ac:dyDescent="0.35">
      <c r="B185">
        <v>183</v>
      </c>
      <c r="C185">
        <v>81.361000000000004</v>
      </c>
      <c r="D185">
        <f t="shared" si="4"/>
        <v>-0.52799999999979264</v>
      </c>
      <c r="E185" s="2">
        <f t="shared" si="5"/>
        <v>-0.21604166666633379</v>
      </c>
    </row>
    <row r="186" spans="2:5" x14ac:dyDescent="0.35">
      <c r="B186">
        <v>184</v>
      </c>
      <c r="C186">
        <v>81.33</v>
      </c>
      <c r="D186">
        <f t="shared" si="4"/>
        <v>-0.74400000000014188</v>
      </c>
      <c r="E186" s="2">
        <f t="shared" si="5"/>
        <v>-0.21604166666701591</v>
      </c>
    </row>
    <row r="187" spans="2:5" x14ac:dyDescent="0.35">
      <c r="B187">
        <v>185</v>
      </c>
      <c r="C187">
        <v>81.290999999999997</v>
      </c>
      <c r="D187">
        <f t="shared" si="4"/>
        <v>-0.93600000000003547</v>
      </c>
      <c r="E187" s="2">
        <f t="shared" si="5"/>
        <v>-0.19204166666656025</v>
      </c>
    </row>
    <row r="188" spans="2:5" x14ac:dyDescent="0.35">
      <c r="B188">
        <v>186</v>
      </c>
      <c r="C188">
        <v>81.242999999999995</v>
      </c>
      <c r="D188">
        <f t="shared" si="4"/>
        <v>-1.1520000000000437</v>
      </c>
      <c r="E188" s="2">
        <f t="shared" si="5"/>
        <v>-0.21604166666667485</v>
      </c>
    </row>
    <row r="189" spans="2:5" x14ac:dyDescent="0.35">
      <c r="B189">
        <v>187</v>
      </c>
      <c r="C189">
        <v>81.186000000000007</v>
      </c>
      <c r="D189">
        <f t="shared" si="4"/>
        <v>-1.3679999999997108</v>
      </c>
      <c r="E189" s="2">
        <f t="shared" si="5"/>
        <v>-0.21604166666633379</v>
      </c>
    </row>
    <row r="190" spans="2:5" x14ac:dyDescent="0.35">
      <c r="B190">
        <v>188</v>
      </c>
      <c r="C190">
        <v>81.120999999999995</v>
      </c>
      <c r="D190">
        <f t="shared" si="4"/>
        <v>-1.5600000000002865</v>
      </c>
      <c r="E190" s="2">
        <f t="shared" si="5"/>
        <v>-0.19204166666724237</v>
      </c>
    </row>
    <row r="191" spans="2:5" x14ac:dyDescent="0.35">
      <c r="B191">
        <v>189</v>
      </c>
      <c r="C191">
        <v>81.046999999999997</v>
      </c>
      <c r="D191">
        <f t="shared" si="4"/>
        <v>-1.7759999999999536</v>
      </c>
      <c r="E191" s="2">
        <f t="shared" si="5"/>
        <v>-0.21604166666633379</v>
      </c>
    </row>
    <row r="192" spans="2:5" x14ac:dyDescent="0.35">
      <c r="B192">
        <v>190</v>
      </c>
      <c r="C192">
        <v>80.963999999999999</v>
      </c>
      <c r="D192">
        <f t="shared" si="4"/>
        <v>-1.9919999999999618</v>
      </c>
      <c r="E192" s="2">
        <f t="shared" si="5"/>
        <v>-0.21604166666667485</v>
      </c>
    </row>
    <row r="193" spans="2:5" x14ac:dyDescent="0.35">
      <c r="B193">
        <v>191</v>
      </c>
      <c r="C193">
        <v>80.873000000000005</v>
      </c>
      <c r="D193">
        <f t="shared" si="4"/>
        <v>-2.1839999999998554</v>
      </c>
      <c r="E193" s="2">
        <f t="shared" si="5"/>
        <v>-0.19204166666656025</v>
      </c>
    </row>
    <row r="194" spans="2:5" x14ac:dyDescent="0.35">
      <c r="B194">
        <v>192</v>
      </c>
      <c r="C194">
        <v>80.772000000000006</v>
      </c>
      <c r="D194">
        <f t="shared" si="4"/>
        <v>-2.4239999999999782</v>
      </c>
      <c r="E194" s="2">
        <f t="shared" si="5"/>
        <v>-0.24004166666678944</v>
      </c>
    </row>
    <row r="195" spans="2:5" x14ac:dyDescent="0.35">
      <c r="B195">
        <v>193</v>
      </c>
      <c r="C195">
        <v>80.662999999999997</v>
      </c>
      <c r="D195">
        <f t="shared" ref="D195:D258" si="6">((C195-C194)/$J$2)/1000</f>
        <v>-2.6160000000002128</v>
      </c>
      <c r="E195" s="2">
        <f t="shared" ref="E195:E258" si="7">(D195-D194)-$J$2</f>
        <v>-0.19204166666690131</v>
      </c>
    </row>
    <row r="196" spans="2:5" x14ac:dyDescent="0.35">
      <c r="B196">
        <v>194</v>
      </c>
      <c r="C196">
        <v>80.545000000000002</v>
      </c>
      <c r="D196">
        <f t="shared" si="6"/>
        <v>-2.8319999999998799</v>
      </c>
      <c r="E196" s="2">
        <f t="shared" si="7"/>
        <v>-0.21604166666633379</v>
      </c>
    </row>
    <row r="197" spans="2:5" x14ac:dyDescent="0.35">
      <c r="B197">
        <v>195</v>
      </c>
      <c r="C197">
        <v>80.418999999999997</v>
      </c>
      <c r="D197">
        <f t="shared" si="6"/>
        <v>-3.0240000000001146</v>
      </c>
      <c r="E197" s="2">
        <f t="shared" si="7"/>
        <v>-0.19204166666690131</v>
      </c>
    </row>
    <row r="198" spans="2:5" x14ac:dyDescent="0.35">
      <c r="B198">
        <v>196</v>
      </c>
      <c r="C198">
        <v>80.283000000000001</v>
      </c>
      <c r="D198">
        <f t="shared" si="6"/>
        <v>-3.2639999999998963</v>
      </c>
      <c r="E198" s="2">
        <f t="shared" si="7"/>
        <v>-0.24004166666644838</v>
      </c>
    </row>
    <row r="199" spans="2:5" x14ac:dyDescent="0.35">
      <c r="B199">
        <v>197</v>
      </c>
      <c r="C199">
        <v>80.138999999999996</v>
      </c>
      <c r="D199">
        <f t="shared" si="6"/>
        <v>-3.456000000000131</v>
      </c>
      <c r="E199" s="2">
        <f t="shared" si="7"/>
        <v>-0.19204166666690131</v>
      </c>
    </row>
    <row r="200" spans="2:5" x14ac:dyDescent="0.35">
      <c r="B200">
        <v>198</v>
      </c>
      <c r="C200">
        <v>79.986999999999995</v>
      </c>
      <c r="D200">
        <f t="shared" si="6"/>
        <v>-3.6480000000000246</v>
      </c>
      <c r="E200" s="2">
        <f t="shared" si="7"/>
        <v>-0.19204166666656025</v>
      </c>
    </row>
    <row r="201" spans="2:5" x14ac:dyDescent="0.35">
      <c r="B201">
        <v>199</v>
      </c>
      <c r="C201">
        <v>79.825000000000003</v>
      </c>
      <c r="D201">
        <f t="shared" si="6"/>
        <v>-3.8879999999998063</v>
      </c>
      <c r="E201" s="2">
        <f t="shared" si="7"/>
        <v>-0.24004166666644838</v>
      </c>
    </row>
    <row r="202" spans="2:5" x14ac:dyDescent="0.35">
      <c r="B202">
        <v>200</v>
      </c>
      <c r="C202">
        <v>79.655000000000001</v>
      </c>
      <c r="D202">
        <f t="shared" si="6"/>
        <v>-4.0800000000000409</v>
      </c>
      <c r="E202" s="2">
        <f t="shared" si="7"/>
        <v>-0.19204166666690131</v>
      </c>
    </row>
    <row r="203" spans="2:5" x14ac:dyDescent="0.35">
      <c r="B203">
        <v>201</v>
      </c>
      <c r="C203">
        <v>79.474999999999994</v>
      </c>
      <c r="D203">
        <f t="shared" si="6"/>
        <v>-4.3200000000001637</v>
      </c>
      <c r="E203" s="2">
        <f t="shared" si="7"/>
        <v>-0.24004166666678944</v>
      </c>
    </row>
    <row r="204" spans="2:5" x14ac:dyDescent="0.35">
      <c r="B204">
        <v>202</v>
      </c>
      <c r="C204">
        <v>79.287000000000006</v>
      </c>
      <c r="D204">
        <f t="shared" si="6"/>
        <v>-4.5119999999997162</v>
      </c>
      <c r="E204" s="2">
        <f t="shared" si="7"/>
        <v>-0.19204166666621919</v>
      </c>
    </row>
    <row r="205" spans="2:5" x14ac:dyDescent="0.35">
      <c r="B205">
        <v>203</v>
      </c>
      <c r="C205">
        <v>79.090999999999994</v>
      </c>
      <c r="D205">
        <f t="shared" si="6"/>
        <v>-4.7040000000002919</v>
      </c>
      <c r="E205" s="2">
        <f t="shared" si="7"/>
        <v>-0.19204166666724237</v>
      </c>
    </row>
    <row r="206" spans="2:5" x14ac:dyDescent="0.35">
      <c r="B206">
        <v>204</v>
      </c>
      <c r="C206">
        <v>78.885000000000005</v>
      </c>
      <c r="D206">
        <f t="shared" si="6"/>
        <v>-4.9439999999997326</v>
      </c>
      <c r="E206" s="2">
        <f t="shared" si="7"/>
        <v>-0.24004166666610732</v>
      </c>
    </row>
    <row r="207" spans="2:5" x14ac:dyDescent="0.35">
      <c r="B207">
        <v>205</v>
      </c>
      <c r="C207">
        <v>78.671000000000006</v>
      </c>
      <c r="D207">
        <f t="shared" si="6"/>
        <v>-5.1359999999999673</v>
      </c>
      <c r="E207" s="2">
        <f t="shared" si="7"/>
        <v>-0.19204166666690131</v>
      </c>
    </row>
    <row r="208" spans="2:5" x14ac:dyDescent="0.35">
      <c r="B208">
        <v>206</v>
      </c>
      <c r="C208">
        <v>78.447999999999993</v>
      </c>
      <c r="D208">
        <f t="shared" si="6"/>
        <v>-5.3520000000003165</v>
      </c>
      <c r="E208" s="2">
        <f t="shared" si="7"/>
        <v>-0.21604166666701591</v>
      </c>
    </row>
    <row r="209" spans="2:5" x14ac:dyDescent="0.35">
      <c r="B209">
        <v>207</v>
      </c>
      <c r="C209">
        <v>78.215999999999994</v>
      </c>
      <c r="D209">
        <f t="shared" si="6"/>
        <v>-5.5679999999999836</v>
      </c>
      <c r="E209" s="2">
        <f t="shared" si="7"/>
        <v>-0.21604166666633379</v>
      </c>
    </row>
    <row r="210" spans="2:5" x14ac:dyDescent="0.35">
      <c r="B210">
        <v>208</v>
      </c>
      <c r="C210">
        <v>77.974999999999994</v>
      </c>
      <c r="D210">
        <f t="shared" si="6"/>
        <v>-5.7839999999999918</v>
      </c>
      <c r="E210" s="2">
        <f t="shared" si="7"/>
        <v>-0.21604166666667485</v>
      </c>
    </row>
    <row r="211" spans="2:5" x14ac:dyDescent="0.35">
      <c r="B211">
        <v>209</v>
      </c>
      <c r="C211">
        <v>77.724999999999994</v>
      </c>
      <c r="D211">
        <f t="shared" si="6"/>
        <v>-6</v>
      </c>
      <c r="E211" s="2">
        <f t="shared" si="7"/>
        <v>-0.21604166666667485</v>
      </c>
    </row>
    <row r="212" spans="2:5" x14ac:dyDescent="0.35">
      <c r="B212">
        <v>210</v>
      </c>
      <c r="C212">
        <v>77.466999999999999</v>
      </c>
      <c r="D212">
        <f t="shared" si="6"/>
        <v>-6.1919999999998936</v>
      </c>
      <c r="E212" s="2">
        <f t="shared" si="7"/>
        <v>-0.19204166666656025</v>
      </c>
    </row>
    <row r="213" spans="2:5" x14ac:dyDescent="0.35">
      <c r="B213">
        <v>211</v>
      </c>
      <c r="C213">
        <v>77.2</v>
      </c>
      <c r="D213">
        <f t="shared" si="6"/>
        <v>-6.4079999999999018</v>
      </c>
      <c r="E213" s="2">
        <f t="shared" si="7"/>
        <v>-0.21604166666667485</v>
      </c>
    </row>
    <row r="214" spans="2:5" x14ac:dyDescent="0.35">
      <c r="B214">
        <v>212</v>
      </c>
      <c r="C214">
        <v>76.924000000000007</v>
      </c>
      <c r="D214">
        <f t="shared" si="6"/>
        <v>-6.62399999999991</v>
      </c>
      <c r="E214" s="2">
        <f t="shared" si="7"/>
        <v>-0.21604166666667485</v>
      </c>
    </row>
    <row r="215" spans="2:5" x14ac:dyDescent="0.35">
      <c r="B215">
        <v>213</v>
      </c>
      <c r="C215">
        <v>76.638999999999996</v>
      </c>
      <c r="D215">
        <f t="shared" si="6"/>
        <v>-6.8400000000002592</v>
      </c>
      <c r="E215" s="2">
        <f t="shared" si="7"/>
        <v>-0.21604166666701591</v>
      </c>
    </row>
    <row r="216" spans="2:5" x14ac:dyDescent="0.35">
      <c r="B216">
        <v>214</v>
      </c>
      <c r="C216">
        <v>76.344999999999999</v>
      </c>
      <c r="D216">
        <f t="shared" si="6"/>
        <v>-7.0559999999999263</v>
      </c>
      <c r="E216" s="2">
        <f t="shared" si="7"/>
        <v>-0.21604166666633379</v>
      </c>
    </row>
    <row r="217" spans="2:5" x14ac:dyDescent="0.35">
      <c r="B217">
        <v>215</v>
      </c>
      <c r="C217">
        <v>76.043000000000006</v>
      </c>
      <c r="D217">
        <f t="shared" si="6"/>
        <v>-7.2479999999998199</v>
      </c>
      <c r="E217" s="2">
        <f t="shared" si="7"/>
        <v>-0.19204166666656025</v>
      </c>
    </row>
    <row r="218" spans="2:5" x14ac:dyDescent="0.35">
      <c r="B218">
        <v>216</v>
      </c>
      <c r="C218">
        <v>75.731999999999999</v>
      </c>
      <c r="D218">
        <f t="shared" si="6"/>
        <v>-7.4640000000001692</v>
      </c>
      <c r="E218" s="2">
        <f t="shared" si="7"/>
        <v>-0.21604166666701591</v>
      </c>
    </row>
    <row r="219" spans="2:5" x14ac:dyDescent="0.35">
      <c r="B219">
        <v>217</v>
      </c>
      <c r="C219">
        <v>75.412000000000006</v>
      </c>
      <c r="D219">
        <f t="shared" si="6"/>
        <v>-7.6799999999998363</v>
      </c>
      <c r="E219" s="2">
        <f t="shared" si="7"/>
        <v>-0.21604166666633379</v>
      </c>
    </row>
    <row r="220" spans="2:5" x14ac:dyDescent="0.35">
      <c r="B220">
        <v>218</v>
      </c>
      <c r="C220">
        <v>75.082999999999998</v>
      </c>
      <c r="D220">
        <f t="shared" si="6"/>
        <v>-7.8960000000001855</v>
      </c>
      <c r="E220" s="2">
        <f t="shared" si="7"/>
        <v>-0.21604166666701591</v>
      </c>
    </row>
    <row r="221" spans="2:5" x14ac:dyDescent="0.35">
      <c r="B221">
        <v>219</v>
      </c>
      <c r="C221">
        <v>74.745000000000005</v>
      </c>
      <c r="D221">
        <f t="shared" si="6"/>
        <v>-8.1119999999998527</v>
      </c>
      <c r="E221" s="2">
        <f t="shared" si="7"/>
        <v>-0.21604166666633379</v>
      </c>
    </row>
    <row r="222" spans="2:5" x14ac:dyDescent="0.35">
      <c r="B222">
        <v>220</v>
      </c>
      <c r="C222">
        <v>74.399000000000001</v>
      </c>
      <c r="D222">
        <f t="shared" si="6"/>
        <v>-8.3040000000000873</v>
      </c>
      <c r="E222" s="2">
        <f t="shared" si="7"/>
        <v>-0.19204166666690131</v>
      </c>
    </row>
    <row r="223" spans="2:5" x14ac:dyDescent="0.35">
      <c r="B223">
        <v>221</v>
      </c>
      <c r="C223">
        <v>74.043999999999997</v>
      </c>
      <c r="D223">
        <f t="shared" si="6"/>
        <v>-8.5200000000000973</v>
      </c>
      <c r="E223" s="2">
        <f t="shared" si="7"/>
        <v>-0.21604166666667662</v>
      </c>
    </row>
    <row r="224" spans="2:5" x14ac:dyDescent="0.35">
      <c r="B224">
        <v>222</v>
      </c>
      <c r="C224">
        <v>73.680000000000007</v>
      </c>
      <c r="D224">
        <f t="shared" si="6"/>
        <v>-8.7359999999997644</v>
      </c>
      <c r="E224" s="2">
        <f t="shared" si="7"/>
        <v>-0.21604166666633379</v>
      </c>
    </row>
    <row r="225" spans="2:5" x14ac:dyDescent="0.35">
      <c r="B225">
        <v>223</v>
      </c>
      <c r="C225">
        <v>73.307000000000002</v>
      </c>
      <c r="D225">
        <f t="shared" si="6"/>
        <v>-8.9520000000001136</v>
      </c>
      <c r="E225" s="2">
        <f t="shared" si="7"/>
        <v>-0.21604166666701591</v>
      </c>
    </row>
    <row r="226" spans="2:5" x14ac:dyDescent="0.35">
      <c r="B226">
        <v>224</v>
      </c>
      <c r="C226">
        <v>72.926000000000002</v>
      </c>
      <c r="D226">
        <f t="shared" si="6"/>
        <v>-9.1440000000000055</v>
      </c>
      <c r="E226" s="2">
        <f t="shared" si="7"/>
        <v>-0.19204166666655847</v>
      </c>
    </row>
    <row r="227" spans="2:5" x14ac:dyDescent="0.35">
      <c r="B227">
        <v>225</v>
      </c>
      <c r="C227">
        <v>72.536000000000001</v>
      </c>
      <c r="D227">
        <f t="shared" si="6"/>
        <v>-9.3600000000000154</v>
      </c>
      <c r="E227" s="2">
        <f t="shared" si="7"/>
        <v>-0.21604166666667662</v>
      </c>
    </row>
    <row r="228" spans="2:5" x14ac:dyDescent="0.35">
      <c r="B228">
        <v>226</v>
      </c>
      <c r="C228">
        <v>72.137</v>
      </c>
      <c r="D228">
        <f t="shared" si="6"/>
        <v>-9.5760000000000218</v>
      </c>
      <c r="E228" s="2">
        <f t="shared" si="7"/>
        <v>-0.21604166666667307</v>
      </c>
    </row>
    <row r="229" spans="2:5" x14ac:dyDescent="0.35">
      <c r="B229">
        <v>227</v>
      </c>
      <c r="C229">
        <v>71.73</v>
      </c>
      <c r="D229">
        <f t="shared" si="6"/>
        <v>-9.7679999999999172</v>
      </c>
      <c r="E229" s="2">
        <f t="shared" si="7"/>
        <v>-0.19204166666656203</v>
      </c>
    </row>
    <row r="230" spans="2:5" x14ac:dyDescent="0.35">
      <c r="B230">
        <v>228</v>
      </c>
      <c r="C230">
        <v>71.313999999999993</v>
      </c>
      <c r="D230">
        <f t="shared" si="6"/>
        <v>-9.9840000000002664</v>
      </c>
      <c r="E230" s="2">
        <f t="shared" si="7"/>
        <v>-0.21604166666701591</v>
      </c>
    </row>
    <row r="231" spans="2:5" x14ac:dyDescent="0.35">
      <c r="B231">
        <v>229</v>
      </c>
      <c r="C231">
        <v>70.888999999999996</v>
      </c>
      <c r="D231">
        <f t="shared" si="6"/>
        <v>-10.199999999999934</v>
      </c>
      <c r="E231" s="2">
        <f t="shared" si="7"/>
        <v>-0.21604166666633379</v>
      </c>
    </row>
    <row r="232" spans="2:5" x14ac:dyDescent="0.35">
      <c r="B232">
        <v>230</v>
      </c>
      <c r="C232">
        <v>70.456000000000003</v>
      </c>
      <c r="D232">
        <f t="shared" si="6"/>
        <v>-10.391999999999825</v>
      </c>
      <c r="E232" s="2">
        <f t="shared" si="7"/>
        <v>-0.19204166666655847</v>
      </c>
    </row>
    <row r="233" spans="2:5" x14ac:dyDescent="0.35">
      <c r="B233">
        <v>231</v>
      </c>
      <c r="C233">
        <v>70.015000000000001</v>
      </c>
      <c r="D233">
        <f t="shared" si="6"/>
        <v>-10.58400000000006</v>
      </c>
      <c r="E233" s="2">
        <f t="shared" si="7"/>
        <v>-0.19204166666690131</v>
      </c>
    </row>
    <row r="234" spans="2:5" x14ac:dyDescent="0.35">
      <c r="B234">
        <v>232</v>
      </c>
      <c r="C234">
        <v>69.563999999999993</v>
      </c>
      <c r="D234">
        <f t="shared" si="6"/>
        <v>-10.824000000000185</v>
      </c>
      <c r="E234" s="2">
        <f t="shared" si="7"/>
        <v>-0.24004166666679122</v>
      </c>
    </row>
    <row r="235" spans="2:5" x14ac:dyDescent="0.35">
      <c r="B235">
        <v>233</v>
      </c>
      <c r="C235">
        <v>69.105999999999995</v>
      </c>
      <c r="D235">
        <f t="shared" si="6"/>
        <v>-10.991999999999962</v>
      </c>
      <c r="E235" s="2">
        <f t="shared" si="7"/>
        <v>-0.16804166666644388</v>
      </c>
    </row>
    <row r="236" spans="2:5" x14ac:dyDescent="0.35">
      <c r="B236">
        <v>234</v>
      </c>
      <c r="C236">
        <v>68.638999999999996</v>
      </c>
      <c r="D236">
        <f t="shared" si="6"/>
        <v>-11.207999999999972</v>
      </c>
      <c r="E236" s="2">
        <f t="shared" si="7"/>
        <v>-0.21604166666667662</v>
      </c>
    </row>
    <row r="237" spans="2:5" x14ac:dyDescent="0.35">
      <c r="B237">
        <v>235</v>
      </c>
      <c r="C237">
        <v>68.162999999999997</v>
      </c>
      <c r="D237">
        <f t="shared" si="6"/>
        <v>-11.423999999999978</v>
      </c>
      <c r="E237" s="2">
        <f t="shared" si="7"/>
        <v>-0.21604166666667307</v>
      </c>
    </row>
    <row r="238" spans="2:5" x14ac:dyDescent="0.35">
      <c r="B238">
        <v>236</v>
      </c>
      <c r="C238">
        <v>67.679000000000002</v>
      </c>
      <c r="D238">
        <f t="shared" si="6"/>
        <v>-11.615999999999874</v>
      </c>
      <c r="E238" s="2">
        <f t="shared" si="7"/>
        <v>-0.19204166666656203</v>
      </c>
    </row>
    <row r="239" spans="2:5" x14ac:dyDescent="0.35">
      <c r="B239">
        <v>237</v>
      </c>
      <c r="C239">
        <v>67.186999999999998</v>
      </c>
      <c r="D239">
        <f t="shared" si="6"/>
        <v>-11.808000000000108</v>
      </c>
      <c r="E239" s="2">
        <f t="shared" si="7"/>
        <v>-0.19204166666690131</v>
      </c>
    </row>
    <row r="240" spans="2:5" x14ac:dyDescent="0.35">
      <c r="B240">
        <v>238</v>
      </c>
      <c r="C240">
        <v>66.686999999999998</v>
      </c>
      <c r="D240">
        <f t="shared" si="6"/>
        <v>-12</v>
      </c>
      <c r="E240" s="2">
        <f t="shared" si="7"/>
        <v>-0.19204166666655847</v>
      </c>
    </row>
    <row r="241" spans="2:5" x14ac:dyDescent="0.35">
      <c r="B241">
        <v>239</v>
      </c>
      <c r="C241">
        <v>66.177999999999997</v>
      </c>
      <c r="D241">
        <f t="shared" si="6"/>
        <v>-12.21600000000001</v>
      </c>
      <c r="E241" s="2">
        <f t="shared" si="7"/>
        <v>-0.21604166666667662</v>
      </c>
    </row>
    <row r="242" spans="2:5" x14ac:dyDescent="0.35">
      <c r="B242">
        <v>240</v>
      </c>
      <c r="C242">
        <v>65.662000000000006</v>
      </c>
      <c r="D242">
        <f t="shared" si="6"/>
        <v>-12.383999999999787</v>
      </c>
      <c r="E242" s="2">
        <f t="shared" si="7"/>
        <v>-0.16804166666644388</v>
      </c>
    </row>
    <row r="243" spans="2:5" x14ac:dyDescent="0.35">
      <c r="B243">
        <v>241</v>
      </c>
      <c r="C243">
        <v>65.137</v>
      </c>
      <c r="D243">
        <f t="shared" si="6"/>
        <v>-12.600000000000136</v>
      </c>
      <c r="E243" s="2">
        <f t="shared" si="7"/>
        <v>-0.21604166666701591</v>
      </c>
    </row>
    <row r="244" spans="2:5" x14ac:dyDescent="0.35">
      <c r="B244">
        <v>242</v>
      </c>
      <c r="C244">
        <v>64.605000000000004</v>
      </c>
      <c r="D244">
        <f t="shared" si="6"/>
        <v>-12.767999999999917</v>
      </c>
      <c r="E244" s="2">
        <f t="shared" si="7"/>
        <v>-0.16804166666644743</v>
      </c>
    </row>
    <row r="245" spans="2:5" x14ac:dyDescent="0.35">
      <c r="B245">
        <v>243</v>
      </c>
      <c r="C245">
        <v>64.063999999999993</v>
      </c>
      <c r="D245">
        <f t="shared" si="6"/>
        <v>-12.984000000000266</v>
      </c>
      <c r="E245" s="2">
        <f t="shared" si="7"/>
        <v>-0.21604166666701591</v>
      </c>
    </row>
    <row r="246" spans="2:5" x14ac:dyDescent="0.35">
      <c r="B246">
        <v>244</v>
      </c>
      <c r="C246">
        <v>63.515999999999998</v>
      </c>
      <c r="D246">
        <f t="shared" si="6"/>
        <v>-13.151999999999873</v>
      </c>
      <c r="E246" s="2">
        <f t="shared" si="7"/>
        <v>-0.16804166666627335</v>
      </c>
    </row>
    <row r="247" spans="2:5" x14ac:dyDescent="0.35">
      <c r="B247">
        <v>245</v>
      </c>
      <c r="C247">
        <v>62.96</v>
      </c>
      <c r="D247">
        <f t="shared" si="6"/>
        <v>-13.343999999999939</v>
      </c>
      <c r="E247" s="2">
        <f t="shared" si="7"/>
        <v>-0.19204166666673256</v>
      </c>
    </row>
    <row r="248" spans="2:5" x14ac:dyDescent="0.35">
      <c r="B248">
        <v>246</v>
      </c>
      <c r="C248">
        <v>62.396000000000001</v>
      </c>
      <c r="D248">
        <f t="shared" si="6"/>
        <v>-13.536000000000001</v>
      </c>
      <c r="E248" s="2">
        <f t="shared" si="7"/>
        <v>-0.19204166666672901</v>
      </c>
    </row>
    <row r="249" spans="2:5" x14ac:dyDescent="0.35">
      <c r="B249">
        <v>247</v>
      </c>
      <c r="C249">
        <v>61.825000000000003</v>
      </c>
      <c r="D249">
        <f t="shared" si="6"/>
        <v>-13.703999999999951</v>
      </c>
      <c r="E249" s="2">
        <f t="shared" si="7"/>
        <v>-0.16804166666661619</v>
      </c>
    </row>
    <row r="250" spans="2:5" x14ac:dyDescent="0.35">
      <c r="B250">
        <v>248</v>
      </c>
      <c r="C250">
        <v>61.246000000000002</v>
      </c>
      <c r="D250">
        <f t="shared" si="6"/>
        <v>-13.896000000000017</v>
      </c>
      <c r="E250" s="2">
        <f t="shared" si="7"/>
        <v>-0.19204166666673256</v>
      </c>
    </row>
    <row r="251" spans="2:5" x14ac:dyDescent="0.35">
      <c r="B251">
        <v>249</v>
      </c>
      <c r="C251">
        <v>60.66</v>
      </c>
      <c r="D251">
        <f t="shared" si="6"/>
        <v>-14.064000000000137</v>
      </c>
      <c r="E251" s="2">
        <f t="shared" si="7"/>
        <v>-0.16804166666678672</v>
      </c>
    </row>
    <row r="252" spans="2:5" x14ac:dyDescent="0.35">
      <c r="B252">
        <v>250</v>
      </c>
      <c r="C252">
        <v>60.067</v>
      </c>
      <c r="D252">
        <f t="shared" si="6"/>
        <v>-14.231999999999914</v>
      </c>
      <c r="E252" s="2">
        <f t="shared" si="7"/>
        <v>-0.16804166666644388</v>
      </c>
    </row>
    <row r="253" spans="2:5" x14ac:dyDescent="0.35">
      <c r="B253">
        <v>251</v>
      </c>
      <c r="C253">
        <v>59.466000000000001</v>
      </c>
      <c r="D253">
        <f t="shared" si="6"/>
        <v>-14.423999999999978</v>
      </c>
      <c r="E253" s="2">
        <f t="shared" si="7"/>
        <v>-0.19204166666673078</v>
      </c>
    </row>
    <row r="254" spans="2:5" x14ac:dyDescent="0.35">
      <c r="B254">
        <v>252</v>
      </c>
      <c r="C254">
        <v>58.859000000000002</v>
      </c>
      <c r="D254">
        <f t="shared" si="6"/>
        <v>-14.567999999999984</v>
      </c>
      <c r="E254" s="2">
        <f t="shared" si="7"/>
        <v>-0.14404166666667212</v>
      </c>
    </row>
    <row r="255" spans="2:5" x14ac:dyDescent="0.35">
      <c r="B255">
        <v>253</v>
      </c>
      <c r="C255">
        <v>58.244999999999997</v>
      </c>
      <c r="D255">
        <f t="shared" si="6"/>
        <v>-14.736000000000104</v>
      </c>
      <c r="E255" s="2">
        <f t="shared" si="7"/>
        <v>-0.16804166666678672</v>
      </c>
    </row>
    <row r="256" spans="2:5" x14ac:dyDescent="0.35">
      <c r="B256">
        <v>254</v>
      </c>
      <c r="C256">
        <v>57.622999999999998</v>
      </c>
      <c r="D256">
        <f t="shared" si="6"/>
        <v>-14.927999999999999</v>
      </c>
      <c r="E256" s="2">
        <f t="shared" si="7"/>
        <v>-0.19204166666656203</v>
      </c>
    </row>
    <row r="257" spans="2:5" x14ac:dyDescent="0.35">
      <c r="B257">
        <v>255</v>
      </c>
      <c r="C257">
        <v>56.996000000000002</v>
      </c>
      <c r="D257">
        <f t="shared" si="6"/>
        <v>-15.04799999999989</v>
      </c>
      <c r="E257" s="2">
        <f t="shared" si="7"/>
        <v>-0.12004166666655752</v>
      </c>
    </row>
    <row r="258" spans="2:5" x14ac:dyDescent="0.35">
      <c r="B258">
        <v>256</v>
      </c>
      <c r="C258">
        <v>56.360999999999997</v>
      </c>
      <c r="D258">
        <f t="shared" si="6"/>
        <v>-15.240000000000125</v>
      </c>
      <c r="E258" s="2">
        <f t="shared" si="7"/>
        <v>-0.19204166666690131</v>
      </c>
    </row>
    <row r="259" spans="2:5" x14ac:dyDescent="0.35">
      <c r="B259">
        <v>257</v>
      </c>
      <c r="C259">
        <v>55.720999999999997</v>
      </c>
      <c r="D259">
        <f t="shared" ref="D259:D322" si="8">((C259-C258)/$J$2)/1000</f>
        <v>-15.360000000000015</v>
      </c>
      <c r="E259" s="2">
        <f t="shared" ref="E259:E322" si="9">(D259-D258)-$J$2</f>
        <v>-0.12004166666655752</v>
      </c>
    </row>
    <row r="260" spans="2:5" x14ac:dyDescent="0.35">
      <c r="B260">
        <v>258</v>
      </c>
      <c r="C260">
        <v>55.073999999999998</v>
      </c>
      <c r="D260">
        <f t="shared" si="8"/>
        <v>-15.527999999999963</v>
      </c>
      <c r="E260" s="2">
        <f t="shared" si="9"/>
        <v>-0.16804166666661441</v>
      </c>
    </row>
    <row r="261" spans="2:5" x14ac:dyDescent="0.35">
      <c r="B261">
        <v>259</v>
      </c>
      <c r="C261">
        <v>54.420999999999999</v>
      </c>
      <c r="D261">
        <f t="shared" si="8"/>
        <v>-15.671999999999969</v>
      </c>
      <c r="E261" s="2">
        <f t="shared" si="9"/>
        <v>-0.14404166666667212</v>
      </c>
    </row>
    <row r="262" spans="2:5" x14ac:dyDescent="0.35">
      <c r="B262">
        <v>260</v>
      </c>
      <c r="C262">
        <v>53.762</v>
      </c>
      <c r="D262">
        <f t="shared" si="8"/>
        <v>-15.815999999999974</v>
      </c>
      <c r="E262" s="2">
        <f t="shared" si="9"/>
        <v>-0.14404166666667212</v>
      </c>
    </row>
    <row r="263" spans="2:5" x14ac:dyDescent="0.35">
      <c r="B263">
        <v>261</v>
      </c>
      <c r="C263">
        <v>53.097000000000001</v>
      </c>
      <c r="D263">
        <f t="shared" si="8"/>
        <v>-15.95999999999998</v>
      </c>
      <c r="E263" s="2">
        <f t="shared" si="9"/>
        <v>-0.14404166666667212</v>
      </c>
    </row>
    <row r="264" spans="2:5" x14ac:dyDescent="0.35">
      <c r="B264">
        <v>262</v>
      </c>
      <c r="C264">
        <v>52.427</v>
      </c>
      <c r="D264">
        <f t="shared" si="8"/>
        <v>-16.080000000000041</v>
      </c>
      <c r="E264" s="2">
        <f t="shared" si="9"/>
        <v>-0.12004166666672805</v>
      </c>
    </row>
    <row r="265" spans="2:5" x14ac:dyDescent="0.35">
      <c r="B265">
        <v>263</v>
      </c>
      <c r="C265">
        <v>51.750999999999998</v>
      </c>
      <c r="D265">
        <f t="shared" si="8"/>
        <v>-16.224000000000046</v>
      </c>
      <c r="E265" s="2">
        <f t="shared" si="9"/>
        <v>-0.14404166666667212</v>
      </c>
    </row>
    <row r="266" spans="2:5" x14ac:dyDescent="0.35">
      <c r="B266">
        <v>264</v>
      </c>
      <c r="C266">
        <v>51.07</v>
      </c>
      <c r="D266">
        <f t="shared" si="8"/>
        <v>-16.343999999999937</v>
      </c>
      <c r="E266" s="2">
        <f t="shared" si="9"/>
        <v>-0.12004166666655752</v>
      </c>
    </row>
    <row r="267" spans="2:5" x14ac:dyDescent="0.35">
      <c r="B267">
        <v>265</v>
      </c>
      <c r="C267">
        <v>50.384</v>
      </c>
      <c r="D267">
        <f t="shared" si="8"/>
        <v>-16.463999999999999</v>
      </c>
      <c r="E267" s="2">
        <f t="shared" si="9"/>
        <v>-0.12004166666672805</v>
      </c>
    </row>
    <row r="268" spans="2:5" x14ac:dyDescent="0.35">
      <c r="B268">
        <v>266</v>
      </c>
      <c r="C268">
        <v>49.692999999999998</v>
      </c>
      <c r="D268">
        <f t="shared" si="8"/>
        <v>-16.584000000000064</v>
      </c>
      <c r="E268" s="2">
        <f t="shared" si="9"/>
        <v>-0.12004166666673161</v>
      </c>
    </row>
    <row r="269" spans="2:5" x14ac:dyDescent="0.35">
      <c r="B269">
        <v>267</v>
      </c>
      <c r="C269">
        <v>48.997999999999998</v>
      </c>
      <c r="D269">
        <f t="shared" si="8"/>
        <v>-16.680000000000007</v>
      </c>
      <c r="E269" s="2">
        <f t="shared" si="9"/>
        <v>-9.6041666666609904E-2</v>
      </c>
    </row>
    <row r="270" spans="2:5" x14ac:dyDescent="0.35">
      <c r="B270">
        <v>268</v>
      </c>
      <c r="C270">
        <v>48.298000000000002</v>
      </c>
      <c r="D270">
        <f t="shared" si="8"/>
        <v>-16.799999999999898</v>
      </c>
      <c r="E270" s="2">
        <f t="shared" si="9"/>
        <v>-0.12004166666655752</v>
      </c>
    </row>
    <row r="271" spans="2:5" x14ac:dyDescent="0.35">
      <c r="B271">
        <v>269</v>
      </c>
      <c r="C271">
        <v>47.594000000000001</v>
      </c>
      <c r="D271">
        <f t="shared" si="8"/>
        <v>-16.896000000000015</v>
      </c>
      <c r="E271" s="2">
        <f t="shared" si="9"/>
        <v>-9.6041666666783987E-2</v>
      </c>
    </row>
    <row r="272" spans="2:5" x14ac:dyDescent="0.35">
      <c r="B272">
        <v>270</v>
      </c>
      <c r="C272">
        <v>46.884999999999998</v>
      </c>
      <c r="D272">
        <f t="shared" si="8"/>
        <v>-17.016000000000076</v>
      </c>
      <c r="E272" s="2">
        <f t="shared" si="9"/>
        <v>-0.12004166666672805</v>
      </c>
    </row>
    <row r="273" spans="2:5" x14ac:dyDescent="0.35">
      <c r="B273">
        <v>271</v>
      </c>
      <c r="C273">
        <v>46.173000000000002</v>
      </c>
      <c r="D273">
        <f t="shared" si="8"/>
        <v>-17.087999999999909</v>
      </c>
      <c r="E273" s="2">
        <f t="shared" si="9"/>
        <v>-7.204166666649886E-2</v>
      </c>
    </row>
    <row r="274" spans="2:5" x14ac:dyDescent="0.35">
      <c r="B274">
        <v>272</v>
      </c>
      <c r="C274">
        <v>45.457000000000001</v>
      </c>
      <c r="D274">
        <f t="shared" si="8"/>
        <v>-17.184000000000026</v>
      </c>
      <c r="E274" s="2">
        <f t="shared" si="9"/>
        <v>-9.6041666666783987E-2</v>
      </c>
    </row>
    <row r="275" spans="2:5" x14ac:dyDescent="0.35">
      <c r="B275">
        <v>273</v>
      </c>
      <c r="C275">
        <v>44.738</v>
      </c>
      <c r="D275">
        <f t="shared" si="8"/>
        <v>-17.256000000000029</v>
      </c>
      <c r="E275" s="2">
        <f t="shared" si="9"/>
        <v>-7.2041666666669391E-2</v>
      </c>
    </row>
    <row r="276" spans="2:5" x14ac:dyDescent="0.35">
      <c r="B276">
        <v>274</v>
      </c>
      <c r="C276">
        <v>44.015000000000001</v>
      </c>
      <c r="D276">
        <f t="shared" si="8"/>
        <v>-17.351999999999975</v>
      </c>
      <c r="E276" s="2">
        <f t="shared" si="9"/>
        <v>-9.6041666666613457E-2</v>
      </c>
    </row>
    <row r="277" spans="2:5" x14ac:dyDescent="0.35">
      <c r="B277">
        <v>275</v>
      </c>
      <c r="C277">
        <v>43.29</v>
      </c>
      <c r="D277">
        <f t="shared" si="8"/>
        <v>-17.400000000000038</v>
      </c>
      <c r="E277" s="2">
        <f t="shared" si="9"/>
        <v>-4.8041666666728884E-2</v>
      </c>
    </row>
    <row r="278" spans="2:5" x14ac:dyDescent="0.35">
      <c r="B278">
        <v>276</v>
      </c>
      <c r="C278">
        <v>42.561999999999998</v>
      </c>
      <c r="D278">
        <f t="shared" si="8"/>
        <v>-17.472000000000037</v>
      </c>
      <c r="E278" s="2">
        <f t="shared" si="9"/>
        <v>-7.2041666666665838E-2</v>
      </c>
    </row>
    <row r="279" spans="2:5" x14ac:dyDescent="0.35">
      <c r="B279">
        <v>277</v>
      </c>
      <c r="C279">
        <v>41.831000000000003</v>
      </c>
      <c r="D279">
        <f t="shared" si="8"/>
        <v>-17.543999999999869</v>
      </c>
      <c r="E279" s="2">
        <f t="shared" si="9"/>
        <v>-7.204166666649886E-2</v>
      </c>
    </row>
    <row r="280" spans="2:5" x14ac:dyDescent="0.35">
      <c r="B280">
        <v>278</v>
      </c>
      <c r="C280">
        <v>41.097999999999999</v>
      </c>
      <c r="D280">
        <f t="shared" si="8"/>
        <v>-17.592000000000098</v>
      </c>
      <c r="E280" s="2">
        <f t="shared" si="9"/>
        <v>-4.8041666666895862E-2</v>
      </c>
    </row>
    <row r="281" spans="2:5" x14ac:dyDescent="0.35">
      <c r="B281">
        <v>279</v>
      </c>
      <c r="C281">
        <v>40.363</v>
      </c>
      <c r="D281">
        <f t="shared" si="8"/>
        <v>-17.639999999999986</v>
      </c>
      <c r="E281" s="2">
        <f t="shared" si="9"/>
        <v>-4.8041666666554801E-2</v>
      </c>
    </row>
    <row r="282" spans="2:5" x14ac:dyDescent="0.35">
      <c r="B282">
        <v>280</v>
      </c>
      <c r="C282">
        <v>39.627000000000002</v>
      </c>
      <c r="D282">
        <f t="shared" si="8"/>
        <v>-17.66399999999993</v>
      </c>
      <c r="E282" s="2">
        <f t="shared" si="9"/>
        <v>-2.4041666666610732E-2</v>
      </c>
    </row>
    <row r="283" spans="2:5" x14ac:dyDescent="0.35">
      <c r="B283">
        <v>281</v>
      </c>
      <c r="C283">
        <v>38.889000000000003</v>
      </c>
      <c r="D283">
        <f t="shared" si="8"/>
        <v>-17.711999999999989</v>
      </c>
      <c r="E283" s="2">
        <f t="shared" si="9"/>
        <v>-4.8041666666725331E-2</v>
      </c>
    </row>
    <row r="284" spans="2:5" x14ac:dyDescent="0.35">
      <c r="B284">
        <v>282</v>
      </c>
      <c r="C284">
        <v>38.15</v>
      </c>
      <c r="D284">
        <f t="shared" si="8"/>
        <v>-17.736000000000107</v>
      </c>
      <c r="E284" s="2">
        <f t="shared" si="9"/>
        <v>-2.4041666666784815E-2</v>
      </c>
    </row>
    <row r="285" spans="2:5" x14ac:dyDescent="0.35">
      <c r="B285">
        <v>283</v>
      </c>
      <c r="C285">
        <v>37.409999999999997</v>
      </c>
      <c r="D285">
        <f t="shared" si="8"/>
        <v>-17.760000000000048</v>
      </c>
      <c r="E285" s="2">
        <f t="shared" si="9"/>
        <v>-2.4041666666607179E-2</v>
      </c>
    </row>
    <row r="286" spans="2:5" x14ac:dyDescent="0.35">
      <c r="B286">
        <v>284</v>
      </c>
      <c r="C286">
        <v>36.668999999999997</v>
      </c>
      <c r="D286">
        <f t="shared" si="8"/>
        <v>-17.783999999999992</v>
      </c>
      <c r="E286" s="2">
        <f t="shared" si="9"/>
        <v>-2.4041666666610732E-2</v>
      </c>
    </row>
    <row r="287" spans="2:5" x14ac:dyDescent="0.35">
      <c r="B287">
        <v>285</v>
      </c>
      <c r="C287">
        <v>35.927999999999997</v>
      </c>
      <c r="D287">
        <f t="shared" si="8"/>
        <v>-17.783999999999992</v>
      </c>
      <c r="E287" s="2">
        <f t="shared" si="9"/>
        <v>-4.1666666666666665E-5</v>
      </c>
    </row>
    <row r="288" spans="2:5" x14ac:dyDescent="0.35">
      <c r="B288">
        <v>286</v>
      </c>
      <c r="C288">
        <v>35.186999999999998</v>
      </c>
      <c r="D288">
        <f t="shared" si="8"/>
        <v>-17.783999999999992</v>
      </c>
      <c r="E288" s="2">
        <f t="shared" si="9"/>
        <v>-4.1666666666666665E-5</v>
      </c>
    </row>
    <row r="289" spans="2:5" x14ac:dyDescent="0.35">
      <c r="B289">
        <v>287</v>
      </c>
      <c r="C289">
        <v>34.445999999999998</v>
      </c>
      <c r="D289">
        <f t="shared" si="8"/>
        <v>-17.783999999999992</v>
      </c>
      <c r="E289" s="2">
        <f t="shared" si="9"/>
        <v>-4.1666666666666665E-5</v>
      </c>
    </row>
    <row r="290" spans="2:5" x14ac:dyDescent="0.35">
      <c r="B290">
        <v>288</v>
      </c>
      <c r="C290">
        <v>33.704999999999998</v>
      </c>
      <c r="D290">
        <f t="shared" si="8"/>
        <v>-17.783999999999992</v>
      </c>
      <c r="E290" s="2">
        <f t="shared" si="9"/>
        <v>-4.1666666666666665E-5</v>
      </c>
    </row>
    <row r="291" spans="2:5" x14ac:dyDescent="0.35">
      <c r="B291">
        <v>289</v>
      </c>
      <c r="C291">
        <v>32.965000000000003</v>
      </c>
      <c r="D291">
        <f t="shared" si="8"/>
        <v>-17.759999999999877</v>
      </c>
      <c r="E291" s="2">
        <f t="shared" si="9"/>
        <v>2.3958333333447931E-2</v>
      </c>
    </row>
    <row r="292" spans="2:5" x14ac:dyDescent="0.35">
      <c r="B292">
        <v>290</v>
      </c>
      <c r="C292">
        <v>32.225999999999999</v>
      </c>
      <c r="D292">
        <f t="shared" si="8"/>
        <v>-17.736000000000107</v>
      </c>
      <c r="E292" s="2">
        <f t="shared" si="9"/>
        <v>2.3958333333103318E-2</v>
      </c>
    </row>
    <row r="293" spans="2:5" x14ac:dyDescent="0.35">
      <c r="B293">
        <v>291</v>
      </c>
      <c r="C293">
        <v>31.489000000000001</v>
      </c>
      <c r="D293">
        <f t="shared" si="8"/>
        <v>-17.68799999999996</v>
      </c>
      <c r="E293" s="2">
        <f t="shared" si="9"/>
        <v>4.7958333333480811E-2</v>
      </c>
    </row>
    <row r="294" spans="2:5" x14ac:dyDescent="0.35">
      <c r="B294">
        <v>292</v>
      </c>
      <c r="C294">
        <v>30.753</v>
      </c>
      <c r="D294">
        <f t="shared" si="8"/>
        <v>-17.664000000000016</v>
      </c>
      <c r="E294" s="2">
        <f t="shared" si="9"/>
        <v>2.3958333333277401E-2</v>
      </c>
    </row>
    <row r="295" spans="2:5" x14ac:dyDescent="0.35">
      <c r="B295">
        <v>293</v>
      </c>
      <c r="C295">
        <v>30.018999999999998</v>
      </c>
      <c r="D295">
        <f t="shared" si="8"/>
        <v>-17.616000000000042</v>
      </c>
      <c r="E295" s="2">
        <f t="shared" si="9"/>
        <v>4.7958333333306728E-2</v>
      </c>
    </row>
    <row r="296" spans="2:5" x14ac:dyDescent="0.35">
      <c r="B296">
        <v>294</v>
      </c>
      <c r="C296">
        <v>29.288</v>
      </c>
      <c r="D296">
        <f t="shared" si="8"/>
        <v>-17.543999999999958</v>
      </c>
      <c r="E296" s="2">
        <f t="shared" si="9"/>
        <v>7.1958333333417779E-2</v>
      </c>
    </row>
    <row r="297" spans="2:5" x14ac:dyDescent="0.35">
      <c r="B297">
        <v>295</v>
      </c>
      <c r="C297">
        <v>28.559000000000001</v>
      </c>
      <c r="D297">
        <f t="shared" si="8"/>
        <v>-17.495999999999981</v>
      </c>
      <c r="E297" s="2">
        <f t="shared" si="9"/>
        <v>4.7958333333310281E-2</v>
      </c>
    </row>
    <row r="298" spans="2:5" x14ac:dyDescent="0.35">
      <c r="B298">
        <v>296</v>
      </c>
      <c r="C298">
        <v>27.832000000000001</v>
      </c>
      <c r="D298">
        <f t="shared" si="8"/>
        <v>-17.448000000000008</v>
      </c>
      <c r="E298" s="2">
        <f t="shared" si="9"/>
        <v>4.7958333333306728E-2</v>
      </c>
    </row>
    <row r="299" spans="2:5" x14ac:dyDescent="0.35">
      <c r="B299">
        <v>297</v>
      </c>
      <c r="C299">
        <v>27.109000000000002</v>
      </c>
      <c r="D299">
        <f t="shared" si="8"/>
        <v>-17.351999999999975</v>
      </c>
      <c r="E299" s="2">
        <f t="shared" si="9"/>
        <v>9.5958333333365398E-2</v>
      </c>
    </row>
    <row r="300" spans="2:5" x14ac:dyDescent="0.35">
      <c r="B300">
        <v>298</v>
      </c>
      <c r="C300">
        <v>26.39</v>
      </c>
      <c r="D300">
        <f t="shared" si="8"/>
        <v>-17.256000000000029</v>
      </c>
      <c r="E300" s="2">
        <f t="shared" si="9"/>
        <v>9.5958333333280132E-2</v>
      </c>
    </row>
    <row r="301" spans="2:5" x14ac:dyDescent="0.35">
      <c r="B301">
        <v>299</v>
      </c>
      <c r="C301">
        <v>25.673999999999999</v>
      </c>
      <c r="D301">
        <f t="shared" si="8"/>
        <v>-17.184000000000026</v>
      </c>
      <c r="E301" s="2">
        <f t="shared" si="9"/>
        <v>7.1958333333336066E-2</v>
      </c>
    </row>
    <row r="302" spans="2:5" x14ac:dyDescent="0.35">
      <c r="B302">
        <v>300</v>
      </c>
      <c r="C302">
        <v>24.962</v>
      </c>
      <c r="D302">
        <f t="shared" si="8"/>
        <v>-17.087999999999994</v>
      </c>
      <c r="E302" s="2">
        <f t="shared" si="9"/>
        <v>9.5958333333365398E-2</v>
      </c>
    </row>
    <row r="303" spans="2:5" x14ac:dyDescent="0.35">
      <c r="B303">
        <v>301</v>
      </c>
      <c r="C303">
        <v>24.254000000000001</v>
      </c>
      <c r="D303">
        <f t="shared" si="8"/>
        <v>-16.991999999999965</v>
      </c>
      <c r="E303" s="2">
        <f t="shared" si="9"/>
        <v>9.5958333333361845E-2</v>
      </c>
    </row>
    <row r="304" spans="2:5" x14ac:dyDescent="0.35">
      <c r="B304">
        <v>302</v>
      </c>
      <c r="C304">
        <v>23.550999999999998</v>
      </c>
      <c r="D304">
        <f t="shared" si="8"/>
        <v>-16.872000000000074</v>
      </c>
      <c r="E304" s="2">
        <f t="shared" si="9"/>
        <v>0.1199583333332242</v>
      </c>
    </row>
    <row r="305" spans="2:5" x14ac:dyDescent="0.35">
      <c r="B305">
        <v>303</v>
      </c>
      <c r="C305">
        <v>22.853999999999999</v>
      </c>
      <c r="D305">
        <f t="shared" si="8"/>
        <v>-16.72799999999998</v>
      </c>
      <c r="E305" s="2">
        <f t="shared" si="9"/>
        <v>0.14395833333342761</v>
      </c>
    </row>
    <row r="306" spans="2:5" x14ac:dyDescent="0.35">
      <c r="B306">
        <v>304</v>
      </c>
      <c r="C306">
        <v>22.161000000000001</v>
      </c>
      <c r="D306">
        <f t="shared" si="8"/>
        <v>-16.631999999999948</v>
      </c>
      <c r="E306" s="2">
        <f t="shared" si="9"/>
        <v>9.5958333333365398E-2</v>
      </c>
    </row>
    <row r="307" spans="2:5" x14ac:dyDescent="0.35">
      <c r="B307">
        <v>305</v>
      </c>
      <c r="C307">
        <v>21.474</v>
      </c>
      <c r="D307">
        <f t="shared" si="8"/>
        <v>-16.488000000000028</v>
      </c>
      <c r="E307" s="2">
        <f t="shared" si="9"/>
        <v>0.14395833333325353</v>
      </c>
    </row>
    <row r="308" spans="2:5" x14ac:dyDescent="0.35">
      <c r="B308">
        <v>306</v>
      </c>
      <c r="C308">
        <v>20.792999999999999</v>
      </c>
      <c r="D308">
        <f t="shared" si="8"/>
        <v>-16.344000000000023</v>
      </c>
      <c r="E308" s="2">
        <f t="shared" si="9"/>
        <v>0.14395833333333879</v>
      </c>
    </row>
    <row r="309" spans="2:5" x14ac:dyDescent="0.35">
      <c r="B309">
        <v>307</v>
      </c>
      <c r="C309">
        <v>20.117999999999999</v>
      </c>
      <c r="D309">
        <f t="shared" si="8"/>
        <v>-16.200000000000017</v>
      </c>
      <c r="E309" s="2">
        <f t="shared" si="9"/>
        <v>0.14395833333333879</v>
      </c>
    </row>
    <row r="310" spans="2:5" x14ac:dyDescent="0.35">
      <c r="B310">
        <v>308</v>
      </c>
      <c r="C310">
        <v>19.45</v>
      </c>
      <c r="D310">
        <f t="shared" si="8"/>
        <v>-16.031999999999982</v>
      </c>
      <c r="E310" s="2">
        <f t="shared" si="9"/>
        <v>0.16795833333336813</v>
      </c>
    </row>
    <row r="311" spans="2:5" x14ac:dyDescent="0.35">
      <c r="B311">
        <v>309</v>
      </c>
      <c r="C311">
        <v>18.788</v>
      </c>
      <c r="D311">
        <f t="shared" si="8"/>
        <v>-15.887999999999979</v>
      </c>
      <c r="E311" s="2">
        <f t="shared" si="9"/>
        <v>0.14395833333333702</v>
      </c>
    </row>
    <row r="312" spans="2:5" x14ac:dyDescent="0.35">
      <c r="B312">
        <v>310</v>
      </c>
      <c r="C312">
        <v>18.132999999999999</v>
      </c>
      <c r="D312">
        <f t="shared" si="8"/>
        <v>-15.720000000000027</v>
      </c>
      <c r="E312" s="2">
        <f t="shared" si="9"/>
        <v>0.16795833333328464</v>
      </c>
    </row>
    <row r="313" spans="2:5" x14ac:dyDescent="0.35">
      <c r="B313">
        <v>311</v>
      </c>
      <c r="C313">
        <v>17.486000000000001</v>
      </c>
      <c r="D313">
        <f t="shared" si="8"/>
        <v>-15.527999999999963</v>
      </c>
      <c r="E313" s="2">
        <f t="shared" si="9"/>
        <v>0.19195833333339746</v>
      </c>
    </row>
    <row r="314" spans="2:5" x14ac:dyDescent="0.35">
      <c r="B314">
        <v>312</v>
      </c>
      <c r="C314">
        <v>16.847000000000001</v>
      </c>
      <c r="D314">
        <f t="shared" si="8"/>
        <v>-15.335999999999986</v>
      </c>
      <c r="E314" s="2">
        <f t="shared" si="9"/>
        <v>0.19195833333331042</v>
      </c>
    </row>
    <row r="315" spans="2:5" x14ac:dyDescent="0.35">
      <c r="B315">
        <v>313</v>
      </c>
      <c r="C315">
        <v>16.215</v>
      </c>
      <c r="D315">
        <f t="shared" si="8"/>
        <v>-15.168000000000035</v>
      </c>
      <c r="E315" s="2">
        <f t="shared" si="9"/>
        <v>0.16795833333328464</v>
      </c>
    </row>
    <row r="316" spans="2:5" x14ac:dyDescent="0.35">
      <c r="B316">
        <v>314</v>
      </c>
      <c r="C316">
        <v>15.592000000000001</v>
      </c>
      <c r="D316">
        <f t="shared" si="8"/>
        <v>-14.951999999999984</v>
      </c>
      <c r="E316" s="2">
        <f t="shared" si="9"/>
        <v>0.21595833333338416</v>
      </c>
    </row>
    <row r="317" spans="2:5" x14ac:dyDescent="0.35">
      <c r="B317">
        <v>315</v>
      </c>
      <c r="C317">
        <v>14.978</v>
      </c>
      <c r="D317">
        <f t="shared" si="8"/>
        <v>-14.736000000000018</v>
      </c>
      <c r="E317" s="2">
        <f t="shared" si="9"/>
        <v>0.21595833333329889</v>
      </c>
    </row>
    <row r="318" spans="2:5" x14ac:dyDescent="0.35">
      <c r="B318">
        <v>316</v>
      </c>
      <c r="C318">
        <v>14.372</v>
      </c>
      <c r="D318">
        <f t="shared" si="8"/>
        <v>-14.543999999999999</v>
      </c>
      <c r="E318" s="2">
        <f t="shared" si="9"/>
        <v>0.19195833333335305</v>
      </c>
    </row>
    <row r="319" spans="2:5" x14ac:dyDescent="0.35">
      <c r="B319">
        <v>317</v>
      </c>
      <c r="C319">
        <v>13.775</v>
      </c>
      <c r="D319">
        <f t="shared" si="8"/>
        <v>-14.327999999999989</v>
      </c>
      <c r="E319" s="2">
        <f t="shared" si="9"/>
        <v>0.2159583333333433</v>
      </c>
    </row>
    <row r="320" spans="2:5" x14ac:dyDescent="0.35">
      <c r="B320">
        <v>318</v>
      </c>
      <c r="C320">
        <v>13.188000000000001</v>
      </c>
      <c r="D320">
        <f t="shared" si="8"/>
        <v>-14.087999999999994</v>
      </c>
      <c r="E320" s="2">
        <f t="shared" si="9"/>
        <v>0.23995833333332822</v>
      </c>
    </row>
    <row r="321" spans="2:5" x14ac:dyDescent="0.35">
      <c r="B321">
        <v>319</v>
      </c>
      <c r="C321">
        <v>12.611000000000001</v>
      </c>
      <c r="D321">
        <f t="shared" si="8"/>
        <v>-13.848000000000001</v>
      </c>
      <c r="E321" s="2">
        <f t="shared" si="9"/>
        <v>0.23995833333332645</v>
      </c>
    </row>
    <row r="322" spans="2:5" x14ac:dyDescent="0.35">
      <c r="B322">
        <v>320</v>
      </c>
      <c r="C322">
        <v>12.042999999999999</v>
      </c>
      <c r="D322">
        <f t="shared" si="8"/>
        <v>-13.632000000000035</v>
      </c>
      <c r="E322" s="2">
        <f t="shared" si="9"/>
        <v>0.21595833333329889</v>
      </c>
    </row>
    <row r="323" spans="2:5" x14ac:dyDescent="0.35">
      <c r="B323">
        <v>321</v>
      </c>
      <c r="C323">
        <v>11.486000000000001</v>
      </c>
      <c r="D323">
        <f t="shared" ref="D323:D386" si="10">((C323-C322)/$J$2)/1000</f>
        <v>-13.367999999999967</v>
      </c>
      <c r="E323" s="2">
        <f t="shared" ref="E323:E386" si="11">(D323-D322)-$J$2</f>
        <v>0.26395833333340196</v>
      </c>
    </row>
    <row r="324" spans="2:5" x14ac:dyDescent="0.35">
      <c r="B324">
        <v>322</v>
      </c>
      <c r="C324">
        <v>10.939</v>
      </c>
      <c r="D324">
        <f t="shared" si="10"/>
        <v>-13.128000000000014</v>
      </c>
      <c r="E324" s="2">
        <f t="shared" si="11"/>
        <v>0.23995833333328559</v>
      </c>
    </row>
    <row r="325" spans="2:5" x14ac:dyDescent="0.35">
      <c r="B325">
        <v>323</v>
      </c>
      <c r="C325">
        <v>10.403</v>
      </c>
      <c r="D325">
        <f t="shared" si="10"/>
        <v>-12.86399999999999</v>
      </c>
      <c r="E325" s="2">
        <f t="shared" si="11"/>
        <v>0.26395833333335755</v>
      </c>
    </row>
    <row r="326" spans="2:5" x14ac:dyDescent="0.35">
      <c r="B326">
        <v>324</v>
      </c>
      <c r="C326">
        <v>9.8780000000000001</v>
      </c>
      <c r="D326">
        <f t="shared" si="10"/>
        <v>-12.600000000000009</v>
      </c>
      <c r="E326" s="2">
        <f t="shared" si="11"/>
        <v>0.26395833333331492</v>
      </c>
    </row>
    <row r="327" spans="2:5" x14ac:dyDescent="0.35">
      <c r="B327">
        <v>325</v>
      </c>
      <c r="C327">
        <v>9.3640000000000008</v>
      </c>
      <c r="D327">
        <f t="shared" si="10"/>
        <v>-12.335999999999986</v>
      </c>
      <c r="E327" s="2">
        <f t="shared" si="11"/>
        <v>0.26395833333335578</v>
      </c>
    </row>
    <row r="328" spans="2:5" x14ac:dyDescent="0.35">
      <c r="B328">
        <v>326</v>
      </c>
      <c r="C328">
        <v>8.8620000000000001</v>
      </c>
      <c r="D328">
        <f t="shared" si="10"/>
        <v>-12.048000000000016</v>
      </c>
      <c r="E328" s="2">
        <f t="shared" si="11"/>
        <v>0.2879583333333034</v>
      </c>
    </row>
    <row r="329" spans="2:5" x14ac:dyDescent="0.35">
      <c r="B329">
        <v>327</v>
      </c>
      <c r="C329">
        <v>8.3710000000000004</v>
      </c>
      <c r="D329">
        <f t="shared" si="10"/>
        <v>-11.783999999999994</v>
      </c>
      <c r="E329" s="2">
        <f t="shared" si="11"/>
        <v>0.26395833333335578</v>
      </c>
    </row>
    <row r="330" spans="2:5" x14ac:dyDescent="0.35">
      <c r="B330">
        <v>328</v>
      </c>
      <c r="C330">
        <v>7.8929999999999998</v>
      </c>
      <c r="D330">
        <f t="shared" si="10"/>
        <v>-11.472000000000016</v>
      </c>
      <c r="E330" s="2">
        <f t="shared" si="11"/>
        <v>0.31195833333331141</v>
      </c>
    </row>
    <row r="331" spans="2:5" x14ac:dyDescent="0.35">
      <c r="B331">
        <v>329</v>
      </c>
      <c r="C331">
        <v>7.4260000000000002</v>
      </c>
      <c r="D331">
        <f t="shared" si="10"/>
        <v>-11.207999999999991</v>
      </c>
      <c r="E331" s="2">
        <f t="shared" si="11"/>
        <v>0.26395833333335755</v>
      </c>
    </row>
    <row r="332" spans="2:5" x14ac:dyDescent="0.35">
      <c r="B332">
        <v>330</v>
      </c>
      <c r="C332">
        <v>6.9729999999999999</v>
      </c>
      <c r="D332">
        <f t="shared" si="10"/>
        <v>-10.872000000000007</v>
      </c>
      <c r="E332" s="2">
        <f t="shared" si="11"/>
        <v>0.33595833333331765</v>
      </c>
    </row>
    <row r="333" spans="2:5" x14ac:dyDescent="0.35">
      <c r="B333">
        <v>331</v>
      </c>
      <c r="C333">
        <v>6.5309999999999997</v>
      </c>
      <c r="D333">
        <f t="shared" si="10"/>
        <v>-10.608000000000004</v>
      </c>
      <c r="E333" s="2">
        <f t="shared" si="11"/>
        <v>0.26395833333333624</v>
      </c>
    </row>
    <row r="334" spans="2:5" x14ac:dyDescent="0.35">
      <c r="B334">
        <v>332</v>
      </c>
      <c r="C334">
        <v>6.1029999999999998</v>
      </c>
      <c r="D334">
        <f t="shared" si="10"/>
        <v>-10.271999999999998</v>
      </c>
      <c r="E334" s="2">
        <f t="shared" si="11"/>
        <v>0.33595833333333897</v>
      </c>
    </row>
    <row r="335" spans="2:5" x14ac:dyDescent="0.35">
      <c r="B335">
        <v>333</v>
      </c>
      <c r="C335">
        <v>5.6879999999999997</v>
      </c>
      <c r="D335">
        <f t="shared" si="10"/>
        <v>-9.9600000000000026</v>
      </c>
      <c r="E335" s="2">
        <f t="shared" si="11"/>
        <v>0.31195833333332917</v>
      </c>
    </row>
    <row r="336" spans="2:5" x14ac:dyDescent="0.35">
      <c r="B336">
        <v>334</v>
      </c>
      <c r="C336">
        <v>5.2859999999999996</v>
      </c>
      <c r="D336">
        <f t="shared" si="10"/>
        <v>-9.6480000000000032</v>
      </c>
      <c r="E336" s="2">
        <f t="shared" si="11"/>
        <v>0.31195833333333273</v>
      </c>
    </row>
    <row r="337" spans="2:5" x14ac:dyDescent="0.35">
      <c r="B337">
        <v>335</v>
      </c>
      <c r="C337">
        <v>4.8970000000000002</v>
      </c>
      <c r="D337">
        <f t="shared" si="10"/>
        <v>-9.3359999999999861</v>
      </c>
      <c r="E337" s="2">
        <f t="shared" si="11"/>
        <v>0.31195833333335049</v>
      </c>
    </row>
    <row r="338" spans="2:5" x14ac:dyDescent="0.35">
      <c r="B338">
        <v>336</v>
      </c>
      <c r="C338">
        <v>4.5229999999999997</v>
      </c>
      <c r="D338">
        <f t="shared" si="10"/>
        <v>-8.9760000000000133</v>
      </c>
      <c r="E338" s="2">
        <f t="shared" si="11"/>
        <v>0.35995833333330612</v>
      </c>
    </row>
    <row r="339" spans="2:5" x14ac:dyDescent="0.35">
      <c r="B339">
        <v>337</v>
      </c>
      <c r="C339">
        <v>4.1619999999999999</v>
      </c>
      <c r="D339">
        <f t="shared" si="10"/>
        <v>-8.6639999999999944</v>
      </c>
      <c r="E339" s="2">
        <f t="shared" si="11"/>
        <v>0.31195833333335227</v>
      </c>
    </row>
    <row r="340" spans="2:5" x14ac:dyDescent="0.35">
      <c r="B340">
        <v>338</v>
      </c>
      <c r="C340">
        <v>3.8149999999999999</v>
      </c>
      <c r="D340">
        <f t="shared" si="10"/>
        <v>-8.3279999999999994</v>
      </c>
      <c r="E340" s="2">
        <f t="shared" si="11"/>
        <v>0.33595833333332831</v>
      </c>
    </row>
    <row r="341" spans="2:5" x14ac:dyDescent="0.35">
      <c r="B341">
        <v>339</v>
      </c>
      <c r="C341">
        <v>3.4820000000000002</v>
      </c>
      <c r="D341">
        <f t="shared" si="10"/>
        <v>-7.9919999999999938</v>
      </c>
      <c r="E341" s="2">
        <f t="shared" si="11"/>
        <v>0.33595833333333897</v>
      </c>
    </row>
    <row r="342" spans="2:5" x14ac:dyDescent="0.35">
      <c r="B342">
        <v>340</v>
      </c>
      <c r="C342">
        <v>3.1640000000000001</v>
      </c>
      <c r="D342">
        <f t="shared" si="10"/>
        <v>-7.6320000000000014</v>
      </c>
      <c r="E342" s="2">
        <f t="shared" si="11"/>
        <v>0.35995833333332566</v>
      </c>
    </row>
    <row r="343" spans="2:5" x14ac:dyDescent="0.35">
      <c r="B343">
        <v>341</v>
      </c>
      <c r="C343">
        <v>2.86</v>
      </c>
      <c r="D343">
        <f t="shared" si="10"/>
        <v>-7.2960000000000065</v>
      </c>
      <c r="E343" s="2">
        <f t="shared" si="11"/>
        <v>0.33595833333332831</v>
      </c>
    </row>
    <row r="344" spans="2:5" x14ac:dyDescent="0.35">
      <c r="B344">
        <v>342</v>
      </c>
      <c r="C344">
        <v>2.5710000000000002</v>
      </c>
      <c r="D344">
        <f t="shared" si="10"/>
        <v>-6.9359999999999928</v>
      </c>
      <c r="E344" s="2">
        <f t="shared" si="11"/>
        <v>0.35995833333334698</v>
      </c>
    </row>
    <row r="345" spans="2:5" x14ac:dyDescent="0.35">
      <c r="B345">
        <v>343</v>
      </c>
      <c r="C345">
        <v>2.2959999999999998</v>
      </c>
      <c r="D345">
        <f t="shared" si="10"/>
        <v>-6.6000000000000094</v>
      </c>
      <c r="E345" s="2">
        <f t="shared" si="11"/>
        <v>0.33595833333331676</v>
      </c>
    </row>
    <row r="346" spans="2:5" x14ac:dyDescent="0.35">
      <c r="B346">
        <v>344</v>
      </c>
      <c r="C346">
        <v>2.0369999999999999</v>
      </c>
      <c r="D346">
        <f t="shared" si="10"/>
        <v>-6.2159999999999984</v>
      </c>
      <c r="E346" s="2">
        <f t="shared" si="11"/>
        <v>0.38395833333334434</v>
      </c>
    </row>
    <row r="347" spans="2:5" x14ac:dyDescent="0.35">
      <c r="B347">
        <v>345</v>
      </c>
      <c r="C347">
        <v>1.792</v>
      </c>
      <c r="D347">
        <f t="shared" si="10"/>
        <v>-5.8799999999999972</v>
      </c>
      <c r="E347" s="2">
        <f t="shared" si="11"/>
        <v>0.33595833333333452</v>
      </c>
    </row>
    <row r="348" spans="2:5" x14ac:dyDescent="0.35">
      <c r="B348">
        <v>346</v>
      </c>
      <c r="C348">
        <v>1.5629999999999999</v>
      </c>
      <c r="D348">
        <f t="shared" si="10"/>
        <v>-5.4960000000000031</v>
      </c>
      <c r="E348" s="2">
        <f t="shared" si="11"/>
        <v>0.38395833333332746</v>
      </c>
    </row>
    <row r="349" spans="2:5" x14ac:dyDescent="0.35">
      <c r="B349">
        <v>347</v>
      </c>
      <c r="C349">
        <v>1.349</v>
      </c>
      <c r="D349">
        <f t="shared" si="10"/>
        <v>-5.1359999999999992</v>
      </c>
      <c r="E349" s="2">
        <f t="shared" si="11"/>
        <v>0.35995833333333721</v>
      </c>
    </row>
    <row r="350" spans="2:5" x14ac:dyDescent="0.35">
      <c r="B350">
        <v>348</v>
      </c>
      <c r="C350">
        <v>1.151</v>
      </c>
      <c r="D350">
        <f t="shared" si="10"/>
        <v>-4.7519999999999989</v>
      </c>
      <c r="E350" s="2">
        <f t="shared" si="11"/>
        <v>0.38395833333333368</v>
      </c>
    </row>
    <row r="351" spans="2:5" x14ac:dyDescent="0.35">
      <c r="B351">
        <v>349</v>
      </c>
      <c r="C351">
        <v>0.96799999999999997</v>
      </c>
      <c r="D351">
        <f t="shared" si="10"/>
        <v>-4.3920000000000021</v>
      </c>
      <c r="E351" s="2">
        <f t="shared" si="11"/>
        <v>0.3599583333333301</v>
      </c>
    </row>
    <row r="352" spans="2:5" x14ac:dyDescent="0.35">
      <c r="B352">
        <v>350</v>
      </c>
      <c r="C352">
        <v>0.80100000000000005</v>
      </c>
      <c r="D352">
        <f t="shared" si="10"/>
        <v>-4.0079999999999982</v>
      </c>
      <c r="E352" s="2">
        <f t="shared" si="11"/>
        <v>0.38395833333333723</v>
      </c>
    </row>
    <row r="353" spans="2:5" x14ac:dyDescent="0.35">
      <c r="B353">
        <v>351</v>
      </c>
      <c r="C353">
        <v>0.64900000000000002</v>
      </c>
      <c r="D353">
        <f t="shared" si="10"/>
        <v>-3.648000000000001</v>
      </c>
      <c r="E353" s="2">
        <f t="shared" si="11"/>
        <v>0.35995833333333055</v>
      </c>
    </row>
    <row r="354" spans="2:5" x14ac:dyDescent="0.35">
      <c r="B354">
        <v>352</v>
      </c>
      <c r="C354">
        <v>0.51300000000000001</v>
      </c>
      <c r="D354">
        <f t="shared" si="10"/>
        <v>-3.2640000000000002</v>
      </c>
      <c r="E354" s="2">
        <f t="shared" si="11"/>
        <v>0.38395833333333412</v>
      </c>
    </row>
    <row r="355" spans="2:5" x14ac:dyDescent="0.35">
      <c r="B355">
        <v>353</v>
      </c>
      <c r="C355">
        <v>0.39300000000000002</v>
      </c>
      <c r="D355">
        <f t="shared" si="10"/>
        <v>-2.88</v>
      </c>
      <c r="E355" s="2">
        <f t="shared" si="11"/>
        <v>0.38395833333333368</v>
      </c>
    </row>
    <row r="356" spans="2:5" x14ac:dyDescent="0.35">
      <c r="B356">
        <v>354</v>
      </c>
      <c r="C356">
        <v>0.28899999999999998</v>
      </c>
      <c r="D356">
        <f t="shared" si="10"/>
        <v>-2.4960000000000009</v>
      </c>
      <c r="E356" s="2">
        <f t="shared" si="11"/>
        <v>0.38395833333333235</v>
      </c>
    </row>
    <row r="357" spans="2:5" x14ac:dyDescent="0.35">
      <c r="B357">
        <v>355</v>
      </c>
      <c r="C357">
        <v>0.20100000000000001</v>
      </c>
      <c r="D357">
        <f t="shared" si="10"/>
        <v>-2.1119999999999992</v>
      </c>
      <c r="E357" s="2">
        <f t="shared" si="11"/>
        <v>0.38395833333333501</v>
      </c>
    </row>
    <row r="358" spans="2:5" x14ac:dyDescent="0.35">
      <c r="B358">
        <v>356</v>
      </c>
      <c r="C358">
        <v>0.129</v>
      </c>
      <c r="D358">
        <f t="shared" si="10"/>
        <v>-1.7280000000000002</v>
      </c>
      <c r="E358" s="2">
        <f t="shared" si="11"/>
        <v>0.38395833333333235</v>
      </c>
    </row>
    <row r="359" spans="2:5" x14ac:dyDescent="0.35">
      <c r="B359">
        <v>357</v>
      </c>
      <c r="C359">
        <v>7.1999999999999995E-2</v>
      </c>
      <c r="D359">
        <f t="shared" si="10"/>
        <v>-1.3680000000000003</v>
      </c>
      <c r="E359" s="2">
        <f t="shared" si="11"/>
        <v>0.35995833333333321</v>
      </c>
    </row>
    <row r="360" spans="2:5" x14ac:dyDescent="0.35">
      <c r="B360">
        <v>358</v>
      </c>
      <c r="C360">
        <v>3.2000000000000001E-2</v>
      </c>
      <c r="D360">
        <f t="shared" si="10"/>
        <v>-0.95999999999999985</v>
      </c>
      <c r="E360" s="2">
        <f t="shared" si="11"/>
        <v>0.40795833333333381</v>
      </c>
    </row>
    <row r="361" spans="2:5" x14ac:dyDescent="0.35">
      <c r="B361">
        <v>359</v>
      </c>
      <c r="C361">
        <v>8.0000000000000002E-3</v>
      </c>
      <c r="D361">
        <f t="shared" si="10"/>
        <v>-0.57599999999999996</v>
      </c>
      <c r="E361" s="2">
        <f t="shared" si="11"/>
        <v>0.38395833333333323</v>
      </c>
    </row>
    <row r="362" spans="2:5" x14ac:dyDescent="0.35">
      <c r="B362">
        <v>360</v>
      </c>
      <c r="C362" t="s">
        <v>18</v>
      </c>
      <c r="D362">
        <v>0</v>
      </c>
      <c r="E362" s="2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452EE-6635-4DFC-9B0F-85BB02C7FADA}">
  <dimension ref="A2:P363"/>
  <sheetViews>
    <sheetView workbookViewId="0">
      <selection activeCell="G3" sqref="G3"/>
    </sheetView>
  </sheetViews>
  <sheetFormatPr defaultRowHeight="14.5" x14ac:dyDescent="0.35"/>
  <cols>
    <col min="1" max="1" width="15.36328125" customWidth="1"/>
    <col min="2" max="2" width="16.6328125" customWidth="1"/>
    <col min="3" max="4" width="26" customWidth="1"/>
    <col min="5" max="7" width="23.54296875" customWidth="1"/>
    <col min="8" max="8" width="19.08984375" customWidth="1"/>
    <col min="9" max="9" width="21" customWidth="1"/>
    <col min="10" max="10" width="26.1796875" customWidth="1"/>
    <col min="11" max="11" width="21" customWidth="1"/>
  </cols>
  <sheetData>
    <row r="2" spans="1:16" x14ac:dyDescent="0.35">
      <c r="A2" s="4" t="s">
        <v>64</v>
      </c>
      <c r="B2" s="4" t="s">
        <v>15</v>
      </c>
      <c r="C2" s="4" t="s">
        <v>16</v>
      </c>
      <c r="D2" s="4" t="s">
        <v>25</v>
      </c>
      <c r="E2" s="4" t="s">
        <v>26</v>
      </c>
      <c r="F2" s="4" t="s">
        <v>27</v>
      </c>
      <c r="H2" s="4" t="s">
        <v>0</v>
      </c>
      <c r="I2" s="4" t="s">
        <v>28</v>
      </c>
      <c r="J2" s="4" t="s">
        <v>29</v>
      </c>
      <c r="K2" s="4" t="s">
        <v>30</v>
      </c>
      <c r="M2" t="s">
        <v>65</v>
      </c>
      <c r="P2">
        <f>0.015/360</f>
        <v>4.1666666666666665E-5</v>
      </c>
    </row>
    <row r="3" spans="1:16" x14ac:dyDescent="0.35">
      <c r="A3">
        <v>0</v>
      </c>
      <c r="B3">
        <v>0</v>
      </c>
      <c r="C3">
        <f t="shared" ref="C3:C66" si="0">B3*-1</f>
        <v>0</v>
      </c>
      <c r="D3">
        <v>0</v>
      </c>
      <c r="E3">
        <v>0</v>
      </c>
      <c r="F3">
        <v>0</v>
      </c>
      <c r="H3">
        <v>0.03</v>
      </c>
      <c r="I3">
        <v>0</v>
      </c>
      <c r="J3">
        <v>0</v>
      </c>
      <c r="K3">
        <v>0</v>
      </c>
    </row>
    <row r="4" spans="1:16" x14ac:dyDescent="0.35">
      <c r="A4">
        <v>1</v>
      </c>
      <c r="B4">
        <v>0</v>
      </c>
      <c r="C4">
        <f t="shared" si="0"/>
        <v>0</v>
      </c>
      <c r="D4">
        <v>0</v>
      </c>
      <c r="E4">
        <f>D4-D3</f>
        <v>0</v>
      </c>
      <c r="F4">
        <v>0</v>
      </c>
      <c r="H4">
        <v>0.02</v>
      </c>
      <c r="I4">
        <f t="shared" ref="I4:K23" si="1">H4-H3/$P$2</f>
        <v>-719.98</v>
      </c>
      <c r="J4">
        <f t="shared" si="1"/>
        <v>-719.98</v>
      </c>
      <c r="K4">
        <f t="shared" si="1"/>
        <v>-719.98</v>
      </c>
    </row>
    <row r="5" spans="1:16" x14ac:dyDescent="0.35">
      <c r="A5">
        <v>2</v>
      </c>
      <c r="B5">
        <v>0</v>
      </c>
      <c r="C5">
        <f t="shared" si="0"/>
        <v>0</v>
      </c>
      <c r="D5">
        <v>0</v>
      </c>
      <c r="E5">
        <f t="shared" ref="E5:E6" si="2">D5-D4</f>
        <v>0</v>
      </c>
      <c r="F5">
        <v>0</v>
      </c>
      <c r="H5">
        <v>0.02</v>
      </c>
      <c r="I5">
        <f t="shared" si="1"/>
        <v>-479.98</v>
      </c>
      <c r="J5">
        <f t="shared" si="1"/>
        <v>17279040.02</v>
      </c>
      <c r="K5">
        <f t="shared" si="1"/>
        <v>34558560.019999996</v>
      </c>
    </row>
    <row r="6" spans="1:16" x14ac:dyDescent="0.35">
      <c r="A6">
        <v>3</v>
      </c>
      <c r="B6">
        <v>0</v>
      </c>
      <c r="C6">
        <f t="shared" si="0"/>
        <v>0</v>
      </c>
      <c r="D6">
        <v>0</v>
      </c>
      <c r="E6">
        <f t="shared" si="2"/>
        <v>0</v>
      </c>
      <c r="F6">
        <v>0</v>
      </c>
      <c r="H6">
        <v>0.02</v>
      </c>
      <c r="I6">
        <f t="shared" si="1"/>
        <v>-479.98</v>
      </c>
      <c r="J6">
        <f t="shared" si="1"/>
        <v>11519040.02</v>
      </c>
      <c r="K6">
        <f t="shared" si="1"/>
        <v>-414685441439.97998</v>
      </c>
    </row>
    <row r="7" spans="1:16" x14ac:dyDescent="0.35">
      <c r="A7">
        <v>4</v>
      </c>
      <c r="B7">
        <v>0.01</v>
      </c>
      <c r="C7">
        <f t="shared" si="0"/>
        <v>-0.01</v>
      </c>
      <c r="D7">
        <f t="shared" ref="D7:D70" si="3">B7-B6/$P$2</f>
        <v>0.01</v>
      </c>
      <c r="E7">
        <f t="shared" ref="E7:F26" si="4">D7-D6/$P$2</f>
        <v>0.01</v>
      </c>
      <c r="F7">
        <f t="shared" si="4"/>
        <v>0.01</v>
      </c>
      <c r="H7">
        <v>0.01</v>
      </c>
      <c r="I7">
        <f t="shared" si="1"/>
        <v>-479.99</v>
      </c>
      <c r="J7">
        <f t="shared" si="1"/>
        <v>11519040.01</v>
      </c>
      <c r="K7">
        <f t="shared" si="1"/>
        <v>-276445441439.98999</v>
      </c>
    </row>
    <row r="8" spans="1:16" x14ac:dyDescent="0.35">
      <c r="A8">
        <v>5</v>
      </c>
      <c r="B8">
        <v>0.01</v>
      </c>
      <c r="C8">
        <f t="shared" si="0"/>
        <v>-0.01</v>
      </c>
      <c r="D8">
        <f t="shared" si="3"/>
        <v>-239.99</v>
      </c>
      <c r="E8">
        <f t="shared" si="4"/>
        <v>-479.99</v>
      </c>
      <c r="F8">
        <f t="shared" si="4"/>
        <v>-719.99</v>
      </c>
      <c r="H8">
        <v>0.01</v>
      </c>
      <c r="I8">
        <f t="shared" si="1"/>
        <v>-239.99</v>
      </c>
      <c r="J8">
        <f t="shared" si="1"/>
        <v>11519520.01</v>
      </c>
      <c r="K8">
        <f t="shared" si="1"/>
        <v>-276445440719.98999</v>
      </c>
    </row>
    <row r="9" spans="1:16" x14ac:dyDescent="0.35">
      <c r="A9">
        <v>6</v>
      </c>
      <c r="B9">
        <v>0.01</v>
      </c>
      <c r="C9">
        <f t="shared" si="0"/>
        <v>-0.01</v>
      </c>
      <c r="D9">
        <f t="shared" si="3"/>
        <v>-239.99</v>
      </c>
      <c r="E9">
        <f t="shared" si="4"/>
        <v>5759520.0099999998</v>
      </c>
      <c r="F9">
        <f t="shared" si="4"/>
        <v>17279280.009999998</v>
      </c>
      <c r="H9">
        <v>0</v>
      </c>
      <c r="I9">
        <f t="shared" si="1"/>
        <v>-240</v>
      </c>
      <c r="J9">
        <f t="shared" si="1"/>
        <v>5759520</v>
      </c>
      <c r="K9">
        <f t="shared" si="1"/>
        <v>-276462720720</v>
      </c>
    </row>
    <row r="10" spans="1:16" x14ac:dyDescent="0.35">
      <c r="A10">
        <v>7</v>
      </c>
      <c r="B10">
        <v>0.01</v>
      </c>
      <c r="C10">
        <f t="shared" si="0"/>
        <v>-0.01</v>
      </c>
      <c r="D10">
        <f t="shared" si="3"/>
        <v>-239.99</v>
      </c>
      <c r="E10">
        <f t="shared" si="4"/>
        <v>5759520.0099999998</v>
      </c>
      <c r="F10">
        <f t="shared" si="4"/>
        <v>-138222720719.98999</v>
      </c>
      <c r="H10">
        <v>0</v>
      </c>
      <c r="I10">
        <f t="shared" si="1"/>
        <v>0</v>
      </c>
      <c r="J10">
        <f t="shared" si="1"/>
        <v>5760000</v>
      </c>
      <c r="K10">
        <f t="shared" si="1"/>
        <v>-138222720000</v>
      </c>
    </row>
    <row r="11" spans="1:16" x14ac:dyDescent="0.35">
      <c r="A11">
        <v>8</v>
      </c>
      <c r="B11">
        <v>0.01</v>
      </c>
      <c r="C11">
        <f t="shared" si="0"/>
        <v>-0.01</v>
      </c>
      <c r="D11">
        <f t="shared" si="3"/>
        <v>-239.99</v>
      </c>
      <c r="E11">
        <f t="shared" si="4"/>
        <v>5759520.0099999998</v>
      </c>
      <c r="F11">
        <f t="shared" si="4"/>
        <v>-138222720719.98999</v>
      </c>
      <c r="H11">
        <v>-0.01</v>
      </c>
      <c r="I11">
        <f t="shared" si="1"/>
        <v>-0.01</v>
      </c>
      <c r="J11">
        <f t="shared" si="1"/>
        <v>-0.01</v>
      </c>
      <c r="K11">
        <f t="shared" si="1"/>
        <v>-138240000000.01001</v>
      </c>
    </row>
    <row r="12" spans="1:16" x14ac:dyDescent="0.35">
      <c r="A12">
        <v>9</v>
      </c>
      <c r="B12">
        <v>0.02</v>
      </c>
      <c r="C12">
        <f t="shared" si="0"/>
        <v>-0.02</v>
      </c>
      <c r="D12">
        <f t="shared" si="3"/>
        <v>-239.98</v>
      </c>
      <c r="E12">
        <f t="shared" si="4"/>
        <v>5759520.0199999996</v>
      </c>
      <c r="F12">
        <f t="shared" si="4"/>
        <v>-138222720719.98001</v>
      </c>
      <c r="H12">
        <v>-0.01</v>
      </c>
      <c r="I12">
        <f t="shared" si="1"/>
        <v>239.99</v>
      </c>
      <c r="J12">
        <f t="shared" si="1"/>
        <v>479.99</v>
      </c>
      <c r="K12">
        <f t="shared" si="1"/>
        <v>719.99</v>
      </c>
    </row>
    <row r="13" spans="1:16" x14ac:dyDescent="0.35">
      <c r="A13">
        <v>10</v>
      </c>
      <c r="B13">
        <v>0.02</v>
      </c>
      <c r="C13">
        <f t="shared" si="0"/>
        <v>-0.02</v>
      </c>
      <c r="D13">
        <f t="shared" si="3"/>
        <v>-479.98</v>
      </c>
      <c r="E13">
        <f t="shared" si="4"/>
        <v>5759040.0199999996</v>
      </c>
      <c r="F13">
        <f t="shared" si="4"/>
        <v>-138222721439.98001</v>
      </c>
      <c r="H13">
        <v>-0.02</v>
      </c>
      <c r="I13">
        <f t="shared" si="1"/>
        <v>239.98</v>
      </c>
      <c r="J13">
        <f t="shared" si="1"/>
        <v>-5759520.0199999996</v>
      </c>
      <c r="K13">
        <f t="shared" si="1"/>
        <v>-17279280.02</v>
      </c>
    </row>
    <row r="14" spans="1:16" x14ac:dyDescent="0.35">
      <c r="A14">
        <v>11</v>
      </c>
      <c r="B14">
        <v>0.02</v>
      </c>
      <c r="C14">
        <f t="shared" si="0"/>
        <v>-0.02</v>
      </c>
      <c r="D14">
        <f t="shared" si="3"/>
        <v>-479.98</v>
      </c>
      <c r="E14">
        <f t="shared" si="4"/>
        <v>11519040.02</v>
      </c>
      <c r="F14">
        <f t="shared" si="4"/>
        <v>-138205441439.98001</v>
      </c>
      <c r="H14">
        <v>-0.02</v>
      </c>
      <c r="I14">
        <f t="shared" si="1"/>
        <v>479.98</v>
      </c>
      <c r="J14">
        <f t="shared" si="1"/>
        <v>-5759040.0199999996</v>
      </c>
      <c r="K14">
        <f t="shared" si="1"/>
        <v>138222721439.98001</v>
      </c>
    </row>
    <row r="15" spans="1:16" x14ac:dyDescent="0.35">
      <c r="A15">
        <v>12</v>
      </c>
      <c r="B15">
        <v>0.02</v>
      </c>
      <c r="C15">
        <f t="shared" si="0"/>
        <v>-0.02</v>
      </c>
      <c r="D15">
        <f t="shared" si="3"/>
        <v>-479.98</v>
      </c>
      <c r="E15">
        <f t="shared" si="4"/>
        <v>11519040.02</v>
      </c>
      <c r="F15">
        <f t="shared" si="4"/>
        <v>-276445441439.97998</v>
      </c>
      <c r="H15">
        <v>-0.03</v>
      </c>
      <c r="I15">
        <f t="shared" si="1"/>
        <v>479.97</v>
      </c>
      <c r="J15">
        <f t="shared" si="1"/>
        <v>-11519040.029999999</v>
      </c>
      <c r="K15">
        <f t="shared" si="1"/>
        <v>138205441439.97</v>
      </c>
    </row>
    <row r="16" spans="1:16" x14ac:dyDescent="0.35">
      <c r="A16">
        <v>13</v>
      </c>
      <c r="B16">
        <v>0.02</v>
      </c>
      <c r="C16">
        <f t="shared" si="0"/>
        <v>-0.02</v>
      </c>
      <c r="D16">
        <f t="shared" si="3"/>
        <v>-479.98</v>
      </c>
      <c r="E16">
        <f t="shared" si="4"/>
        <v>11519040.02</v>
      </c>
      <c r="F16">
        <f t="shared" si="4"/>
        <v>-276445441439.97998</v>
      </c>
      <c r="H16">
        <v>-0.03</v>
      </c>
      <c r="I16">
        <f t="shared" si="1"/>
        <v>719.97</v>
      </c>
      <c r="J16">
        <f t="shared" si="1"/>
        <v>-11518560.030000001</v>
      </c>
      <c r="K16">
        <f t="shared" si="1"/>
        <v>276445442159.96997</v>
      </c>
    </row>
    <row r="17" spans="1:11" x14ac:dyDescent="0.35">
      <c r="A17">
        <v>14</v>
      </c>
      <c r="B17">
        <v>0.02</v>
      </c>
      <c r="C17">
        <f t="shared" si="0"/>
        <v>-0.02</v>
      </c>
      <c r="D17">
        <f t="shared" si="3"/>
        <v>-479.98</v>
      </c>
      <c r="E17">
        <f t="shared" si="4"/>
        <v>11519040.02</v>
      </c>
      <c r="F17">
        <f t="shared" si="4"/>
        <v>-276445441439.97998</v>
      </c>
      <c r="H17">
        <v>-0.04</v>
      </c>
      <c r="I17">
        <f t="shared" si="1"/>
        <v>719.96</v>
      </c>
      <c r="J17">
        <f t="shared" si="1"/>
        <v>-17278560.039999999</v>
      </c>
      <c r="K17">
        <f t="shared" si="1"/>
        <v>276428162159.96008</v>
      </c>
    </row>
    <row r="18" spans="1:11" x14ac:dyDescent="0.35">
      <c r="A18">
        <v>15</v>
      </c>
      <c r="B18">
        <v>0.03</v>
      </c>
      <c r="C18">
        <f t="shared" si="0"/>
        <v>-0.03</v>
      </c>
      <c r="D18">
        <f t="shared" si="3"/>
        <v>-479.97</v>
      </c>
      <c r="E18">
        <f t="shared" si="4"/>
        <v>11519040.029999999</v>
      </c>
      <c r="F18">
        <f t="shared" si="4"/>
        <v>-276445441439.96997</v>
      </c>
      <c r="H18">
        <v>-0.04</v>
      </c>
      <c r="I18">
        <f t="shared" si="1"/>
        <v>959.96</v>
      </c>
      <c r="J18">
        <f t="shared" si="1"/>
        <v>-17278080.039999999</v>
      </c>
      <c r="K18">
        <f t="shared" si="1"/>
        <v>414668162879.96002</v>
      </c>
    </row>
    <row r="19" spans="1:11" x14ac:dyDescent="0.35">
      <c r="A19">
        <v>16</v>
      </c>
      <c r="B19">
        <v>0.03</v>
      </c>
      <c r="C19">
        <f t="shared" si="0"/>
        <v>-0.03</v>
      </c>
      <c r="D19">
        <f t="shared" si="3"/>
        <v>-719.97</v>
      </c>
      <c r="E19">
        <f t="shared" si="4"/>
        <v>11518560.030000001</v>
      </c>
      <c r="F19">
        <f t="shared" si="4"/>
        <v>-276445442159.96997</v>
      </c>
      <c r="H19">
        <v>-0.05</v>
      </c>
      <c r="I19">
        <f t="shared" si="1"/>
        <v>959.95</v>
      </c>
      <c r="J19">
        <f t="shared" si="1"/>
        <v>-23038080.050000001</v>
      </c>
      <c r="K19">
        <f t="shared" si="1"/>
        <v>414650882879.95001</v>
      </c>
    </row>
    <row r="20" spans="1:11" x14ac:dyDescent="0.35">
      <c r="A20">
        <v>17</v>
      </c>
      <c r="B20">
        <v>0.03</v>
      </c>
      <c r="C20">
        <f t="shared" si="0"/>
        <v>-0.03</v>
      </c>
      <c r="D20">
        <f t="shared" si="3"/>
        <v>-719.97</v>
      </c>
      <c r="E20">
        <f t="shared" si="4"/>
        <v>17278560.030000001</v>
      </c>
      <c r="F20">
        <f t="shared" si="4"/>
        <v>-276428162159.97003</v>
      </c>
      <c r="H20">
        <v>-0.05</v>
      </c>
      <c r="I20">
        <f t="shared" si="1"/>
        <v>1199.95</v>
      </c>
      <c r="J20">
        <f t="shared" si="1"/>
        <v>-23037600.050000001</v>
      </c>
      <c r="K20">
        <f t="shared" si="1"/>
        <v>552890883599.94995</v>
      </c>
    </row>
    <row r="21" spans="1:11" x14ac:dyDescent="0.35">
      <c r="A21">
        <v>18</v>
      </c>
      <c r="B21">
        <v>0.03</v>
      </c>
      <c r="C21">
        <f t="shared" si="0"/>
        <v>-0.03</v>
      </c>
      <c r="D21">
        <f t="shared" si="3"/>
        <v>-719.97</v>
      </c>
      <c r="E21">
        <f t="shared" si="4"/>
        <v>17278560.030000001</v>
      </c>
      <c r="F21">
        <f t="shared" si="4"/>
        <v>-414668162159.97003</v>
      </c>
      <c r="H21">
        <v>-0.06</v>
      </c>
      <c r="I21">
        <f t="shared" si="1"/>
        <v>1199.94</v>
      </c>
      <c r="J21">
        <f t="shared" si="1"/>
        <v>-28797600.060000002</v>
      </c>
      <c r="K21">
        <f t="shared" si="1"/>
        <v>552873603599.93994</v>
      </c>
    </row>
    <row r="22" spans="1:11" x14ac:dyDescent="0.35">
      <c r="A22">
        <v>19</v>
      </c>
      <c r="B22">
        <v>0.03</v>
      </c>
      <c r="C22">
        <f t="shared" si="0"/>
        <v>-0.03</v>
      </c>
      <c r="D22">
        <f t="shared" si="3"/>
        <v>-719.97</v>
      </c>
      <c r="E22">
        <f t="shared" si="4"/>
        <v>17278560.030000001</v>
      </c>
      <c r="F22">
        <f t="shared" si="4"/>
        <v>-414668162159.97003</v>
      </c>
      <c r="H22">
        <v>-0.06</v>
      </c>
      <c r="I22">
        <f t="shared" si="1"/>
        <v>1439.94</v>
      </c>
      <c r="J22">
        <f t="shared" si="1"/>
        <v>-28797120.060000002</v>
      </c>
      <c r="K22">
        <f t="shared" si="1"/>
        <v>691113604319.94006</v>
      </c>
    </row>
    <row r="23" spans="1:11" x14ac:dyDescent="0.35">
      <c r="A23">
        <v>20</v>
      </c>
      <c r="B23">
        <v>0.04</v>
      </c>
      <c r="C23">
        <f t="shared" si="0"/>
        <v>-0.04</v>
      </c>
      <c r="D23">
        <f t="shared" si="3"/>
        <v>-719.96</v>
      </c>
      <c r="E23">
        <f t="shared" si="4"/>
        <v>17278560.039999999</v>
      </c>
      <c r="F23">
        <f t="shared" si="4"/>
        <v>-414668162159.96008</v>
      </c>
      <c r="H23">
        <v>-7.0000000000000007E-2</v>
      </c>
      <c r="I23">
        <f t="shared" si="1"/>
        <v>1439.93</v>
      </c>
      <c r="J23">
        <f t="shared" si="1"/>
        <v>-34557120.07</v>
      </c>
      <c r="K23">
        <f t="shared" si="1"/>
        <v>691096324319.93018</v>
      </c>
    </row>
    <row r="24" spans="1:11" x14ac:dyDescent="0.35">
      <c r="A24">
        <v>21</v>
      </c>
      <c r="B24">
        <v>0.04</v>
      </c>
      <c r="C24">
        <f t="shared" si="0"/>
        <v>-0.04</v>
      </c>
      <c r="D24">
        <f t="shared" si="3"/>
        <v>-959.96</v>
      </c>
      <c r="E24">
        <f t="shared" si="4"/>
        <v>17278080.039999999</v>
      </c>
      <c r="F24">
        <f t="shared" si="4"/>
        <v>-414668162879.96002</v>
      </c>
      <c r="H24">
        <v>-7.0000000000000007E-2</v>
      </c>
      <c r="I24">
        <f t="shared" ref="I24:K43" si="5">H24-H23/$P$2</f>
        <v>1679.9300000000003</v>
      </c>
      <c r="J24">
        <f t="shared" si="5"/>
        <v>-34556640.07</v>
      </c>
      <c r="K24">
        <f t="shared" si="5"/>
        <v>829336325039.93005</v>
      </c>
    </row>
    <row r="25" spans="1:11" x14ac:dyDescent="0.35">
      <c r="A25">
        <v>22</v>
      </c>
      <c r="B25">
        <v>0.04</v>
      </c>
      <c r="C25">
        <f t="shared" si="0"/>
        <v>-0.04</v>
      </c>
      <c r="D25">
        <f t="shared" si="3"/>
        <v>-959.96</v>
      </c>
      <c r="E25">
        <f t="shared" si="4"/>
        <v>23038080.039999999</v>
      </c>
      <c r="F25">
        <f t="shared" si="4"/>
        <v>-414650882879.96002</v>
      </c>
      <c r="H25">
        <v>-0.08</v>
      </c>
      <c r="I25">
        <f t="shared" si="5"/>
        <v>1679.9200000000003</v>
      </c>
      <c r="J25">
        <f t="shared" si="5"/>
        <v>-40316640.080000006</v>
      </c>
      <c r="K25">
        <f t="shared" si="5"/>
        <v>829319045039.92004</v>
      </c>
    </row>
    <row r="26" spans="1:11" x14ac:dyDescent="0.35">
      <c r="A26">
        <v>23</v>
      </c>
      <c r="B26">
        <v>0.04</v>
      </c>
      <c r="C26">
        <f t="shared" si="0"/>
        <v>-0.04</v>
      </c>
      <c r="D26">
        <f t="shared" si="3"/>
        <v>-959.96</v>
      </c>
      <c r="E26">
        <f t="shared" si="4"/>
        <v>23038080.039999999</v>
      </c>
      <c r="F26">
        <f t="shared" si="4"/>
        <v>-552890882879.95996</v>
      </c>
      <c r="H26">
        <v>-0.08</v>
      </c>
      <c r="I26">
        <f t="shared" si="5"/>
        <v>1919.92</v>
      </c>
      <c r="J26">
        <f t="shared" si="5"/>
        <v>-40316160.080000006</v>
      </c>
      <c r="K26">
        <f t="shared" si="5"/>
        <v>967559045759.92017</v>
      </c>
    </row>
    <row r="27" spans="1:11" x14ac:dyDescent="0.35">
      <c r="A27">
        <v>24</v>
      </c>
      <c r="B27">
        <v>0.04</v>
      </c>
      <c r="C27">
        <f t="shared" si="0"/>
        <v>-0.04</v>
      </c>
      <c r="D27">
        <f t="shared" si="3"/>
        <v>-959.96</v>
      </c>
      <c r="E27">
        <f t="shared" ref="E27:F46" si="6">D27-D26/$P$2</f>
        <v>23038080.039999999</v>
      </c>
      <c r="F27">
        <f t="shared" si="6"/>
        <v>-552890882879.95996</v>
      </c>
      <c r="H27">
        <v>-0.09</v>
      </c>
      <c r="I27">
        <f t="shared" si="5"/>
        <v>1919.91</v>
      </c>
      <c r="J27">
        <f t="shared" si="5"/>
        <v>-46076160.090000004</v>
      </c>
      <c r="K27">
        <f t="shared" si="5"/>
        <v>967541765759.91016</v>
      </c>
    </row>
    <row r="28" spans="1:11" x14ac:dyDescent="0.35">
      <c r="A28">
        <v>25</v>
      </c>
      <c r="B28">
        <v>0.04</v>
      </c>
      <c r="C28">
        <f t="shared" si="0"/>
        <v>-0.04</v>
      </c>
      <c r="D28">
        <f t="shared" si="3"/>
        <v>-959.96</v>
      </c>
      <c r="E28">
        <f t="shared" si="6"/>
        <v>23038080.039999999</v>
      </c>
      <c r="F28">
        <f t="shared" si="6"/>
        <v>-552890882879.95996</v>
      </c>
      <c r="H28">
        <v>-0.09</v>
      </c>
      <c r="I28">
        <f t="shared" si="5"/>
        <v>2159.91</v>
      </c>
      <c r="J28">
        <f t="shared" si="5"/>
        <v>-46075680.090000004</v>
      </c>
      <c r="K28">
        <f t="shared" si="5"/>
        <v>1105781766479.9102</v>
      </c>
    </row>
    <row r="29" spans="1:11" x14ac:dyDescent="0.35">
      <c r="A29">
        <v>26</v>
      </c>
      <c r="B29">
        <v>0.04</v>
      </c>
      <c r="C29">
        <f t="shared" si="0"/>
        <v>-0.04</v>
      </c>
      <c r="D29">
        <f t="shared" si="3"/>
        <v>-959.96</v>
      </c>
      <c r="E29">
        <f t="shared" si="6"/>
        <v>23038080.039999999</v>
      </c>
      <c r="F29">
        <f t="shared" si="6"/>
        <v>-552890882879.95996</v>
      </c>
      <c r="H29">
        <v>-0.1</v>
      </c>
      <c r="I29">
        <f t="shared" si="5"/>
        <v>2159.9</v>
      </c>
      <c r="J29">
        <f t="shared" si="5"/>
        <v>-51835680.100000001</v>
      </c>
      <c r="K29">
        <f t="shared" si="5"/>
        <v>1105764486479.9001</v>
      </c>
    </row>
    <row r="30" spans="1:11" x14ac:dyDescent="0.35">
      <c r="A30">
        <v>27</v>
      </c>
      <c r="B30">
        <v>0.05</v>
      </c>
      <c r="C30">
        <f t="shared" si="0"/>
        <v>-0.05</v>
      </c>
      <c r="D30">
        <f t="shared" si="3"/>
        <v>-959.95</v>
      </c>
      <c r="E30">
        <f t="shared" si="6"/>
        <v>23038080.050000001</v>
      </c>
      <c r="F30">
        <f t="shared" si="6"/>
        <v>-552890882879.94995</v>
      </c>
      <c r="H30">
        <v>-0.1</v>
      </c>
      <c r="I30">
        <f t="shared" si="5"/>
        <v>2399.9</v>
      </c>
      <c r="J30">
        <f t="shared" si="5"/>
        <v>-51835200.100000009</v>
      </c>
      <c r="K30">
        <f t="shared" si="5"/>
        <v>1244004487199.8999</v>
      </c>
    </row>
    <row r="31" spans="1:11" x14ac:dyDescent="0.35">
      <c r="A31">
        <v>28</v>
      </c>
      <c r="B31">
        <v>0.05</v>
      </c>
      <c r="C31">
        <f t="shared" si="0"/>
        <v>-0.05</v>
      </c>
      <c r="D31">
        <f t="shared" si="3"/>
        <v>-1199.95</v>
      </c>
      <c r="E31">
        <f t="shared" si="6"/>
        <v>23037600.050000001</v>
      </c>
      <c r="F31">
        <f t="shared" si="6"/>
        <v>-552890883599.94995</v>
      </c>
      <c r="H31">
        <v>-0.1</v>
      </c>
      <c r="I31">
        <f t="shared" si="5"/>
        <v>2399.9</v>
      </c>
      <c r="J31">
        <f t="shared" si="5"/>
        <v>-57595200.100000009</v>
      </c>
      <c r="K31">
        <f t="shared" si="5"/>
        <v>1243987207199.9001</v>
      </c>
    </row>
    <row r="32" spans="1:11" x14ac:dyDescent="0.35">
      <c r="A32">
        <v>29</v>
      </c>
      <c r="B32">
        <v>0.05</v>
      </c>
      <c r="C32">
        <f t="shared" si="0"/>
        <v>-0.05</v>
      </c>
      <c r="D32">
        <f t="shared" si="3"/>
        <v>-1199.95</v>
      </c>
      <c r="E32">
        <f t="shared" si="6"/>
        <v>28797600.050000004</v>
      </c>
      <c r="F32">
        <f t="shared" si="6"/>
        <v>-552873603599.94995</v>
      </c>
      <c r="H32">
        <v>-0.11</v>
      </c>
      <c r="I32">
        <f t="shared" si="5"/>
        <v>2399.89</v>
      </c>
      <c r="J32">
        <f t="shared" si="5"/>
        <v>-57595200.110000007</v>
      </c>
      <c r="K32">
        <f t="shared" si="5"/>
        <v>1382227207199.8901</v>
      </c>
    </row>
    <row r="33" spans="1:11" x14ac:dyDescent="0.35">
      <c r="A33">
        <v>30</v>
      </c>
      <c r="B33">
        <v>0.05</v>
      </c>
      <c r="C33">
        <f t="shared" si="0"/>
        <v>-0.05</v>
      </c>
      <c r="D33">
        <f t="shared" si="3"/>
        <v>-1199.95</v>
      </c>
      <c r="E33">
        <f t="shared" si="6"/>
        <v>28797600.050000004</v>
      </c>
      <c r="F33">
        <f t="shared" si="6"/>
        <v>-691113603599.95007</v>
      </c>
      <c r="H33">
        <v>-0.11</v>
      </c>
      <c r="I33">
        <f t="shared" si="5"/>
        <v>2639.89</v>
      </c>
      <c r="J33">
        <f t="shared" si="5"/>
        <v>-57594720.109999999</v>
      </c>
      <c r="K33">
        <f t="shared" si="5"/>
        <v>1382227207919.8901</v>
      </c>
    </row>
    <row r="34" spans="1:11" x14ac:dyDescent="0.35">
      <c r="A34">
        <v>31</v>
      </c>
      <c r="B34">
        <v>0.05</v>
      </c>
      <c r="C34">
        <f t="shared" si="0"/>
        <v>-0.05</v>
      </c>
      <c r="D34">
        <f t="shared" si="3"/>
        <v>-1199.95</v>
      </c>
      <c r="E34">
        <f t="shared" si="6"/>
        <v>28797600.050000004</v>
      </c>
      <c r="F34">
        <f t="shared" si="6"/>
        <v>-691113603599.95007</v>
      </c>
      <c r="H34">
        <v>-0.12</v>
      </c>
      <c r="I34">
        <f t="shared" si="5"/>
        <v>2639.88</v>
      </c>
      <c r="J34">
        <f t="shared" si="5"/>
        <v>-63354720.119999997</v>
      </c>
      <c r="K34">
        <f t="shared" si="5"/>
        <v>1382209927919.8799</v>
      </c>
    </row>
    <row r="35" spans="1:11" x14ac:dyDescent="0.35">
      <c r="A35">
        <v>32</v>
      </c>
      <c r="B35">
        <v>0.05</v>
      </c>
      <c r="C35">
        <f t="shared" si="0"/>
        <v>-0.05</v>
      </c>
      <c r="D35">
        <f t="shared" si="3"/>
        <v>-1199.95</v>
      </c>
      <c r="E35">
        <f t="shared" si="6"/>
        <v>28797600.050000004</v>
      </c>
      <c r="F35">
        <f t="shared" si="6"/>
        <v>-691113603599.95007</v>
      </c>
      <c r="H35">
        <v>-0.12</v>
      </c>
      <c r="I35">
        <f t="shared" si="5"/>
        <v>2879.88</v>
      </c>
      <c r="J35">
        <f t="shared" si="5"/>
        <v>-63354240.120000005</v>
      </c>
      <c r="K35">
        <f t="shared" si="5"/>
        <v>1520449928639.8799</v>
      </c>
    </row>
    <row r="36" spans="1:11" x14ac:dyDescent="0.35">
      <c r="A36">
        <v>33</v>
      </c>
      <c r="B36">
        <v>0.06</v>
      </c>
      <c r="C36">
        <f t="shared" si="0"/>
        <v>-0.06</v>
      </c>
      <c r="D36">
        <f t="shared" si="3"/>
        <v>-1199.94</v>
      </c>
      <c r="E36">
        <f t="shared" si="6"/>
        <v>28797600.060000002</v>
      </c>
      <c r="F36">
        <f t="shared" si="6"/>
        <v>-691113603599.94006</v>
      </c>
      <c r="H36">
        <v>-0.13</v>
      </c>
      <c r="I36">
        <f t="shared" si="5"/>
        <v>2879.87</v>
      </c>
      <c r="J36">
        <f t="shared" si="5"/>
        <v>-69114240.129999995</v>
      </c>
      <c r="K36">
        <f t="shared" si="5"/>
        <v>1520432648639.8704</v>
      </c>
    </row>
    <row r="37" spans="1:11" x14ac:dyDescent="0.35">
      <c r="A37">
        <v>34</v>
      </c>
      <c r="B37">
        <v>0.06</v>
      </c>
      <c r="C37">
        <f t="shared" si="0"/>
        <v>-0.06</v>
      </c>
      <c r="D37">
        <f t="shared" si="3"/>
        <v>-1439.94</v>
      </c>
      <c r="E37">
        <f t="shared" si="6"/>
        <v>28797120.060000002</v>
      </c>
      <c r="F37">
        <f t="shared" si="6"/>
        <v>-691113604319.94006</v>
      </c>
      <c r="H37">
        <v>-0.13</v>
      </c>
      <c r="I37">
        <f t="shared" si="5"/>
        <v>3119.87</v>
      </c>
      <c r="J37">
        <f t="shared" si="5"/>
        <v>-69113760.129999995</v>
      </c>
      <c r="K37">
        <f t="shared" si="5"/>
        <v>1658672649359.8701</v>
      </c>
    </row>
    <row r="38" spans="1:11" x14ac:dyDescent="0.35">
      <c r="A38">
        <v>35</v>
      </c>
      <c r="B38">
        <v>0.06</v>
      </c>
      <c r="C38">
        <f t="shared" si="0"/>
        <v>-0.06</v>
      </c>
      <c r="D38">
        <f t="shared" si="3"/>
        <v>-1439.94</v>
      </c>
      <c r="E38">
        <f t="shared" si="6"/>
        <v>34557120.060000002</v>
      </c>
      <c r="F38">
        <f t="shared" si="6"/>
        <v>-691096324319.94006</v>
      </c>
      <c r="H38">
        <v>-0.14000000000000001</v>
      </c>
      <c r="I38">
        <f t="shared" si="5"/>
        <v>3119.86</v>
      </c>
      <c r="J38">
        <f t="shared" si="5"/>
        <v>-74873760.140000001</v>
      </c>
      <c r="K38">
        <f t="shared" si="5"/>
        <v>1658655369359.8601</v>
      </c>
    </row>
    <row r="39" spans="1:11" x14ac:dyDescent="0.35">
      <c r="A39">
        <v>36</v>
      </c>
      <c r="B39">
        <v>0.06</v>
      </c>
      <c r="C39">
        <f t="shared" si="0"/>
        <v>-0.06</v>
      </c>
      <c r="D39">
        <f t="shared" si="3"/>
        <v>-1439.94</v>
      </c>
      <c r="E39">
        <f t="shared" si="6"/>
        <v>34557120.060000002</v>
      </c>
      <c r="F39">
        <f t="shared" si="6"/>
        <v>-829336324319.94006</v>
      </c>
      <c r="H39">
        <v>-0.14000000000000001</v>
      </c>
      <c r="I39">
        <f t="shared" si="5"/>
        <v>3359.8600000000006</v>
      </c>
      <c r="J39">
        <f t="shared" si="5"/>
        <v>-74873280.140000001</v>
      </c>
      <c r="K39">
        <f t="shared" si="5"/>
        <v>1796895370079.8601</v>
      </c>
    </row>
    <row r="40" spans="1:11" x14ac:dyDescent="0.35">
      <c r="A40">
        <v>37</v>
      </c>
      <c r="B40">
        <v>0.06</v>
      </c>
      <c r="C40">
        <f t="shared" si="0"/>
        <v>-0.06</v>
      </c>
      <c r="D40">
        <f t="shared" si="3"/>
        <v>-1439.94</v>
      </c>
      <c r="E40">
        <f t="shared" si="6"/>
        <v>34557120.060000002</v>
      </c>
      <c r="F40">
        <f t="shared" si="6"/>
        <v>-829336324319.94006</v>
      </c>
      <c r="H40">
        <v>-0.15</v>
      </c>
      <c r="I40">
        <f t="shared" si="5"/>
        <v>3359.8500000000004</v>
      </c>
      <c r="J40">
        <f t="shared" si="5"/>
        <v>-80633280.150000021</v>
      </c>
      <c r="K40">
        <f t="shared" si="5"/>
        <v>1796878090079.8501</v>
      </c>
    </row>
    <row r="41" spans="1:11" x14ac:dyDescent="0.35">
      <c r="A41">
        <v>38</v>
      </c>
      <c r="B41">
        <v>0.06</v>
      </c>
      <c r="C41">
        <f t="shared" si="0"/>
        <v>-0.06</v>
      </c>
      <c r="D41">
        <f t="shared" si="3"/>
        <v>-1439.94</v>
      </c>
      <c r="E41">
        <f t="shared" si="6"/>
        <v>34557120.060000002</v>
      </c>
      <c r="F41">
        <f t="shared" si="6"/>
        <v>-829336324319.94006</v>
      </c>
      <c r="H41">
        <v>-0.15</v>
      </c>
      <c r="I41">
        <f t="shared" si="5"/>
        <v>3599.85</v>
      </c>
      <c r="J41">
        <f t="shared" si="5"/>
        <v>-80632800.150000021</v>
      </c>
      <c r="K41">
        <f t="shared" si="5"/>
        <v>1935118090799.8506</v>
      </c>
    </row>
    <row r="42" spans="1:11" x14ac:dyDescent="0.35">
      <c r="A42">
        <v>39</v>
      </c>
      <c r="B42">
        <v>7.0000000000000007E-2</v>
      </c>
      <c r="C42">
        <f t="shared" si="0"/>
        <v>-7.0000000000000007E-2</v>
      </c>
      <c r="D42">
        <f t="shared" si="3"/>
        <v>-1439.93</v>
      </c>
      <c r="E42">
        <f t="shared" si="6"/>
        <v>34557120.07</v>
      </c>
      <c r="F42">
        <f t="shared" si="6"/>
        <v>-829336324319.93018</v>
      </c>
      <c r="H42">
        <v>-0.15</v>
      </c>
      <c r="I42">
        <f t="shared" si="5"/>
        <v>3599.85</v>
      </c>
      <c r="J42">
        <f t="shared" si="5"/>
        <v>-86392800.150000006</v>
      </c>
      <c r="K42">
        <f t="shared" si="5"/>
        <v>1935100810799.8506</v>
      </c>
    </row>
    <row r="43" spans="1:11" x14ac:dyDescent="0.35">
      <c r="A43">
        <v>40</v>
      </c>
      <c r="B43">
        <v>7.0000000000000007E-2</v>
      </c>
      <c r="C43">
        <f t="shared" si="0"/>
        <v>-7.0000000000000007E-2</v>
      </c>
      <c r="D43">
        <f t="shared" si="3"/>
        <v>-1679.9300000000003</v>
      </c>
      <c r="E43">
        <f t="shared" si="6"/>
        <v>34556640.07</v>
      </c>
      <c r="F43">
        <f t="shared" si="6"/>
        <v>-829336325039.93005</v>
      </c>
      <c r="H43">
        <v>-0.15</v>
      </c>
      <c r="I43">
        <f t="shared" si="5"/>
        <v>3599.85</v>
      </c>
      <c r="J43">
        <f t="shared" si="5"/>
        <v>-86392800.150000006</v>
      </c>
      <c r="K43">
        <f t="shared" si="5"/>
        <v>2073340810799.8503</v>
      </c>
    </row>
    <row r="44" spans="1:11" x14ac:dyDescent="0.35">
      <c r="A44">
        <v>41</v>
      </c>
      <c r="B44">
        <v>7.0000000000000007E-2</v>
      </c>
      <c r="C44">
        <f t="shared" si="0"/>
        <v>-7.0000000000000007E-2</v>
      </c>
      <c r="D44">
        <f t="shared" si="3"/>
        <v>-1679.9300000000003</v>
      </c>
      <c r="E44">
        <f t="shared" si="6"/>
        <v>40316640.070000008</v>
      </c>
      <c r="F44">
        <f t="shared" si="6"/>
        <v>-829319045039.93005</v>
      </c>
      <c r="H44">
        <v>-0.16</v>
      </c>
      <c r="I44">
        <f t="shared" ref="I44:K63" si="7">H44-H43/$P$2</f>
        <v>3599.84</v>
      </c>
      <c r="J44">
        <f t="shared" si="7"/>
        <v>-86392800.159999996</v>
      </c>
      <c r="K44">
        <f t="shared" si="7"/>
        <v>2073340810799.8403</v>
      </c>
    </row>
    <row r="45" spans="1:11" x14ac:dyDescent="0.35">
      <c r="A45">
        <v>42</v>
      </c>
      <c r="B45">
        <v>7.0000000000000007E-2</v>
      </c>
      <c r="C45">
        <f t="shared" si="0"/>
        <v>-7.0000000000000007E-2</v>
      </c>
      <c r="D45">
        <f t="shared" si="3"/>
        <v>-1679.9300000000003</v>
      </c>
      <c r="E45">
        <f t="shared" si="6"/>
        <v>40316640.070000008</v>
      </c>
      <c r="F45">
        <f t="shared" si="6"/>
        <v>-967559045039.9303</v>
      </c>
      <c r="H45">
        <v>-0.16</v>
      </c>
      <c r="I45">
        <f t="shared" si="7"/>
        <v>3839.84</v>
      </c>
      <c r="J45">
        <f t="shared" si="7"/>
        <v>-86392320.159999996</v>
      </c>
      <c r="K45">
        <f t="shared" si="7"/>
        <v>2073340811519.8401</v>
      </c>
    </row>
    <row r="46" spans="1:11" x14ac:dyDescent="0.35">
      <c r="A46">
        <v>43</v>
      </c>
      <c r="B46">
        <v>7.0000000000000007E-2</v>
      </c>
      <c r="C46">
        <f t="shared" si="0"/>
        <v>-7.0000000000000007E-2</v>
      </c>
      <c r="D46">
        <f t="shared" si="3"/>
        <v>-1679.9300000000003</v>
      </c>
      <c r="E46">
        <f t="shared" si="6"/>
        <v>40316640.070000008</v>
      </c>
      <c r="F46">
        <f t="shared" si="6"/>
        <v>-967559045039.9303</v>
      </c>
      <c r="H46">
        <v>-0.16</v>
      </c>
      <c r="I46">
        <f t="shared" si="7"/>
        <v>3839.84</v>
      </c>
      <c r="J46">
        <f t="shared" si="7"/>
        <v>-92152320.159999996</v>
      </c>
      <c r="K46">
        <f t="shared" si="7"/>
        <v>2073323531519.8401</v>
      </c>
    </row>
    <row r="47" spans="1:11" x14ac:dyDescent="0.35">
      <c r="A47">
        <v>44</v>
      </c>
      <c r="B47">
        <v>0.08</v>
      </c>
      <c r="C47">
        <f t="shared" si="0"/>
        <v>-0.08</v>
      </c>
      <c r="D47">
        <f t="shared" si="3"/>
        <v>-1679.9200000000003</v>
      </c>
      <c r="E47">
        <f t="shared" ref="E47:F66" si="8">D47-D46/$P$2</f>
        <v>40316640.080000006</v>
      </c>
      <c r="F47">
        <f t="shared" si="8"/>
        <v>-967559045039.92029</v>
      </c>
      <c r="H47">
        <v>-0.17</v>
      </c>
      <c r="I47">
        <f t="shared" si="7"/>
        <v>3839.83</v>
      </c>
      <c r="J47">
        <f t="shared" si="7"/>
        <v>-92152320.170000002</v>
      </c>
      <c r="K47">
        <f t="shared" si="7"/>
        <v>2211563531519.8301</v>
      </c>
    </row>
    <row r="48" spans="1:11" x14ac:dyDescent="0.35">
      <c r="A48">
        <v>45</v>
      </c>
      <c r="B48">
        <v>0.08</v>
      </c>
      <c r="C48">
        <f t="shared" si="0"/>
        <v>-0.08</v>
      </c>
      <c r="D48">
        <f t="shared" si="3"/>
        <v>-1919.92</v>
      </c>
      <c r="E48">
        <f t="shared" si="8"/>
        <v>40316160.080000006</v>
      </c>
      <c r="F48">
        <f t="shared" si="8"/>
        <v>-967559045759.92017</v>
      </c>
      <c r="H48">
        <v>-0.17</v>
      </c>
      <c r="I48">
        <f t="shared" si="7"/>
        <v>4079.8300000000004</v>
      </c>
      <c r="J48">
        <f t="shared" si="7"/>
        <v>-92151840.170000002</v>
      </c>
      <c r="K48">
        <f t="shared" si="7"/>
        <v>2211563532239.8301</v>
      </c>
    </row>
    <row r="49" spans="1:11" x14ac:dyDescent="0.35">
      <c r="A49">
        <v>46</v>
      </c>
      <c r="B49">
        <v>0.08</v>
      </c>
      <c r="C49">
        <f t="shared" si="0"/>
        <v>-0.08</v>
      </c>
      <c r="D49">
        <f t="shared" si="3"/>
        <v>-1919.92</v>
      </c>
      <c r="E49">
        <f t="shared" si="8"/>
        <v>46076160.079999998</v>
      </c>
      <c r="F49">
        <f t="shared" si="8"/>
        <v>-967541765759.92017</v>
      </c>
      <c r="H49">
        <v>-0.17</v>
      </c>
      <c r="I49">
        <f t="shared" si="7"/>
        <v>4079.8300000000004</v>
      </c>
      <c r="J49">
        <f t="shared" si="7"/>
        <v>-97911840.170000017</v>
      </c>
      <c r="K49">
        <f t="shared" si="7"/>
        <v>2211546252239.8301</v>
      </c>
    </row>
    <row r="50" spans="1:11" x14ac:dyDescent="0.35">
      <c r="A50">
        <v>47</v>
      </c>
      <c r="B50">
        <v>0.08</v>
      </c>
      <c r="C50">
        <f t="shared" si="0"/>
        <v>-0.08</v>
      </c>
      <c r="D50">
        <f t="shared" si="3"/>
        <v>-1919.92</v>
      </c>
      <c r="E50">
        <f t="shared" si="8"/>
        <v>46076160.079999998</v>
      </c>
      <c r="F50">
        <f t="shared" si="8"/>
        <v>-1105781765759.9199</v>
      </c>
      <c r="H50">
        <v>-0.17</v>
      </c>
      <c r="I50">
        <f t="shared" si="7"/>
        <v>4079.8300000000004</v>
      </c>
      <c r="J50">
        <f t="shared" si="7"/>
        <v>-97911840.170000017</v>
      </c>
      <c r="K50">
        <f t="shared" si="7"/>
        <v>2349786252239.8306</v>
      </c>
    </row>
    <row r="51" spans="1:11" x14ac:dyDescent="0.35">
      <c r="A51">
        <v>48</v>
      </c>
      <c r="B51">
        <v>0.08</v>
      </c>
      <c r="C51">
        <f t="shared" si="0"/>
        <v>-0.08</v>
      </c>
      <c r="D51">
        <f t="shared" si="3"/>
        <v>-1919.92</v>
      </c>
      <c r="E51">
        <f t="shared" si="8"/>
        <v>46076160.079999998</v>
      </c>
      <c r="F51">
        <f t="shared" si="8"/>
        <v>-1105781765759.9199</v>
      </c>
      <c r="H51">
        <v>-0.18</v>
      </c>
      <c r="I51">
        <f t="shared" si="7"/>
        <v>4079.8200000000006</v>
      </c>
      <c r="J51">
        <f t="shared" si="7"/>
        <v>-97911840.180000022</v>
      </c>
      <c r="K51">
        <f t="shared" si="7"/>
        <v>2349786252239.8203</v>
      </c>
    </row>
    <row r="52" spans="1:11" x14ac:dyDescent="0.35">
      <c r="A52">
        <v>49</v>
      </c>
      <c r="B52">
        <v>0.09</v>
      </c>
      <c r="C52">
        <f t="shared" si="0"/>
        <v>-0.09</v>
      </c>
      <c r="D52">
        <f t="shared" si="3"/>
        <v>-1919.91</v>
      </c>
      <c r="E52">
        <f t="shared" si="8"/>
        <v>46076160.090000004</v>
      </c>
      <c r="F52">
        <f t="shared" si="8"/>
        <v>-1105781765759.9099</v>
      </c>
      <c r="H52">
        <v>-0.18</v>
      </c>
      <c r="I52">
        <f t="shared" si="7"/>
        <v>4319.82</v>
      </c>
      <c r="J52">
        <f t="shared" si="7"/>
        <v>-97911360.180000022</v>
      </c>
      <c r="K52">
        <f t="shared" si="7"/>
        <v>2349786252959.8203</v>
      </c>
    </row>
    <row r="53" spans="1:11" x14ac:dyDescent="0.35">
      <c r="A53">
        <v>50</v>
      </c>
      <c r="B53">
        <v>0.09</v>
      </c>
      <c r="C53">
        <f t="shared" si="0"/>
        <v>-0.09</v>
      </c>
      <c r="D53">
        <f t="shared" si="3"/>
        <v>-2159.91</v>
      </c>
      <c r="E53">
        <f t="shared" si="8"/>
        <v>46075680.090000004</v>
      </c>
      <c r="F53">
        <f t="shared" si="8"/>
        <v>-1105781766479.9102</v>
      </c>
      <c r="H53">
        <v>-0.18</v>
      </c>
      <c r="I53">
        <f t="shared" si="7"/>
        <v>4319.82</v>
      </c>
      <c r="J53">
        <f t="shared" si="7"/>
        <v>-103671360.18000001</v>
      </c>
      <c r="K53">
        <f t="shared" si="7"/>
        <v>2349768972959.8203</v>
      </c>
    </row>
    <row r="54" spans="1:11" x14ac:dyDescent="0.35">
      <c r="A54">
        <v>51</v>
      </c>
      <c r="B54">
        <v>0.09</v>
      </c>
      <c r="C54">
        <f t="shared" si="0"/>
        <v>-0.09</v>
      </c>
      <c r="D54">
        <f t="shared" si="3"/>
        <v>-2159.91</v>
      </c>
      <c r="E54">
        <f t="shared" si="8"/>
        <v>51835680.090000004</v>
      </c>
      <c r="F54">
        <f t="shared" si="8"/>
        <v>-1105764486479.9102</v>
      </c>
      <c r="H54">
        <v>-0.18</v>
      </c>
      <c r="I54">
        <f t="shared" si="7"/>
        <v>4319.82</v>
      </c>
      <c r="J54">
        <f t="shared" si="7"/>
        <v>-103671360.18000001</v>
      </c>
      <c r="K54">
        <f t="shared" si="7"/>
        <v>2488008972959.8203</v>
      </c>
    </row>
    <row r="55" spans="1:11" x14ac:dyDescent="0.35">
      <c r="A55">
        <v>52</v>
      </c>
      <c r="B55">
        <v>0.09</v>
      </c>
      <c r="C55">
        <f t="shared" si="0"/>
        <v>-0.09</v>
      </c>
      <c r="D55">
        <f t="shared" si="3"/>
        <v>-2159.91</v>
      </c>
      <c r="E55">
        <f t="shared" si="8"/>
        <v>51835680.090000004</v>
      </c>
      <c r="F55">
        <f t="shared" si="8"/>
        <v>-1244004486479.9102</v>
      </c>
      <c r="H55">
        <v>-0.18</v>
      </c>
      <c r="I55">
        <f t="shared" si="7"/>
        <v>4319.82</v>
      </c>
      <c r="J55">
        <f t="shared" si="7"/>
        <v>-103671360.18000001</v>
      </c>
      <c r="K55">
        <f t="shared" si="7"/>
        <v>2488008972959.8203</v>
      </c>
    </row>
    <row r="56" spans="1:11" x14ac:dyDescent="0.35">
      <c r="A56">
        <v>53</v>
      </c>
      <c r="B56">
        <v>0.09</v>
      </c>
      <c r="C56">
        <f t="shared" si="0"/>
        <v>-0.09</v>
      </c>
      <c r="D56">
        <f t="shared" si="3"/>
        <v>-2159.91</v>
      </c>
      <c r="E56">
        <f t="shared" si="8"/>
        <v>51835680.090000004</v>
      </c>
      <c r="F56">
        <f t="shared" si="8"/>
        <v>-1244004486479.9102</v>
      </c>
      <c r="H56">
        <v>-0.18</v>
      </c>
      <c r="I56">
        <f t="shared" si="7"/>
        <v>4319.82</v>
      </c>
      <c r="J56">
        <f t="shared" si="7"/>
        <v>-103671360.18000001</v>
      </c>
      <c r="K56">
        <f t="shared" si="7"/>
        <v>2488008972959.8203</v>
      </c>
    </row>
    <row r="57" spans="1:11" x14ac:dyDescent="0.35">
      <c r="A57">
        <v>54</v>
      </c>
      <c r="B57">
        <v>0.09</v>
      </c>
      <c r="C57">
        <f t="shared" si="0"/>
        <v>-0.09</v>
      </c>
      <c r="D57">
        <f t="shared" si="3"/>
        <v>-2159.91</v>
      </c>
      <c r="E57">
        <f t="shared" si="8"/>
        <v>51835680.090000004</v>
      </c>
      <c r="F57">
        <f t="shared" si="8"/>
        <v>-1244004486479.9102</v>
      </c>
      <c r="H57">
        <v>-0.19</v>
      </c>
      <c r="I57">
        <f t="shared" si="7"/>
        <v>4319.8100000000004</v>
      </c>
      <c r="J57">
        <f t="shared" si="7"/>
        <v>-103671360.19</v>
      </c>
      <c r="K57">
        <f t="shared" si="7"/>
        <v>2488008972959.8105</v>
      </c>
    </row>
    <row r="58" spans="1:11" x14ac:dyDescent="0.35">
      <c r="A58">
        <v>55</v>
      </c>
      <c r="B58">
        <v>0.1</v>
      </c>
      <c r="C58">
        <f t="shared" si="0"/>
        <v>-0.1</v>
      </c>
      <c r="D58">
        <f t="shared" si="3"/>
        <v>-2159.9</v>
      </c>
      <c r="E58">
        <f t="shared" si="8"/>
        <v>51835680.100000001</v>
      </c>
      <c r="F58">
        <f t="shared" si="8"/>
        <v>-1244004486479.9001</v>
      </c>
      <c r="H58">
        <v>-0.19</v>
      </c>
      <c r="I58">
        <f t="shared" si="7"/>
        <v>4559.8100000000004</v>
      </c>
      <c r="J58">
        <f t="shared" si="7"/>
        <v>-103670880.19000001</v>
      </c>
      <c r="K58">
        <f t="shared" si="7"/>
        <v>2488008973679.8101</v>
      </c>
    </row>
    <row r="59" spans="1:11" x14ac:dyDescent="0.35">
      <c r="A59">
        <v>56</v>
      </c>
      <c r="B59">
        <v>0.1</v>
      </c>
      <c r="C59">
        <f t="shared" si="0"/>
        <v>-0.1</v>
      </c>
      <c r="D59">
        <f t="shared" si="3"/>
        <v>-2399.9</v>
      </c>
      <c r="E59">
        <f t="shared" si="8"/>
        <v>51835200.100000009</v>
      </c>
      <c r="F59">
        <f t="shared" si="8"/>
        <v>-1244004487199.8999</v>
      </c>
      <c r="H59">
        <v>-0.19</v>
      </c>
      <c r="I59">
        <f t="shared" si="7"/>
        <v>4559.8100000000004</v>
      </c>
      <c r="J59">
        <f t="shared" si="7"/>
        <v>-109430880.19000001</v>
      </c>
      <c r="K59">
        <f t="shared" si="7"/>
        <v>2487991693679.8105</v>
      </c>
    </row>
    <row r="60" spans="1:11" x14ac:dyDescent="0.35">
      <c r="A60">
        <v>57</v>
      </c>
      <c r="B60">
        <v>0.1</v>
      </c>
      <c r="C60">
        <f t="shared" si="0"/>
        <v>-0.1</v>
      </c>
      <c r="D60">
        <f t="shared" si="3"/>
        <v>-2399.9</v>
      </c>
      <c r="E60">
        <f t="shared" si="8"/>
        <v>57595200.100000009</v>
      </c>
      <c r="F60">
        <f t="shared" si="8"/>
        <v>-1243987207199.9001</v>
      </c>
      <c r="H60">
        <v>-0.19</v>
      </c>
      <c r="I60">
        <f t="shared" si="7"/>
        <v>4559.8100000000004</v>
      </c>
      <c r="J60">
        <f t="shared" si="7"/>
        <v>-109430880.19000001</v>
      </c>
      <c r="K60">
        <f t="shared" si="7"/>
        <v>2626231693679.8105</v>
      </c>
    </row>
    <row r="61" spans="1:11" x14ac:dyDescent="0.35">
      <c r="A61">
        <v>58</v>
      </c>
      <c r="B61">
        <v>0.1</v>
      </c>
      <c r="C61">
        <f t="shared" si="0"/>
        <v>-0.1</v>
      </c>
      <c r="D61">
        <f t="shared" si="3"/>
        <v>-2399.9</v>
      </c>
      <c r="E61">
        <f t="shared" si="8"/>
        <v>57595200.100000009</v>
      </c>
      <c r="F61">
        <f t="shared" si="8"/>
        <v>-1382227207199.9001</v>
      </c>
      <c r="H61">
        <v>-0.19</v>
      </c>
      <c r="I61">
        <f t="shared" si="7"/>
        <v>4559.8100000000004</v>
      </c>
      <c r="J61">
        <f t="shared" si="7"/>
        <v>-109430880.19000001</v>
      </c>
      <c r="K61">
        <f t="shared" si="7"/>
        <v>2626231693679.8105</v>
      </c>
    </row>
    <row r="62" spans="1:11" x14ac:dyDescent="0.35">
      <c r="A62">
        <v>59</v>
      </c>
      <c r="B62">
        <v>0.1</v>
      </c>
      <c r="C62">
        <f t="shared" si="0"/>
        <v>-0.1</v>
      </c>
      <c r="D62">
        <f t="shared" si="3"/>
        <v>-2399.9</v>
      </c>
      <c r="E62">
        <f t="shared" si="8"/>
        <v>57595200.100000009</v>
      </c>
      <c r="F62">
        <f t="shared" si="8"/>
        <v>-1382227207199.9001</v>
      </c>
      <c r="H62">
        <v>-0.19</v>
      </c>
      <c r="I62">
        <f t="shared" si="7"/>
        <v>4559.8100000000004</v>
      </c>
      <c r="J62">
        <f t="shared" si="7"/>
        <v>-109430880.19000001</v>
      </c>
      <c r="K62">
        <f t="shared" si="7"/>
        <v>2626231693679.8105</v>
      </c>
    </row>
    <row r="63" spans="1:11" x14ac:dyDescent="0.35">
      <c r="A63">
        <v>60</v>
      </c>
      <c r="B63">
        <v>0.1</v>
      </c>
      <c r="C63">
        <f t="shared" si="0"/>
        <v>-0.1</v>
      </c>
      <c r="D63">
        <f t="shared" si="3"/>
        <v>-2399.9</v>
      </c>
      <c r="E63">
        <f t="shared" si="8"/>
        <v>57595200.100000009</v>
      </c>
      <c r="F63">
        <f t="shared" si="8"/>
        <v>-1382227207199.9001</v>
      </c>
      <c r="H63">
        <v>-0.19</v>
      </c>
      <c r="I63">
        <f t="shared" si="7"/>
        <v>4559.8100000000004</v>
      </c>
      <c r="J63">
        <f t="shared" si="7"/>
        <v>-109430880.19000001</v>
      </c>
      <c r="K63">
        <f t="shared" si="7"/>
        <v>2626231693679.8105</v>
      </c>
    </row>
    <row r="64" spans="1:11" x14ac:dyDescent="0.35">
      <c r="A64">
        <v>61</v>
      </c>
      <c r="B64">
        <v>0.1</v>
      </c>
      <c r="C64">
        <f t="shared" si="0"/>
        <v>-0.1</v>
      </c>
      <c r="D64">
        <f t="shared" si="3"/>
        <v>-2399.9</v>
      </c>
      <c r="E64">
        <f t="shared" si="8"/>
        <v>57595200.100000009</v>
      </c>
      <c r="F64">
        <f t="shared" si="8"/>
        <v>-1382227207199.9001</v>
      </c>
      <c r="H64">
        <v>-0.18</v>
      </c>
      <c r="I64">
        <f t="shared" ref="I64:K83" si="9">H64-H63/$P$2</f>
        <v>4559.82</v>
      </c>
      <c r="J64">
        <f t="shared" si="9"/>
        <v>-109430880.18000002</v>
      </c>
      <c r="K64">
        <f t="shared" si="9"/>
        <v>2626231693679.8203</v>
      </c>
    </row>
    <row r="65" spans="1:11" x14ac:dyDescent="0.35">
      <c r="A65">
        <v>62</v>
      </c>
      <c r="B65">
        <v>0.11</v>
      </c>
      <c r="C65">
        <f t="shared" si="0"/>
        <v>-0.11</v>
      </c>
      <c r="D65">
        <f t="shared" si="3"/>
        <v>-2399.89</v>
      </c>
      <c r="E65">
        <f t="shared" si="8"/>
        <v>57595200.110000007</v>
      </c>
      <c r="F65">
        <f t="shared" si="8"/>
        <v>-1382227207199.8901</v>
      </c>
      <c r="H65">
        <v>-0.15</v>
      </c>
      <c r="I65">
        <f t="shared" si="9"/>
        <v>4319.8500000000004</v>
      </c>
      <c r="J65">
        <f t="shared" si="9"/>
        <v>-109431360.15000001</v>
      </c>
      <c r="K65">
        <f t="shared" si="9"/>
        <v>2626231692959.8506</v>
      </c>
    </row>
    <row r="66" spans="1:11" x14ac:dyDescent="0.35">
      <c r="A66">
        <v>63</v>
      </c>
      <c r="B66">
        <v>0.11</v>
      </c>
      <c r="C66">
        <f t="shared" si="0"/>
        <v>-0.11</v>
      </c>
      <c r="D66">
        <f t="shared" si="3"/>
        <v>-2639.89</v>
      </c>
      <c r="E66">
        <f t="shared" si="8"/>
        <v>57594720.109999999</v>
      </c>
      <c r="F66">
        <f t="shared" si="8"/>
        <v>-1382227207919.8901</v>
      </c>
      <c r="H66">
        <v>-0.14000000000000001</v>
      </c>
      <c r="I66">
        <f t="shared" si="9"/>
        <v>3599.86</v>
      </c>
      <c r="J66">
        <f t="shared" si="9"/>
        <v>-103672800.14000002</v>
      </c>
      <c r="K66">
        <f t="shared" si="9"/>
        <v>2626248970799.8599</v>
      </c>
    </row>
    <row r="67" spans="1:11" x14ac:dyDescent="0.35">
      <c r="A67">
        <v>64</v>
      </c>
      <c r="B67">
        <v>0.11</v>
      </c>
      <c r="C67">
        <f t="shared" ref="C67:C130" si="10">B67*-1</f>
        <v>-0.11</v>
      </c>
      <c r="D67">
        <f t="shared" si="3"/>
        <v>-2639.89</v>
      </c>
      <c r="E67">
        <f t="shared" ref="E67:F86" si="11">D67-D66/$P$2</f>
        <v>63354720.109999999</v>
      </c>
      <c r="F67">
        <f t="shared" si="11"/>
        <v>-1382209927919.8899</v>
      </c>
      <c r="H67">
        <v>-0.14000000000000001</v>
      </c>
      <c r="I67">
        <f t="shared" si="9"/>
        <v>3359.8600000000006</v>
      </c>
      <c r="J67">
        <f t="shared" si="9"/>
        <v>-86393280.140000001</v>
      </c>
      <c r="K67">
        <f t="shared" si="9"/>
        <v>2488060810079.8604</v>
      </c>
    </row>
    <row r="68" spans="1:11" x14ac:dyDescent="0.35">
      <c r="A68">
        <v>65</v>
      </c>
      <c r="B68">
        <v>0.11</v>
      </c>
      <c r="C68">
        <f t="shared" si="10"/>
        <v>-0.11</v>
      </c>
      <c r="D68">
        <f t="shared" si="3"/>
        <v>-2639.89</v>
      </c>
      <c r="E68">
        <f t="shared" si="11"/>
        <v>63354720.109999999</v>
      </c>
      <c r="F68">
        <f t="shared" si="11"/>
        <v>-1520449927919.8899</v>
      </c>
      <c r="H68">
        <v>-0.14000000000000001</v>
      </c>
      <c r="I68">
        <f t="shared" si="9"/>
        <v>3359.8600000000006</v>
      </c>
      <c r="J68">
        <f t="shared" si="9"/>
        <v>-80633280.140000015</v>
      </c>
      <c r="K68">
        <f t="shared" si="9"/>
        <v>2073358090079.8601</v>
      </c>
    </row>
    <row r="69" spans="1:11" x14ac:dyDescent="0.35">
      <c r="A69">
        <v>66</v>
      </c>
      <c r="B69">
        <v>0.11</v>
      </c>
      <c r="C69">
        <f t="shared" si="10"/>
        <v>-0.11</v>
      </c>
      <c r="D69">
        <f t="shared" si="3"/>
        <v>-2639.89</v>
      </c>
      <c r="E69">
        <f t="shared" si="11"/>
        <v>63354720.109999999</v>
      </c>
      <c r="F69">
        <f t="shared" si="11"/>
        <v>-1520449927919.8899</v>
      </c>
      <c r="H69">
        <v>-0.14000000000000001</v>
      </c>
      <c r="I69">
        <f t="shared" si="9"/>
        <v>3359.8600000000006</v>
      </c>
      <c r="J69">
        <f t="shared" si="9"/>
        <v>-80633280.140000015</v>
      </c>
      <c r="K69">
        <f t="shared" si="9"/>
        <v>1935118090079.8606</v>
      </c>
    </row>
    <row r="70" spans="1:11" x14ac:dyDescent="0.35">
      <c r="A70">
        <v>67</v>
      </c>
      <c r="B70">
        <v>0.11</v>
      </c>
      <c r="C70">
        <f t="shared" si="10"/>
        <v>-0.11</v>
      </c>
      <c r="D70">
        <f t="shared" si="3"/>
        <v>-2639.89</v>
      </c>
      <c r="E70">
        <f t="shared" si="11"/>
        <v>63354720.109999999</v>
      </c>
      <c r="F70">
        <f t="shared" si="11"/>
        <v>-1520449927919.8899</v>
      </c>
      <c r="H70">
        <v>-0.14000000000000001</v>
      </c>
      <c r="I70">
        <f t="shared" si="9"/>
        <v>3359.8600000000006</v>
      </c>
      <c r="J70">
        <f t="shared" si="9"/>
        <v>-80633280.140000015</v>
      </c>
      <c r="K70">
        <f t="shared" si="9"/>
        <v>1935118090079.8606</v>
      </c>
    </row>
    <row r="71" spans="1:11" x14ac:dyDescent="0.35">
      <c r="A71">
        <v>68</v>
      </c>
      <c r="B71">
        <v>0.11</v>
      </c>
      <c r="C71">
        <f t="shared" si="10"/>
        <v>-0.11</v>
      </c>
      <c r="D71">
        <f t="shared" ref="D71:D134" si="12">B71-B70/$P$2</f>
        <v>-2639.89</v>
      </c>
      <c r="E71">
        <f t="shared" si="11"/>
        <v>63354720.109999999</v>
      </c>
      <c r="F71">
        <f t="shared" si="11"/>
        <v>-1520449927919.8899</v>
      </c>
      <c r="H71">
        <v>-0.14000000000000001</v>
      </c>
      <c r="I71">
        <f t="shared" si="9"/>
        <v>3359.8600000000006</v>
      </c>
      <c r="J71">
        <f t="shared" si="9"/>
        <v>-80633280.140000015</v>
      </c>
      <c r="K71">
        <f t="shared" si="9"/>
        <v>1935118090079.8606</v>
      </c>
    </row>
    <row r="72" spans="1:11" x14ac:dyDescent="0.35">
      <c r="A72">
        <v>69</v>
      </c>
      <c r="B72">
        <v>0.12</v>
      </c>
      <c r="C72">
        <f t="shared" si="10"/>
        <v>-0.12</v>
      </c>
      <c r="D72">
        <f t="shared" si="12"/>
        <v>-2639.88</v>
      </c>
      <c r="E72">
        <f t="shared" si="11"/>
        <v>63354720.119999997</v>
      </c>
      <c r="F72">
        <f t="shared" si="11"/>
        <v>-1520449927919.8799</v>
      </c>
      <c r="H72">
        <v>-0.13</v>
      </c>
      <c r="I72">
        <f t="shared" si="9"/>
        <v>3359.8700000000003</v>
      </c>
      <c r="J72">
        <f t="shared" si="9"/>
        <v>-80633280.13000001</v>
      </c>
      <c r="K72">
        <f t="shared" si="9"/>
        <v>1935118090079.8706</v>
      </c>
    </row>
    <row r="73" spans="1:11" x14ac:dyDescent="0.35">
      <c r="A73">
        <v>70</v>
      </c>
      <c r="B73">
        <v>0.12</v>
      </c>
      <c r="C73">
        <f t="shared" si="10"/>
        <v>-0.12</v>
      </c>
      <c r="D73">
        <f t="shared" si="12"/>
        <v>-2879.88</v>
      </c>
      <c r="E73">
        <f t="shared" si="11"/>
        <v>63354240.120000005</v>
      </c>
      <c r="F73">
        <f t="shared" si="11"/>
        <v>-1520449928639.8799</v>
      </c>
      <c r="H73">
        <v>-0.13</v>
      </c>
      <c r="I73">
        <f t="shared" si="9"/>
        <v>3119.87</v>
      </c>
      <c r="J73">
        <f t="shared" si="9"/>
        <v>-80633760.13000001</v>
      </c>
      <c r="K73">
        <f t="shared" si="9"/>
        <v>1935118089359.8704</v>
      </c>
    </row>
    <row r="74" spans="1:11" x14ac:dyDescent="0.35">
      <c r="A74">
        <v>71</v>
      </c>
      <c r="B74">
        <v>0.12</v>
      </c>
      <c r="C74">
        <f t="shared" si="10"/>
        <v>-0.12</v>
      </c>
      <c r="D74">
        <f t="shared" si="12"/>
        <v>-2879.88</v>
      </c>
      <c r="E74">
        <f t="shared" si="11"/>
        <v>69114240.120000005</v>
      </c>
      <c r="F74">
        <f t="shared" si="11"/>
        <v>-1520432648639.8801</v>
      </c>
      <c r="H74">
        <v>-0.13</v>
      </c>
      <c r="I74">
        <f t="shared" si="9"/>
        <v>3119.87</v>
      </c>
      <c r="J74">
        <f t="shared" si="9"/>
        <v>-74873760.129999995</v>
      </c>
      <c r="K74">
        <f t="shared" si="9"/>
        <v>1935135369359.8704</v>
      </c>
    </row>
    <row r="75" spans="1:11" x14ac:dyDescent="0.35">
      <c r="A75">
        <v>72</v>
      </c>
      <c r="B75">
        <v>0.12</v>
      </c>
      <c r="C75">
        <f t="shared" si="10"/>
        <v>-0.12</v>
      </c>
      <c r="D75">
        <f t="shared" si="12"/>
        <v>-2879.88</v>
      </c>
      <c r="E75">
        <f t="shared" si="11"/>
        <v>69114240.120000005</v>
      </c>
      <c r="F75">
        <f t="shared" si="11"/>
        <v>-1658672648639.8801</v>
      </c>
      <c r="H75">
        <v>-0.13</v>
      </c>
      <c r="I75">
        <f t="shared" si="9"/>
        <v>3119.87</v>
      </c>
      <c r="J75">
        <f t="shared" si="9"/>
        <v>-74873760.129999995</v>
      </c>
      <c r="K75">
        <f t="shared" si="9"/>
        <v>1796895369359.8701</v>
      </c>
    </row>
    <row r="76" spans="1:11" x14ac:dyDescent="0.35">
      <c r="A76">
        <v>73</v>
      </c>
      <c r="B76">
        <v>0.12</v>
      </c>
      <c r="C76">
        <f t="shared" si="10"/>
        <v>-0.12</v>
      </c>
      <c r="D76">
        <f t="shared" si="12"/>
        <v>-2879.88</v>
      </c>
      <c r="E76">
        <f t="shared" si="11"/>
        <v>69114240.120000005</v>
      </c>
      <c r="F76">
        <f t="shared" si="11"/>
        <v>-1658672648639.8801</v>
      </c>
      <c r="H76">
        <v>-0.13</v>
      </c>
      <c r="I76">
        <f t="shared" si="9"/>
        <v>3119.87</v>
      </c>
      <c r="J76">
        <f t="shared" si="9"/>
        <v>-74873760.129999995</v>
      </c>
      <c r="K76">
        <f t="shared" si="9"/>
        <v>1796895369359.8701</v>
      </c>
    </row>
    <row r="77" spans="1:11" x14ac:dyDescent="0.35">
      <c r="A77">
        <v>74</v>
      </c>
      <c r="B77">
        <v>0.12</v>
      </c>
      <c r="C77">
        <f t="shared" si="10"/>
        <v>-0.12</v>
      </c>
      <c r="D77">
        <f t="shared" si="12"/>
        <v>-2879.88</v>
      </c>
      <c r="E77">
        <f t="shared" si="11"/>
        <v>69114240.120000005</v>
      </c>
      <c r="F77">
        <f t="shared" si="11"/>
        <v>-1658672648639.8801</v>
      </c>
      <c r="H77">
        <v>-0.13</v>
      </c>
      <c r="I77">
        <f t="shared" si="9"/>
        <v>3119.87</v>
      </c>
      <c r="J77">
        <f t="shared" si="9"/>
        <v>-74873760.129999995</v>
      </c>
      <c r="K77">
        <f t="shared" si="9"/>
        <v>1796895369359.8701</v>
      </c>
    </row>
    <row r="78" spans="1:11" x14ac:dyDescent="0.35">
      <c r="A78">
        <v>75</v>
      </c>
      <c r="B78">
        <v>0.12</v>
      </c>
      <c r="C78">
        <f t="shared" si="10"/>
        <v>-0.12</v>
      </c>
      <c r="D78">
        <f t="shared" si="12"/>
        <v>-2879.88</v>
      </c>
      <c r="E78">
        <f t="shared" si="11"/>
        <v>69114240.120000005</v>
      </c>
      <c r="F78">
        <f t="shared" si="11"/>
        <v>-1658672648639.8801</v>
      </c>
      <c r="H78">
        <v>-0.13</v>
      </c>
      <c r="I78">
        <f t="shared" si="9"/>
        <v>3119.87</v>
      </c>
      <c r="J78">
        <f t="shared" si="9"/>
        <v>-74873760.129999995</v>
      </c>
      <c r="K78">
        <f t="shared" si="9"/>
        <v>1796895369359.8701</v>
      </c>
    </row>
    <row r="79" spans="1:11" x14ac:dyDescent="0.35">
      <c r="A79">
        <v>76</v>
      </c>
      <c r="B79">
        <v>0.12</v>
      </c>
      <c r="C79">
        <f t="shared" si="10"/>
        <v>-0.12</v>
      </c>
      <c r="D79">
        <f t="shared" si="12"/>
        <v>-2879.88</v>
      </c>
      <c r="E79">
        <f t="shared" si="11"/>
        <v>69114240.120000005</v>
      </c>
      <c r="F79">
        <f t="shared" si="11"/>
        <v>-1658672648639.8801</v>
      </c>
      <c r="H79">
        <v>-0.13</v>
      </c>
      <c r="I79">
        <f t="shared" si="9"/>
        <v>3119.87</v>
      </c>
      <c r="J79">
        <f t="shared" si="9"/>
        <v>-74873760.129999995</v>
      </c>
      <c r="K79">
        <f t="shared" si="9"/>
        <v>1796895369359.8701</v>
      </c>
    </row>
    <row r="80" spans="1:11" x14ac:dyDescent="0.35">
      <c r="A80">
        <v>77</v>
      </c>
      <c r="B80">
        <v>0.12</v>
      </c>
      <c r="C80">
        <f t="shared" si="10"/>
        <v>-0.12</v>
      </c>
      <c r="D80">
        <f t="shared" si="12"/>
        <v>-2879.88</v>
      </c>
      <c r="E80">
        <f t="shared" si="11"/>
        <v>69114240.120000005</v>
      </c>
      <c r="F80">
        <f t="shared" si="11"/>
        <v>-1658672648639.8801</v>
      </c>
      <c r="H80">
        <v>-0.13</v>
      </c>
      <c r="I80">
        <f t="shared" si="9"/>
        <v>3119.87</v>
      </c>
      <c r="J80">
        <f t="shared" si="9"/>
        <v>-74873760.129999995</v>
      </c>
      <c r="K80">
        <f t="shared" si="9"/>
        <v>1796895369359.8701</v>
      </c>
    </row>
    <row r="81" spans="1:11" x14ac:dyDescent="0.35">
      <c r="A81">
        <v>78</v>
      </c>
      <c r="B81">
        <v>0.12</v>
      </c>
      <c r="C81">
        <f t="shared" si="10"/>
        <v>-0.12</v>
      </c>
      <c r="D81">
        <f t="shared" si="12"/>
        <v>-2879.88</v>
      </c>
      <c r="E81">
        <f t="shared" si="11"/>
        <v>69114240.120000005</v>
      </c>
      <c r="F81">
        <f t="shared" si="11"/>
        <v>-1658672648639.8801</v>
      </c>
      <c r="H81">
        <v>-0.13</v>
      </c>
      <c r="I81">
        <f t="shared" si="9"/>
        <v>3119.87</v>
      </c>
      <c r="J81">
        <f t="shared" si="9"/>
        <v>-74873760.129999995</v>
      </c>
      <c r="K81">
        <f t="shared" si="9"/>
        <v>1796895369359.8701</v>
      </c>
    </row>
    <row r="82" spans="1:11" x14ac:dyDescent="0.35">
      <c r="A82">
        <v>79</v>
      </c>
      <c r="B82">
        <v>0.13</v>
      </c>
      <c r="C82">
        <f t="shared" si="10"/>
        <v>-0.13</v>
      </c>
      <c r="D82">
        <f t="shared" si="12"/>
        <v>-2879.87</v>
      </c>
      <c r="E82">
        <f t="shared" si="11"/>
        <v>69114240.129999995</v>
      </c>
      <c r="F82">
        <f t="shared" si="11"/>
        <v>-1658672648639.8704</v>
      </c>
      <c r="H82">
        <v>-0.13</v>
      </c>
      <c r="I82">
        <f t="shared" si="9"/>
        <v>3119.87</v>
      </c>
      <c r="J82">
        <f t="shared" si="9"/>
        <v>-74873760.129999995</v>
      </c>
      <c r="K82">
        <f t="shared" si="9"/>
        <v>1796895369359.8701</v>
      </c>
    </row>
    <row r="83" spans="1:11" x14ac:dyDescent="0.35">
      <c r="A83">
        <v>80</v>
      </c>
      <c r="B83">
        <v>0.13</v>
      </c>
      <c r="C83">
        <f t="shared" si="10"/>
        <v>-0.13</v>
      </c>
      <c r="D83">
        <f t="shared" si="12"/>
        <v>-3119.87</v>
      </c>
      <c r="E83">
        <f t="shared" si="11"/>
        <v>69113760.129999995</v>
      </c>
      <c r="F83">
        <f t="shared" si="11"/>
        <v>-1658672649359.8701</v>
      </c>
      <c r="H83">
        <v>-0.13</v>
      </c>
      <c r="I83">
        <f t="shared" si="9"/>
        <v>3119.87</v>
      </c>
      <c r="J83">
        <f t="shared" si="9"/>
        <v>-74873760.129999995</v>
      </c>
      <c r="K83">
        <f t="shared" si="9"/>
        <v>1796895369359.8701</v>
      </c>
    </row>
    <row r="84" spans="1:11" x14ac:dyDescent="0.35">
      <c r="A84">
        <v>81</v>
      </c>
      <c r="B84">
        <v>0.13</v>
      </c>
      <c r="C84">
        <f t="shared" si="10"/>
        <v>-0.13</v>
      </c>
      <c r="D84">
        <f t="shared" si="12"/>
        <v>-3119.87</v>
      </c>
      <c r="E84">
        <f t="shared" si="11"/>
        <v>74873760.129999995</v>
      </c>
      <c r="F84">
        <f t="shared" si="11"/>
        <v>-1658655369359.8701</v>
      </c>
      <c r="H84">
        <v>-0.13</v>
      </c>
      <c r="I84">
        <f t="shared" ref="I84:K103" si="13">H84-H83/$P$2</f>
        <v>3119.87</v>
      </c>
      <c r="J84">
        <f t="shared" si="13"/>
        <v>-74873760.129999995</v>
      </c>
      <c r="K84">
        <f t="shared" si="13"/>
        <v>1796895369359.8701</v>
      </c>
    </row>
    <row r="85" spans="1:11" x14ac:dyDescent="0.35">
      <c r="A85">
        <v>82</v>
      </c>
      <c r="B85">
        <v>0.13</v>
      </c>
      <c r="C85">
        <f t="shared" si="10"/>
        <v>-0.13</v>
      </c>
      <c r="D85">
        <f t="shared" si="12"/>
        <v>-3119.87</v>
      </c>
      <c r="E85">
        <f t="shared" si="11"/>
        <v>74873760.129999995</v>
      </c>
      <c r="F85">
        <f t="shared" si="11"/>
        <v>-1796895369359.8701</v>
      </c>
      <c r="H85">
        <v>-0.13</v>
      </c>
      <c r="I85">
        <f t="shared" si="13"/>
        <v>3119.87</v>
      </c>
      <c r="J85">
        <f t="shared" si="13"/>
        <v>-74873760.129999995</v>
      </c>
      <c r="K85">
        <f t="shared" si="13"/>
        <v>1796895369359.8701</v>
      </c>
    </row>
    <row r="86" spans="1:11" x14ac:dyDescent="0.35">
      <c r="A86">
        <v>83</v>
      </c>
      <c r="B86">
        <v>0.13</v>
      </c>
      <c r="C86">
        <f t="shared" si="10"/>
        <v>-0.13</v>
      </c>
      <c r="D86">
        <f t="shared" si="12"/>
        <v>-3119.87</v>
      </c>
      <c r="E86">
        <f t="shared" si="11"/>
        <v>74873760.129999995</v>
      </c>
      <c r="F86">
        <f t="shared" si="11"/>
        <v>-1796895369359.8701</v>
      </c>
      <c r="H86">
        <v>-0.13</v>
      </c>
      <c r="I86">
        <f t="shared" si="13"/>
        <v>3119.87</v>
      </c>
      <c r="J86">
        <f t="shared" si="13"/>
        <v>-74873760.129999995</v>
      </c>
      <c r="K86">
        <f t="shared" si="13"/>
        <v>1796895369359.8701</v>
      </c>
    </row>
    <row r="87" spans="1:11" x14ac:dyDescent="0.35">
      <c r="A87">
        <v>84</v>
      </c>
      <c r="B87">
        <v>0.13</v>
      </c>
      <c r="C87">
        <f t="shared" si="10"/>
        <v>-0.13</v>
      </c>
      <c r="D87">
        <f t="shared" si="12"/>
        <v>-3119.87</v>
      </c>
      <c r="E87">
        <f t="shared" ref="E87:F106" si="14">D87-D86/$P$2</f>
        <v>74873760.129999995</v>
      </c>
      <c r="F87">
        <f t="shared" si="14"/>
        <v>-1796895369359.8701</v>
      </c>
      <c r="H87">
        <v>-0.12</v>
      </c>
      <c r="I87">
        <f t="shared" si="13"/>
        <v>3119.88</v>
      </c>
      <c r="J87">
        <f t="shared" si="13"/>
        <v>-74873760.120000005</v>
      </c>
      <c r="K87">
        <f t="shared" si="13"/>
        <v>1796895369359.8799</v>
      </c>
    </row>
    <row r="88" spans="1:11" x14ac:dyDescent="0.35">
      <c r="A88">
        <v>85</v>
      </c>
      <c r="B88">
        <v>0.13</v>
      </c>
      <c r="C88">
        <f t="shared" si="10"/>
        <v>-0.13</v>
      </c>
      <c r="D88">
        <f t="shared" si="12"/>
        <v>-3119.87</v>
      </c>
      <c r="E88">
        <f t="shared" si="14"/>
        <v>74873760.129999995</v>
      </c>
      <c r="F88">
        <f t="shared" si="14"/>
        <v>-1796895369359.8701</v>
      </c>
      <c r="H88">
        <v>-0.12</v>
      </c>
      <c r="I88">
        <f t="shared" si="13"/>
        <v>2879.88</v>
      </c>
      <c r="J88">
        <f t="shared" si="13"/>
        <v>-74874240.120000005</v>
      </c>
      <c r="K88">
        <f t="shared" si="13"/>
        <v>1796895368639.8801</v>
      </c>
    </row>
    <row r="89" spans="1:11" x14ac:dyDescent="0.35">
      <c r="A89">
        <v>86</v>
      </c>
      <c r="B89">
        <v>0.13</v>
      </c>
      <c r="C89">
        <f t="shared" si="10"/>
        <v>-0.13</v>
      </c>
      <c r="D89">
        <f t="shared" si="12"/>
        <v>-3119.87</v>
      </c>
      <c r="E89">
        <f t="shared" si="14"/>
        <v>74873760.129999995</v>
      </c>
      <c r="F89">
        <f t="shared" si="14"/>
        <v>-1796895369359.8701</v>
      </c>
      <c r="H89">
        <v>-0.12</v>
      </c>
      <c r="I89">
        <f t="shared" si="13"/>
        <v>2879.88</v>
      </c>
      <c r="J89">
        <f t="shared" si="13"/>
        <v>-69114240.120000005</v>
      </c>
      <c r="K89">
        <f t="shared" si="13"/>
        <v>1796912648639.8801</v>
      </c>
    </row>
    <row r="90" spans="1:11" x14ac:dyDescent="0.35">
      <c r="A90">
        <v>87</v>
      </c>
      <c r="B90">
        <v>0.13</v>
      </c>
      <c r="C90">
        <f t="shared" si="10"/>
        <v>-0.13</v>
      </c>
      <c r="D90">
        <f t="shared" si="12"/>
        <v>-3119.87</v>
      </c>
      <c r="E90">
        <f t="shared" si="14"/>
        <v>74873760.129999995</v>
      </c>
      <c r="F90">
        <f t="shared" si="14"/>
        <v>-1796895369359.8701</v>
      </c>
      <c r="H90">
        <v>-0.12</v>
      </c>
      <c r="I90">
        <f t="shared" si="13"/>
        <v>2879.88</v>
      </c>
      <c r="J90">
        <f t="shared" si="13"/>
        <v>-69114240.120000005</v>
      </c>
      <c r="K90">
        <f t="shared" si="13"/>
        <v>1658672648639.8801</v>
      </c>
    </row>
    <row r="91" spans="1:11" x14ac:dyDescent="0.35">
      <c r="A91">
        <v>88</v>
      </c>
      <c r="B91">
        <v>0.13</v>
      </c>
      <c r="C91">
        <f t="shared" si="10"/>
        <v>-0.13</v>
      </c>
      <c r="D91">
        <f t="shared" si="12"/>
        <v>-3119.87</v>
      </c>
      <c r="E91">
        <f t="shared" si="14"/>
        <v>74873760.129999995</v>
      </c>
      <c r="F91">
        <f t="shared" si="14"/>
        <v>-1796895369359.8701</v>
      </c>
      <c r="H91">
        <v>-0.1</v>
      </c>
      <c r="I91">
        <f t="shared" si="13"/>
        <v>2879.9</v>
      </c>
      <c r="J91">
        <f t="shared" si="13"/>
        <v>-69114240.099999994</v>
      </c>
      <c r="K91">
        <f t="shared" si="13"/>
        <v>1658672648639.9001</v>
      </c>
    </row>
    <row r="92" spans="1:11" x14ac:dyDescent="0.35">
      <c r="A92">
        <v>89</v>
      </c>
      <c r="B92">
        <v>0.13</v>
      </c>
      <c r="C92">
        <f t="shared" si="10"/>
        <v>-0.13</v>
      </c>
      <c r="D92">
        <f t="shared" si="12"/>
        <v>-3119.87</v>
      </c>
      <c r="E92">
        <f t="shared" si="14"/>
        <v>74873760.129999995</v>
      </c>
      <c r="F92">
        <f t="shared" si="14"/>
        <v>-1796895369359.8701</v>
      </c>
      <c r="H92">
        <v>-0.1</v>
      </c>
      <c r="I92">
        <f t="shared" si="13"/>
        <v>2399.9</v>
      </c>
      <c r="J92">
        <f t="shared" si="13"/>
        <v>-69115200.099999994</v>
      </c>
      <c r="K92">
        <f t="shared" si="13"/>
        <v>1658672647199.8999</v>
      </c>
    </row>
    <row r="93" spans="1:11" x14ac:dyDescent="0.35">
      <c r="A93">
        <v>90</v>
      </c>
      <c r="B93">
        <v>0.13</v>
      </c>
      <c r="C93">
        <f t="shared" si="10"/>
        <v>-0.13</v>
      </c>
      <c r="D93">
        <f t="shared" si="12"/>
        <v>-3119.87</v>
      </c>
      <c r="E93">
        <f t="shared" si="14"/>
        <v>74873760.129999995</v>
      </c>
      <c r="F93">
        <f t="shared" si="14"/>
        <v>-1796895369359.8701</v>
      </c>
      <c r="H93">
        <v>-0.09</v>
      </c>
      <c r="I93">
        <f t="shared" si="13"/>
        <v>2399.91</v>
      </c>
      <c r="J93">
        <f t="shared" si="13"/>
        <v>-57595200.090000011</v>
      </c>
      <c r="K93">
        <f t="shared" si="13"/>
        <v>1658707207199.9099</v>
      </c>
    </row>
    <row r="94" spans="1:11" x14ac:dyDescent="0.35">
      <c r="A94">
        <v>91</v>
      </c>
      <c r="B94">
        <v>0.13</v>
      </c>
      <c r="C94">
        <f t="shared" si="10"/>
        <v>-0.13</v>
      </c>
      <c r="D94">
        <f t="shared" si="12"/>
        <v>-3119.87</v>
      </c>
      <c r="E94">
        <f t="shared" si="14"/>
        <v>74873760.129999995</v>
      </c>
      <c r="F94">
        <f t="shared" si="14"/>
        <v>-1796895369359.8701</v>
      </c>
      <c r="H94">
        <v>-0.09</v>
      </c>
      <c r="I94">
        <f t="shared" si="13"/>
        <v>2159.91</v>
      </c>
      <c r="J94">
        <f t="shared" si="13"/>
        <v>-57595680.090000004</v>
      </c>
      <c r="K94">
        <f t="shared" si="13"/>
        <v>1382227206479.9102</v>
      </c>
    </row>
    <row r="95" spans="1:11" x14ac:dyDescent="0.35">
      <c r="A95">
        <v>92</v>
      </c>
      <c r="B95">
        <v>0.13</v>
      </c>
      <c r="C95">
        <f t="shared" si="10"/>
        <v>-0.13</v>
      </c>
      <c r="D95">
        <f t="shared" si="12"/>
        <v>-3119.87</v>
      </c>
      <c r="E95">
        <f t="shared" si="14"/>
        <v>74873760.129999995</v>
      </c>
      <c r="F95">
        <f t="shared" si="14"/>
        <v>-1796895369359.8701</v>
      </c>
      <c r="H95">
        <v>-0.08</v>
      </c>
      <c r="I95">
        <f t="shared" si="13"/>
        <v>2159.92</v>
      </c>
      <c r="J95">
        <f t="shared" si="13"/>
        <v>-51835680.079999998</v>
      </c>
      <c r="K95">
        <f t="shared" si="13"/>
        <v>1382244486479.9202</v>
      </c>
    </row>
    <row r="96" spans="1:11" x14ac:dyDescent="0.35">
      <c r="A96">
        <v>93</v>
      </c>
      <c r="B96">
        <v>0.12</v>
      </c>
      <c r="C96">
        <f t="shared" si="10"/>
        <v>-0.12</v>
      </c>
      <c r="D96">
        <f t="shared" si="12"/>
        <v>-3119.88</v>
      </c>
      <c r="E96">
        <f t="shared" si="14"/>
        <v>74873760.120000005</v>
      </c>
      <c r="F96">
        <f t="shared" si="14"/>
        <v>-1796895369359.8799</v>
      </c>
      <c r="H96">
        <v>-0.08</v>
      </c>
      <c r="I96">
        <f t="shared" si="13"/>
        <v>1919.92</v>
      </c>
      <c r="J96">
        <f t="shared" si="13"/>
        <v>-51836160.079999998</v>
      </c>
      <c r="K96">
        <f t="shared" si="13"/>
        <v>1244004485759.9199</v>
      </c>
    </row>
    <row r="97" spans="1:11" x14ac:dyDescent="0.35">
      <c r="A97">
        <v>94</v>
      </c>
      <c r="B97">
        <v>0.12</v>
      </c>
      <c r="C97">
        <f t="shared" si="10"/>
        <v>-0.12</v>
      </c>
      <c r="D97">
        <f t="shared" si="12"/>
        <v>-2879.88</v>
      </c>
      <c r="E97">
        <f t="shared" si="14"/>
        <v>74874240.120000005</v>
      </c>
      <c r="F97">
        <f t="shared" si="14"/>
        <v>-1796895368639.8801</v>
      </c>
      <c r="H97">
        <v>-0.08</v>
      </c>
      <c r="I97">
        <f t="shared" si="13"/>
        <v>1919.92</v>
      </c>
      <c r="J97">
        <f t="shared" si="13"/>
        <v>-46076160.079999998</v>
      </c>
      <c r="K97">
        <f t="shared" si="13"/>
        <v>1244021765759.9199</v>
      </c>
    </row>
    <row r="98" spans="1:11" x14ac:dyDescent="0.35">
      <c r="A98">
        <v>95</v>
      </c>
      <c r="B98">
        <v>0.11</v>
      </c>
      <c r="C98">
        <f t="shared" si="10"/>
        <v>-0.11</v>
      </c>
      <c r="D98">
        <f t="shared" si="12"/>
        <v>-2879.89</v>
      </c>
      <c r="E98">
        <f t="shared" si="14"/>
        <v>69114240.109999999</v>
      </c>
      <c r="F98">
        <f t="shared" si="14"/>
        <v>-1796912648639.8901</v>
      </c>
      <c r="H98">
        <v>-7.0000000000000007E-2</v>
      </c>
      <c r="I98">
        <f t="shared" si="13"/>
        <v>1919.93</v>
      </c>
      <c r="J98">
        <f t="shared" si="13"/>
        <v>-46076160.07</v>
      </c>
      <c r="K98">
        <f t="shared" si="13"/>
        <v>1105781765759.9299</v>
      </c>
    </row>
    <row r="99" spans="1:11" x14ac:dyDescent="0.35">
      <c r="A99">
        <v>96</v>
      </c>
      <c r="B99">
        <v>0.1</v>
      </c>
      <c r="C99">
        <f t="shared" si="10"/>
        <v>-0.1</v>
      </c>
      <c r="D99">
        <f t="shared" si="12"/>
        <v>-2639.9</v>
      </c>
      <c r="E99">
        <f t="shared" si="14"/>
        <v>69114720.099999994</v>
      </c>
      <c r="F99">
        <f t="shared" si="14"/>
        <v>-1658672647919.8999</v>
      </c>
      <c r="H99">
        <v>-7.0000000000000007E-2</v>
      </c>
      <c r="I99">
        <f t="shared" si="13"/>
        <v>1679.9300000000003</v>
      </c>
      <c r="J99">
        <f t="shared" si="13"/>
        <v>-46076640.07</v>
      </c>
      <c r="K99">
        <f t="shared" si="13"/>
        <v>1105781765039.9299</v>
      </c>
    </row>
    <row r="100" spans="1:11" x14ac:dyDescent="0.35">
      <c r="A100">
        <v>97</v>
      </c>
      <c r="B100">
        <v>0.08</v>
      </c>
      <c r="C100">
        <f t="shared" si="10"/>
        <v>-0.08</v>
      </c>
      <c r="D100">
        <f t="shared" si="12"/>
        <v>-2399.92</v>
      </c>
      <c r="E100">
        <f t="shared" si="14"/>
        <v>63355200.080000006</v>
      </c>
      <c r="F100">
        <f t="shared" si="14"/>
        <v>-1658689927199.9199</v>
      </c>
      <c r="H100">
        <v>-7.0000000000000007E-2</v>
      </c>
      <c r="I100">
        <f t="shared" si="13"/>
        <v>1679.9300000000003</v>
      </c>
      <c r="J100">
        <f t="shared" si="13"/>
        <v>-40316640.070000008</v>
      </c>
      <c r="K100">
        <f t="shared" si="13"/>
        <v>1105799045039.9299</v>
      </c>
    </row>
    <row r="101" spans="1:11" x14ac:dyDescent="0.35">
      <c r="A101">
        <v>98</v>
      </c>
      <c r="B101">
        <v>7.0000000000000007E-2</v>
      </c>
      <c r="C101">
        <f t="shared" si="10"/>
        <v>-7.0000000000000007E-2</v>
      </c>
      <c r="D101">
        <f t="shared" si="12"/>
        <v>-1919.93</v>
      </c>
      <c r="E101">
        <f t="shared" si="14"/>
        <v>57596160.07</v>
      </c>
      <c r="F101">
        <f t="shared" si="14"/>
        <v>-1520467205759.9302</v>
      </c>
      <c r="H101">
        <v>-7.0000000000000007E-2</v>
      </c>
      <c r="I101">
        <f t="shared" si="13"/>
        <v>1679.9300000000003</v>
      </c>
      <c r="J101">
        <f t="shared" si="13"/>
        <v>-40316640.070000008</v>
      </c>
      <c r="K101">
        <f t="shared" si="13"/>
        <v>967559045039.9303</v>
      </c>
    </row>
    <row r="102" spans="1:11" x14ac:dyDescent="0.35">
      <c r="A102">
        <v>99</v>
      </c>
      <c r="B102">
        <v>0.05</v>
      </c>
      <c r="C102">
        <f t="shared" si="10"/>
        <v>-0.05</v>
      </c>
      <c r="D102">
        <f t="shared" si="12"/>
        <v>-1679.9500000000003</v>
      </c>
      <c r="E102">
        <f t="shared" si="14"/>
        <v>46076640.049999997</v>
      </c>
      <c r="F102">
        <f t="shared" si="14"/>
        <v>-1382261765039.95</v>
      </c>
      <c r="H102">
        <v>-7.0000000000000007E-2</v>
      </c>
      <c r="I102">
        <f t="shared" si="13"/>
        <v>1679.9300000000003</v>
      </c>
      <c r="J102">
        <f t="shared" si="13"/>
        <v>-40316640.070000008</v>
      </c>
      <c r="K102">
        <f t="shared" si="13"/>
        <v>967559045039.9303</v>
      </c>
    </row>
    <row r="103" spans="1:11" x14ac:dyDescent="0.35">
      <c r="A103">
        <v>100</v>
      </c>
      <c r="B103">
        <v>0.03</v>
      </c>
      <c r="C103">
        <f t="shared" si="10"/>
        <v>-0.03</v>
      </c>
      <c r="D103">
        <f t="shared" si="12"/>
        <v>-1199.97</v>
      </c>
      <c r="E103">
        <f t="shared" si="14"/>
        <v>40317600.030000009</v>
      </c>
      <c r="F103">
        <f t="shared" si="14"/>
        <v>-1105799043599.97</v>
      </c>
      <c r="H103">
        <v>-0.06</v>
      </c>
      <c r="I103">
        <f t="shared" si="13"/>
        <v>1679.9400000000003</v>
      </c>
      <c r="J103">
        <f t="shared" si="13"/>
        <v>-40316640.06000001</v>
      </c>
      <c r="K103">
        <f t="shared" si="13"/>
        <v>967559045039.94019</v>
      </c>
    </row>
    <row r="104" spans="1:11" x14ac:dyDescent="0.35">
      <c r="A104">
        <v>101</v>
      </c>
      <c r="B104">
        <v>0.02</v>
      </c>
      <c r="C104">
        <f t="shared" si="10"/>
        <v>-0.02</v>
      </c>
      <c r="D104">
        <f t="shared" si="12"/>
        <v>-719.98</v>
      </c>
      <c r="E104">
        <f t="shared" si="14"/>
        <v>28798560.02</v>
      </c>
      <c r="F104">
        <f t="shared" si="14"/>
        <v>-967593602159.98022</v>
      </c>
      <c r="H104">
        <v>-0.06</v>
      </c>
      <c r="I104">
        <f t="shared" ref="I104:K123" si="15">H104-H103/$P$2</f>
        <v>1439.94</v>
      </c>
      <c r="J104">
        <f t="shared" si="15"/>
        <v>-40317120.06000001</v>
      </c>
      <c r="K104">
        <f t="shared" si="15"/>
        <v>967559044319.94019</v>
      </c>
    </row>
    <row r="105" spans="1:11" x14ac:dyDescent="0.35">
      <c r="A105">
        <v>102</v>
      </c>
      <c r="B105">
        <v>0</v>
      </c>
      <c r="C105">
        <f t="shared" si="10"/>
        <v>0</v>
      </c>
      <c r="D105">
        <f t="shared" si="12"/>
        <v>-480</v>
      </c>
      <c r="E105">
        <f t="shared" si="14"/>
        <v>17279040</v>
      </c>
      <c r="F105">
        <f t="shared" si="14"/>
        <v>-691148161440</v>
      </c>
      <c r="H105">
        <v>-0.06</v>
      </c>
      <c r="I105">
        <f t="shared" si="15"/>
        <v>1439.94</v>
      </c>
      <c r="J105">
        <f t="shared" si="15"/>
        <v>-34557120.060000002</v>
      </c>
      <c r="K105">
        <f t="shared" si="15"/>
        <v>967576324319.94019</v>
      </c>
    </row>
    <row r="106" spans="1:11" x14ac:dyDescent="0.35">
      <c r="A106">
        <v>103</v>
      </c>
      <c r="B106">
        <v>-0.02</v>
      </c>
      <c r="C106">
        <f t="shared" si="10"/>
        <v>0.02</v>
      </c>
      <c r="D106">
        <f t="shared" si="12"/>
        <v>-0.02</v>
      </c>
      <c r="E106">
        <f t="shared" si="14"/>
        <v>11519999.98</v>
      </c>
      <c r="F106">
        <f t="shared" si="14"/>
        <v>-414685440000.02002</v>
      </c>
      <c r="H106">
        <v>-0.06</v>
      </c>
      <c r="I106">
        <f t="shared" si="15"/>
        <v>1439.94</v>
      </c>
      <c r="J106">
        <f t="shared" si="15"/>
        <v>-34557120.060000002</v>
      </c>
      <c r="K106">
        <f t="shared" si="15"/>
        <v>829336324319.94006</v>
      </c>
    </row>
    <row r="107" spans="1:11" x14ac:dyDescent="0.35">
      <c r="A107">
        <v>104</v>
      </c>
      <c r="B107">
        <v>-0.04</v>
      </c>
      <c r="C107">
        <f t="shared" si="10"/>
        <v>0.04</v>
      </c>
      <c r="D107">
        <f t="shared" si="12"/>
        <v>479.96</v>
      </c>
      <c r="E107">
        <f t="shared" ref="E107:F126" si="16">D107-D106/$P$2</f>
        <v>959.96</v>
      </c>
      <c r="F107">
        <f t="shared" si="16"/>
        <v>-276479998560.03998</v>
      </c>
      <c r="H107">
        <v>-0.06</v>
      </c>
      <c r="I107">
        <f t="shared" si="15"/>
        <v>1439.94</v>
      </c>
      <c r="J107">
        <f t="shared" si="15"/>
        <v>-34557120.060000002</v>
      </c>
      <c r="K107">
        <f t="shared" si="15"/>
        <v>829336324319.94006</v>
      </c>
    </row>
    <row r="108" spans="1:11" x14ac:dyDescent="0.35">
      <c r="A108">
        <v>105</v>
      </c>
      <c r="B108">
        <v>-0.06</v>
      </c>
      <c r="C108">
        <f t="shared" si="10"/>
        <v>0.06</v>
      </c>
      <c r="D108">
        <f t="shared" si="12"/>
        <v>959.94</v>
      </c>
      <c r="E108">
        <f t="shared" si="16"/>
        <v>-11518080.060000001</v>
      </c>
      <c r="F108">
        <f t="shared" si="16"/>
        <v>-34557120.060000002</v>
      </c>
      <c r="H108">
        <v>-0.05</v>
      </c>
      <c r="I108">
        <f t="shared" si="15"/>
        <v>1439.95</v>
      </c>
      <c r="J108">
        <f t="shared" si="15"/>
        <v>-34557120.049999997</v>
      </c>
      <c r="K108">
        <f t="shared" si="15"/>
        <v>829336324319.95007</v>
      </c>
    </row>
    <row r="109" spans="1:11" x14ac:dyDescent="0.35">
      <c r="A109">
        <v>106</v>
      </c>
      <c r="B109">
        <v>-0.08</v>
      </c>
      <c r="C109">
        <f t="shared" si="10"/>
        <v>0.08</v>
      </c>
      <c r="D109">
        <f t="shared" si="12"/>
        <v>1439.92</v>
      </c>
      <c r="E109">
        <f t="shared" si="16"/>
        <v>-23037120.080000002</v>
      </c>
      <c r="F109">
        <f t="shared" si="16"/>
        <v>276410884319.91998</v>
      </c>
      <c r="H109">
        <v>-0.05</v>
      </c>
      <c r="I109">
        <f t="shared" si="15"/>
        <v>1199.95</v>
      </c>
      <c r="J109">
        <f t="shared" si="15"/>
        <v>-34557600.049999997</v>
      </c>
      <c r="K109">
        <f t="shared" si="15"/>
        <v>829336323599.94995</v>
      </c>
    </row>
    <row r="110" spans="1:11" x14ac:dyDescent="0.35">
      <c r="A110">
        <v>107</v>
      </c>
      <c r="B110">
        <v>-0.1</v>
      </c>
      <c r="C110">
        <f t="shared" si="10"/>
        <v>0.1</v>
      </c>
      <c r="D110">
        <f t="shared" si="12"/>
        <v>1919.9</v>
      </c>
      <c r="E110">
        <f t="shared" si="16"/>
        <v>-34556160.100000001</v>
      </c>
      <c r="F110">
        <f t="shared" si="16"/>
        <v>552856325759.90015</v>
      </c>
      <c r="H110">
        <v>-0.04</v>
      </c>
      <c r="I110">
        <f t="shared" si="15"/>
        <v>1199.96</v>
      </c>
      <c r="J110">
        <f t="shared" si="15"/>
        <v>-28797600.040000003</v>
      </c>
      <c r="K110">
        <f t="shared" si="15"/>
        <v>829353603599.95996</v>
      </c>
    </row>
    <row r="111" spans="1:11" x14ac:dyDescent="0.35">
      <c r="A111">
        <v>108</v>
      </c>
      <c r="B111">
        <v>-0.11</v>
      </c>
      <c r="C111">
        <f t="shared" si="10"/>
        <v>0.11</v>
      </c>
      <c r="D111">
        <f t="shared" si="12"/>
        <v>2399.89</v>
      </c>
      <c r="E111">
        <f t="shared" si="16"/>
        <v>-46075200.109999999</v>
      </c>
      <c r="F111">
        <f t="shared" si="16"/>
        <v>829301767199.89014</v>
      </c>
      <c r="H111">
        <v>-0.02</v>
      </c>
      <c r="I111">
        <f t="shared" si="15"/>
        <v>959.98</v>
      </c>
      <c r="J111">
        <f t="shared" si="15"/>
        <v>-28798080.02</v>
      </c>
      <c r="K111">
        <f t="shared" si="15"/>
        <v>691113602879.9801</v>
      </c>
    </row>
    <row r="112" spans="1:11" x14ac:dyDescent="0.35">
      <c r="A112">
        <v>109</v>
      </c>
      <c r="B112">
        <v>-0.13</v>
      </c>
      <c r="C112">
        <f t="shared" si="10"/>
        <v>0.13</v>
      </c>
      <c r="D112">
        <f t="shared" si="12"/>
        <v>2639.87</v>
      </c>
      <c r="E112">
        <f t="shared" si="16"/>
        <v>-57594720.130000003</v>
      </c>
      <c r="F112">
        <f t="shared" si="16"/>
        <v>1105747207919.8701</v>
      </c>
      <c r="H112">
        <v>-0.01</v>
      </c>
      <c r="I112">
        <f t="shared" si="15"/>
        <v>479.99</v>
      </c>
      <c r="J112">
        <f t="shared" si="15"/>
        <v>-23039040.010000002</v>
      </c>
      <c r="K112">
        <f t="shared" si="15"/>
        <v>691130881439.98999</v>
      </c>
    </row>
    <row r="113" spans="1:11" x14ac:dyDescent="0.35">
      <c r="A113">
        <v>110</v>
      </c>
      <c r="B113">
        <v>-0.15</v>
      </c>
      <c r="C113">
        <f t="shared" si="10"/>
        <v>0.15</v>
      </c>
      <c r="D113">
        <f t="shared" si="12"/>
        <v>3119.85</v>
      </c>
      <c r="E113">
        <f t="shared" si="16"/>
        <v>-63353760.149999999</v>
      </c>
      <c r="F113">
        <f t="shared" si="16"/>
        <v>1382209929359.8501</v>
      </c>
      <c r="H113">
        <v>0.01</v>
      </c>
      <c r="I113">
        <f t="shared" si="15"/>
        <v>240.01</v>
      </c>
      <c r="J113">
        <f t="shared" si="15"/>
        <v>-11519519.99</v>
      </c>
      <c r="K113">
        <f t="shared" si="15"/>
        <v>552925440720.01001</v>
      </c>
    </row>
    <row r="114" spans="1:11" x14ac:dyDescent="0.35">
      <c r="A114">
        <v>111</v>
      </c>
      <c r="B114">
        <v>-0.17</v>
      </c>
      <c r="C114">
        <f t="shared" si="10"/>
        <v>0.17</v>
      </c>
      <c r="D114">
        <f t="shared" si="12"/>
        <v>3599.83</v>
      </c>
      <c r="E114">
        <f t="shared" si="16"/>
        <v>-74872800.170000002</v>
      </c>
      <c r="F114">
        <f t="shared" si="16"/>
        <v>1520415370799.8301</v>
      </c>
      <c r="H114">
        <v>0.03</v>
      </c>
      <c r="I114">
        <f t="shared" si="15"/>
        <v>-239.97</v>
      </c>
      <c r="J114">
        <f t="shared" si="15"/>
        <v>-5760479.9699999997</v>
      </c>
      <c r="K114">
        <f t="shared" si="15"/>
        <v>276462719280.03003</v>
      </c>
    </row>
    <row r="115" spans="1:11" x14ac:dyDescent="0.35">
      <c r="A115">
        <v>112</v>
      </c>
      <c r="B115">
        <v>-0.19</v>
      </c>
      <c r="C115">
        <f t="shared" si="10"/>
        <v>0.19</v>
      </c>
      <c r="D115">
        <f t="shared" si="12"/>
        <v>4079.8100000000004</v>
      </c>
      <c r="E115">
        <f t="shared" si="16"/>
        <v>-86391840.189999998</v>
      </c>
      <c r="F115">
        <f t="shared" si="16"/>
        <v>1796860812239.8101</v>
      </c>
      <c r="H115">
        <v>0.04</v>
      </c>
      <c r="I115">
        <f t="shared" si="15"/>
        <v>-719.96</v>
      </c>
      <c r="J115">
        <f t="shared" si="15"/>
        <v>5758560.04</v>
      </c>
      <c r="K115">
        <f t="shared" si="15"/>
        <v>138257277840.04001</v>
      </c>
    </row>
    <row r="116" spans="1:11" x14ac:dyDescent="0.35">
      <c r="A116">
        <v>113</v>
      </c>
      <c r="B116">
        <v>-0.2</v>
      </c>
      <c r="C116">
        <f t="shared" si="10"/>
        <v>0.2</v>
      </c>
      <c r="D116">
        <f t="shared" si="12"/>
        <v>4559.8</v>
      </c>
      <c r="E116">
        <f t="shared" si="16"/>
        <v>-97910880.200000018</v>
      </c>
      <c r="F116">
        <f t="shared" si="16"/>
        <v>2073306253679.8</v>
      </c>
      <c r="H116">
        <v>7.0000000000000007E-2</v>
      </c>
      <c r="I116">
        <f t="shared" si="15"/>
        <v>-959.93</v>
      </c>
      <c r="J116">
        <f t="shared" si="15"/>
        <v>17278080.07</v>
      </c>
      <c r="K116">
        <f t="shared" si="15"/>
        <v>-138188162879.92999</v>
      </c>
    </row>
    <row r="117" spans="1:11" x14ac:dyDescent="0.35">
      <c r="A117">
        <v>114</v>
      </c>
      <c r="B117">
        <v>-0.23</v>
      </c>
      <c r="C117">
        <f t="shared" si="10"/>
        <v>0.23</v>
      </c>
      <c r="D117">
        <f t="shared" si="12"/>
        <v>4799.7700000000004</v>
      </c>
      <c r="E117">
        <f t="shared" si="16"/>
        <v>-109430400.23000002</v>
      </c>
      <c r="F117">
        <f t="shared" si="16"/>
        <v>2349751694399.7705</v>
      </c>
      <c r="H117">
        <v>0.09</v>
      </c>
      <c r="I117">
        <f t="shared" si="15"/>
        <v>-1679.9100000000003</v>
      </c>
      <c r="J117">
        <f t="shared" si="15"/>
        <v>23036640.09</v>
      </c>
      <c r="K117">
        <f t="shared" si="15"/>
        <v>-414650885039.90997</v>
      </c>
    </row>
    <row r="118" spans="1:11" x14ac:dyDescent="0.35">
      <c r="A118">
        <v>115</v>
      </c>
      <c r="B118">
        <v>-0.25</v>
      </c>
      <c r="C118">
        <f t="shared" si="10"/>
        <v>0.25</v>
      </c>
      <c r="D118">
        <f t="shared" si="12"/>
        <v>5519.75</v>
      </c>
      <c r="E118">
        <f t="shared" si="16"/>
        <v>-115188960.25000001</v>
      </c>
      <c r="F118">
        <f t="shared" si="16"/>
        <v>2626214416559.7505</v>
      </c>
      <c r="H118">
        <v>0.1</v>
      </c>
      <c r="I118">
        <f t="shared" si="15"/>
        <v>-2159.9</v>
      </c>
      <c r="J118">
        <f t="shared" si="15"/>
        <v>40315680.100000009</v>
      </c>
      <c r="K118">
        <f t="shared" si="15"/>
        <v>-552839046479.90002</v>
      </c>
    </row>
    <row r="119" spans="1:11" x14ac:dyDescent="0.35">
      <c r="A119">
        <v>116</v>
      </c>
      <c r="B119">
        <v>-0.26</v>
      </c>
      <c r="C119">
        <f t="shared" si="10"/>
        <v>0.26</v>
      </c>
      <c r="D119">
        <f t="shared" si="12"/>
        <v>5999.74</v>
      </c>
      <c r="E119">
        <f t="shared" si="16"/>
        <v>-132468000.26000001</v>
      </c>
      <c r="F119">
        <f t="shared" si="16"/>
        <v>2764402577999.7407</v>
      </c>
      <c r="H119">
        <v>0.12</v>
      </c>
      <c r="I119">
        <f t="shared" si="15"/>
        <v>-2399.88</v>
      </c>
      <c r="J119">
        <f t="shared" si="15"/>
        <v>51835200.120000005</v>
      </c>
      <c r="K119">
        <f t="shared" si="15"/>
        <v>-967524487199.88025</v>
      </c>
    </row>
    <row r="120" spans="1:11" x14ac:dyDescent="0.35">
      <c r="A120">
        <v>117</v>
      </c>
      <c r="B120">
        <v>-0.28000000000000003</v>
      </c>
      <c r="C120">
        <f t="shared" si="10"/>
        <v>0.28000000000000003</v>
      </c>
      <c r="D120">
        <f t="shared" si="12"/>
        <v>6239.72</v>
      </c>
      <c r="E120">
        <f t="shared" si="16"/>
        <v>-143987520.28</v>
      </c>
      <c r="F120">
        <f t="shared" si="16"/>
        <v>3179088018719.7202</v>
      </c>
      <c r="H120">
        <v>0.14000000000000001</v>
      </c>
      <c r="I120">
        <f t="shared" si="15"/>
        <v>-2879.86</v>
      </c>
      <c r="J120">
        <f t="shared" si="15"/>
        <v>57594240.140000008</v>
      </c>
      <c r="K120">
        <f t="shared" si="15"/>
        <v>-1243987208639.8604</v>
      </c>
    </row>
    <row r="121" spans="1:11" x14ac:dyDescent="0.35">
      <c r="A121">
        <v>118</v>
      </c>
      <c r="B121">
        <v>-0.3</v>
      </c>
      <c r="C121">
        <f t="shared" si="10"/>
        <v>0.3</v>
      </c>
      <c r="D121">
        <f t="shared" si="12"/>
        <v>6719.7000000000007</v>
      </c>
      <c r="E121">
        <f t="shared" si="16"/>
        <v>-149746560.30000001</v>
      </c>
      <c r="F121">
        <f t="shared" si="16"/>
        <v>3455550740159.7002</v>
      </c>
      <c r="H121">
        <v>0.16</v>
      </c>
      <c r="I121">
        <f t="shared" si="15"/>
        <v>-3359.8400000000006</v>
      </c>
      <c r="J121">
        <f t="shared" si="15"/>
        <v>69113280.159999996</v>
      </c>
      <c r="K121">
        <f t="shared" si="15"/>
        <v>-1382192650079.8403</v>
      </c>
    </row>
    <row r="122" spans="1:11" x14ac:dyDescent="0.35">
      <c r="A122">
        <v>119</v>
      </c>
      <c r="B122">
        <v>-0.32</v>
      </c>
      <c r="C122">
        <f t="shared" si="10"/>
        <v>0.32</v>
      </c>
      <c r="D122">
        <f t="shared" si="12"/>
        <v>7199.68</v>
      </c>
      <c r="E122">
        <f t="shared" si="16"/>
        <v>-161265600.32000002</v>
      </c>
      <c r="F122">
        <f t="shared" si="16"/>
        <v>3593756181599.6807</v>
      </c>
      <c r="H122">
        <v>0.18</v>
      </c>
      <c r="I122">
        <f t="shared" si="15"/>
        <v>-3839.82</v>
      </c>
      <c r="J122">
        <f t="shared" si="15"/>
        <v>80632320.180000022</v>
      </c>
      <c r="K122">
        <f t="shared" si="15"/>
        <v>-1658638091519.8201</v>
      </c>
    </row>
    <row r="123" spans="1:11" x14ac:dyDescent="0.35">
      <c r="A123">
        <v>120</v>
      </c>
      <c r="B123">
        <v>-0.34</v>
      </c>
      <c r="C123">
        <f t="shared" si="10"/>
        <v>0.34</v>
      </c>
      <c r="D123">
        <f t="shared" si="12"/>
        <v>7679.66</v>
      </c>
      <c r="E123">
        <f t="shared" si="16"/>
        <v>-172784640.34</v>
      </c>
      <c r="F123">
        <f t="shared" si="16"/>
        <v>3870201623039.6606</v>
      </c>
      <c r="H123">
        <v>0.2</v>
      </c>
      <c r="I123">
        <f t="shared" si="15"/>
        <v>-4319.8</v>
      </c>
      <c r="J123">
        <f t="shared" si="15"/>
        <v>92151360.200000003</v>
      </c>
      <c r="K123">
        <f t="shared" si="15"/>
        <v>-1935083532959.8005</v>
      </c>
    </row>
    <row r="124" spans="1:11" x14ac:dyDescent="0.35">
      <c r="A124">
        <v>121</v>
      </c>
      <c r="B124">
        <v>-0.36</v>
      </c>
      <c r="C124">
        <f t="shared" si="10"/>
        <v>0.36</v>
      </c>
      <c r="D124">
        <f t="shared" si="12"/>
        <v>8159.6400000000012</v>
      </c>
      <c r="E124">
        <f t="shared" si="16"/>
        <v>-184303680.36000001</v>
      </c>
      <c r="F124">
        <f t="shared" si="16"/>
        <v>4146647064479.6401</v>
      </c>
      <c r="H124">
        <v>0.22</v>
      </c>
      <c r="I124">
        <f t="shared" ref="I124:K143" si="17">H124-H123/$P$2</f>
        <v>-4799.78</v>
      </c>
      <c r="J124">
        <f t="shared" si="17"/>
        <v>103670400.22000001</v>
      </c>
      <c r="K124">
        <f t="shared" si="17"/>
        <v>-2211528974399.7798</v>
      </c>
    </row>
    <row r="125" spans="1:11" x14ac:dyDescent="0.35">
      <c r="A125">
        <v>122</v>
      </c>
      <c r="B125">
        <v>-0.39</v>
      </c>
      <c r="C125">
        <f t="shared" si="10"/>
        <v>0.39</v>
      </c>
      <c r="D125">
        <f t="shared" si="12"/>
        <v>8639.61</v>
      </c>
      <c r="E125">
        <f t="shared" si="16"/>
        <v>-195822720.39000002</v>
      </c>
      <c r="F125">
        <f t="shared" si="16"/>
        <v>4423092505919.6113</v>
      </c>
      <c r="H125">
        <v>0.24</v>
      </c>
      <c r="I125">
        <f t="shared" si="17"/>
        <v>-5279.76</v>
      </c>
      <c r="J125">
        <f t="shared" si="17"/>
        <v>115189440.23999999</v>
      </c>
      <c r="K125">
        <f t="shared" si="17"/>
        <v>-2487974415839.7603</v>
      </c>
    </row>
    <row r="126" spans="1:11" x14ac:dyDescent="0.35">
      <c r="A126">
        <v>123</v>
      </c>
      <c r="B126">
        <v>-0.43</v>
      </c>
      <c r="C126">
        <f t="shared" si="10"/>
        <v>0.43</v>
      </c>
      <c r="D126">
        <f t="shared" si="12"/>
        <v>9359.57</v>
      </c>
      <c r="E126">
        <f t="shared" si="16"/>
        <v>-207341280.43000004</v>
      </c>
      <c r="F126">
        <f t="shared" si="16"/>
        <v>4699537948079.5713</v>
      </c>
      <c r="H126">
        <v>0.26</v>
      </c>
      <c r="I126">
        <f t="shared" si="17"/>
        <v>-5759.74</v>
      </c>
      <c r="J126">
        <f t="shared" si="17"/>
        <v>126708480.26000002</v>
      </c>
      <c r="K126">
        <f t="shared" si="17"/>
        <v>-2764419857279.7402</v>
      </c>
    </row>
    <row r="127" spans="1:11" x14ac:dyDescent="0.35">
      <c r="A127">
        <v>124</v>
      </c>
      <c r="B127">
        <v>-0.46</v>
      </c>
      <c r="C127">
        <f t="shared" si="10"/>
        <v>0.46</v>
      </c>
      <c r="D127">
        <f t="shared" si="12"/>
        <v>10319.540000000001</v>
      </c>
      <c r="E127">
        <f t="shared" ref="E127:F146" si="18">D127-D126/$P$2</f>
        <v>-224619360.46000001</v>
      </c>
      <c r="F127">
        <f t="shared" si="18"/>
        <v>4975966110959.541</v>
      </c>
      <c r="H127">
        <v>0.28000000000000003</v>
      </c>
      <c r="I127">
        <f t="shared" si="17"/>
        <v>-6239.72</v>
      </c>
      <c r="J127">
        <f t="shared" si="17"/>
        <v>138227520.28</v>
      </c>
      <c r="K127">
        <f t="shared" si="17"/>
        <v>-3040865298719.7207</v>
      </c>
    </row>
    <row r="128" spans="1:11" x14ac:dyDescent="0.35">
      <c r="A128">
        <v>125</v>
      </c>
      <c r="B128">
        <v>-0.51</v>
      </c>
      <c r="C128">
        <f t="shared" si="10"/>
        <v>0.51</v>
      </c>
      <c r="D128">
        <f t="shared" si="12"/>
        <v>11039.49</v>
      </c>
      <c r="E128">
        <f t="shared" si="18"/>
        <v>-247657920.51000002</v>
      </c>
      <c r="F128">
        <f t="shared" si="18"/>
        <v>5390616993119.4902</v>
      </c>
      <c r="H128">
        <v>0.3</v>
      </c>
      <c r="I128">
        <f t="shared" si="17"/>
        <v>-6719.7000000000007</v>
      </c>
      <c r="J128">
        <f t="shared" si="17"/>
        <v>149746560.30000001</v>
      </c>
      <c r="K128">
        <f t="shared" si="17"/>
        <v>-3317310740159.7002</v>
      </c>
    </row>
    <row r="129" spans="1:11" x14ac:dyDescent="0.35">
      <c r="A129">
        <v>126</v>
      </c>
      <c r="B129">
        <v>-0.55000000000000004</v>
      </c>
      <c r="C129">
        <f t="shared" si="10"/>
        <v>0.55000000000000004</v>
      </c>
      <c r="D129">
        <f t="shared" si="12"/>
        <v>12239.45</v>
      </c>
      <c r="E129">
        <f t="shared" si="18"/>
        <v>-264935520.55000001</v>
      </c>
      <c r="F129">
        <f t="shared" si="18"/>
        <v>5943525156719.4512</v>
      </c>
      <c r="H129">
        <v>0.32</v>
      </c>
      <c r="I129">
        <f t="shared" si="17"/>
        <v>-7199.68</v>
      </c>
      <c r="J129">
        <f t="shared" si="17"/>
        <v>161265600.32000002</v>
      </c>
      <c r="K129">
        <f t="shared" si="17"/>
        <v>-3593756181599.6807</v>
      </c>
    </row>
    <row r="130" spans="1:11" x14ac:dyDescent="0.35">
      <c r="A130">
        <v>127</v>
      </c>
      <c r="B130">
        <v>-0.6</v>
      </c>
      <c r="C130">
        <f t="shared" si="10"/>
        <v>0.6</v>
      </c>
      <c r="D130">
        <f t="shared" si="12"/>
        <v>13199.400000000001</v>
      </c>
      <c r="E130">
        <f t="shared" si="18"/>
        <v>-293733600.60000002</v>
      </c>
      <c r="F130">
        <f t="shared" si="18"/>
        <v>6358158759599.4014</v>
      </c>
      <c r="H130">
        <v>0.34</v>
      </c>
      <c r="I130">
        <f t="shared" si="17"/>
        <v>-7679.66</v>
      </c>
      <c r="J130">
        <f t="shared" si="17"/>
        <v>172784640.34</v>
      </c>
      <c r="K130">
        <f t="shared" si="17"/>
        <v>-3870201623039.6606</v>
      </c>
    </row>
    <row r="131" spans="1:11" x14ac:dyDescent="0.35">
      <c r="A131">
        <v>128</v>
      </c>
      <c r="B131">
        <v>-0.66</v>
      </c>
      <c r="C131">
        <f t="shared" ref="C131:C194" si="19">B131*-1</f>
        <v>0.66</v>
      </c>
      <c r="D131">
        <f t="shared" si="12"/>
        <v>14399.34</v>
      </c>
      <c r="E131">
        <f t="shared" si="18"/>
        <v>-316771200.66000009</v>
      </c>
      <c r="F131">
        <f t="shared" si="18"/>
        <v>7049289643199.3408</v>
      </c>
      <c r="H131">
        <v>0.36</v>
      </c>
      <c r="I131">
        <f t="shared" si="17"/>
        <v>-8159.6400000000012</v>
      </c>
      <c r="J131">
        <f t="shared" si="17"/>
        <v>184303680.36000001</v>
      </c>
      <c r="K131">
        <f t="shared" si="17"/>
        <v>-4146647064479.6401</v>
      </c>
    </row>
    <row r="132" spans="1:11" x14ac:dyDescent="0.35">
      <c r="A132">
        <v>129</v>
      </c>
      <c r="B132">
        <v>-0.72</v>
      </c>
      <c r="C132">
        <f t="shared" si="19"/>
        <v>0.72</v>
      </c>
      <c r="D132">
        <f t="shared" si="12"/>
        <v>15839.280000000002</v>
      </c>
      <c r="E132">
        <f t="shared" si="18"/>
        <v>-345568320.72000003</v>
      </c>
      <c r="F132">
        <f t="shared" si="18"/>
        <v>7602163247519.2822</v>
      </c>
      <c r="H132">
        <v>0.38</v>
      </c>
      <c r="I132">
        <f t="shared" si="17"/>
        <v>-8639.6200000000008</v>
      </c>
      <c r="J132">
        <f t="shared" si="17"/>
        <v>195822720.38000003</v>
      </c>
      <c r="K132">
        <f t="shared" si="17"/>
        <v>-4423092505919.6211</v>
      </c>
    </row>
    <row r="133" spans="1:11" x14ac:dyDescent="0.35">
      <c r="A133">
        <v>130</v>
      </c>
      <c r="B133">
        <v>-0.78</v>
      </c>
      <c r="C133">
        <f t="shared" si="19"/>
        <v>0.78</v>
      </c>
      <c r="D133">
        <f t="shared" si="12"/>
        <v>17279.22</v>
      </c>
      <c r="E133">
        <f t="shared" si="18"/>
        <v>-380125440.78000003</v>
      </c>
      <c r="F133">
        <f t="shared" si="18"/>
        <v>8293259571839.2207</v>
      </c>
      <c r="H133">
        <v>0.4</v>
      </c>
      <c r="I133">
        <f t="shared" si="17"/>
        <v>-9119.6</v>
      </c>
      <c r="J133">
        <f t="shared" si="17"/>
        <v>207341760.40000004</v>
      </c>
      <c r="K133">
        <f t="shared" si="17"/>
        <v>-4699537947359.6006</v>
      </c>
    </row>
    <row r="134" spans="1:11" x14ac:dyDescent="0.35">
      <c r="A134">
        <v>131</v>
      </c>
      <c r="B134">
        <v>-0.84</v>
      </c>
      <c r="C134">
        <f t="shared" si="19"/>
        <v>0.84</v>
      </c>
      <c r="D134">
        <f t="shared" si="12"/>
        <v>18719.16</v>
      </c>
      <c r="E134">
        <f t="shared" si="18"/>
        <v>-414682560.84000003</v>
      </c>
      <c r="F134">
        <f t="shared" si="18"/>
        <v>9122595896159.1621</v>
      </c>
      <c r="H134">
        <v>0.42</v>
      </c>
      <c r="I134">
        <f t="shared" si="17"/>
        <v>-9599.58</v>
      </c>
      <c r="J134">
        <f t="shared" si="17"/>
        <v>218860800.42000002</v>
      </c>
      <c r="K134">
        <f t="shared" si="17"/>
        <v>-4975983388799.5811</v>
      </c>
    </row>
    <row r="135" spans="1:11" x14ac:dyDescent="0.35">
      <c r="A135">
        <v>132</v>
      </c>
      <c r="B135">
        <v>-0.93</v>
      </c>
      <c r="C135">
        <f t="shared" si="19"/>
        <v>0.93</v>
      </c>
      <c r="D135">
        <f t="shared" ref="D135:D198" si="20">B135-B134/$P$2</f>
        <v>20159.07</v>
      </c>
      <c r="E135">
        <f t="shared" si="18"/>
        <v>-449239680.93000001</v>
      </c>
      <c r="F135">
        <f t="shared" si="18"/>
        <v>9951932220479.0723</v>
      </c>
      <c r="H135">
        <v>0.46</v>
      </c>
      <c r="I135">
        <f t="shared" si="17"/>
        <v>-10079.540000000001</v>
      </c>
      <c r="J135">
        <f t="shared" si="17"/>
        <v>230379840.46000001</v>
      </c>
      <c r="K135">
        <f t="shared" si="17"/>
        <v>-5252428830239.541</v>
      </c>
    </row>
    <row r="136" spans="1:11" x14ac:dyDescent="0.35">
      <c r="A136">
        <v>133</v>
      </c>
      <c r="B136">
        <v>-0.99</v>
      </c>
      <c r="C136">
        <f t="shared" si="19"/>
        <v>0.99</v>
      </c>
      <c r="D136">
        <f t="shared" si="20"/>
        <v>22319.010000000002</v>
      </c>
      <c r="E136">
        <f t="shared" si="18"/>
        <v>-483795360.99000001</v>
      </c>
      <c r="F136">
        <f t="shared" si="18"/>
        <v>10781268546959.01</v>
      </c>
      <c r="H136">
        <v>0.49</v>
      </c>
      <c r="I136">
        <f t="shared" si="17"/>
        <v>-11039.51</v>
      </c>
      <c r="J136">
        <f t="shared" si="17"/>
        <v>241897920.49000004</v>
      </c>
      <c r="K136">
        <f t="shared" si="17"/>
        <v>-5528874273119.5098</v>
      </c>
    </row>
    <row r="137" spans="1:11" x14ac:dyDescent="0.35">
      <c r="A137">
        <v>134</v>
      </c>
      <c r="B137">
        <v>-1.07</v>
      </c>
      <c r="C137">
        <f t="shared" si="19"/>
        <v>1.07</v>
      </c>
      <c r="D137">
        <f t="shared" si="20"/>
        <v>23758.93</v>
      </c>
      <c r="E137">
        <f t="shared" si="18"/>
        <v>-535632481.07000005</v>
      </c>
      <c r="F137">
        <f t="shared" si="18"/>
        <v>11610553031278.93</v>
      </c>
      <c r="H137">
        <v>0.53</v>
      </c>
      <c r="I137">
        <f t="shared" si="17"/>
        <v>-11759.47</v>
      </c>
      <c r="J137">
        <f t="shared" si="17"/>
        <v>264936480.53</v>
      </c>
      <c r="K137">
        <f t="shared" si="17"/>
        <v>-5805285155279.4707</v>
      </c>
    </row>
    <row r="138" spans="1:11" x14ac:dyDescent="0.35">
      <c r="A138">
        <v>135</v>
      </c>
      <c r="B138">
        <v>-1.1599999999999999</v>
      </c>
      <c r="C138">
        <f t="shared" si="19"/>
        <v>1.1599999999999999</v>
      </c>
      <c r="D138">
        <f t="shared" si="20"/>
        <v>25678.840000000004</v>
      </c>
      <c r="E138">
        <f t="shared" si="18"/>
        <v>-570188641.15999997</v>
      </c>
      <c r="F138">
        <f t="shared" si="18"/>
        <v>12854609357038.842</v>
      </c>
      <c r="H138">
        <v>0.56999999999999995</v>
      </c>
      <c r="I138">
        <f t="shared" si="17"/>
        <v>-12719.430000000002</v>
      </c>
      <c r="J138">
        <f t="shared" si="17"/>
        <v>282214560.56999999</v>
      </c>
      <c r="K138">
        <f t="shared" si="17"/>
        <v>-6358193318159.4297</v>
      </c>
    </row>
    <row r="139" spans="1:11" x14ac:dyDescent="0.35">
      <c r="A139">
        <v>136</v>
      </c>
      <c r="B139">
        <v>-1.26</v>
      </c>
      <c r="C139">
        <f t="shared" si="19"/>
        <v>1.26</v>
      </c>
      <c r="D139">
        <f t="shared" si="20"/>
        <v>27838.74</v>
      </c>
      <c r="E139">
        <f t="shared" si="18"/>
        <v>-616264321.26000011</v>
      </c>
      <c r="F139">
        <f t="shared" si="18"/>
        <v>13683911123518.74</v>
      </c>
      <c r="H139">
        <v>0.62</v>
      </c>
      <c r="I139">
        <f t="shared" si="17"/>
        <v>-13679.38</v>
      </c>
      <c r="J139">
        <f t="shared" si="17"/>
        <v>305252640.62000006</v>
      </c>
      <c r="K139">
        <f t="shared" si="17"/>
        <v>-6772844201039.3799</v>
      </c>
    </row>
    <row r="140" spans="1:11" x14ac:dyDescent="0.35">
      <c r="A140">
        <v>137</v>
      </c>
      <c r="B140">
        <v>-1.35</v>
      </c>
      <c r="C140">
        <f t="shared" si="19"/>
        <v>1.35</v>
      </c>
      <c r="D140">
        <f t="shared" si="20"/>
        <v>30238.65</v>
      </c>
      <c r="E140">
        <f t="shared" si="18"/>
        <v>-668099521.35000014</v>
      </c>
      <c r="F140">
        <f t="shared" si="18"/>
        <v>14789675610718.654</v>
      </c>
      <c r="H140">
        <v>0.68</v>
      </c>
      <c r="I140">
        <f t="shared" si="17"/>
        <v>-14879.32</v>
      </c>
      <c r="J140">
        <f t="shared" si="17"/>
        <v>328290240.68000001</v>
      </c>
      <c r="K140">
        <f t="shared" si="17"/>
        <v>-7325735084639.3223</v>
      </c>
    </row>
    <row r="141" spans="1:11" x14ac:dyDescent="0.35">
      <c r="A141">
        <v>138</v>
      </c>
      <c r="B141">
        <v>-1.45</v>
      </c>
      <c r="C141">
        <f t="shared" si="19"/>
        <v>1.45</v>
      </c>
      <c r="D141">
        <f t="shared" si="20"/>
        <v>32398.550000000003</v>
      </c>
      <c r="E141">
        <f t="shared" si="18"/>
        <v>-725695201.45000005</v>
      </c>
      <c r="F141">
        <f t="shared" si="18"/>
        <v>16033662817198.555</v>
      </c>
      <c r="H141">
        <v>0.74</v>
      </c>
      <c r="I141">
        <f t="shared" si="17"/>
        <v>-16319.260000000002</v>
      </c>
      <c r="J141">
        <f t="shared" si="17"/>
        <v>357087360.74000001</v>
      </c>
      <c r="K141">
        <f t="shared" si="17"/>
        <v>-7878608688959.2598</v>
      </c>
    </row>
    <row r="142" spans="1:11" x14ac:dyDescent="0.35">
      <c r="A142">
        <v>139</v>
      </c>
      <c r="B142">
        <v>-1.56</v>
      </c>
      <c r="C142">
        <f t="shared" si="19"/>
        <v>1.56</v>
      </c>
      <c r="D142">
        <f t="shared" si="20"/>
        <v>34798.44</v>
      </c>
      <c r="E142">
        <f t="shared" si="18"/>
        <v>-777530401.56000006</v>
      </c>
      <c r="F142">
        <f t="shared" si="18"/>
        <v>17415907304398.441</v>
      </c>
      <c r="H142">
        <v>0.8</v>
      </c>
      <c r="I142">
        <f t="shared" si="17"/>
        <v>-17759.2</v>
      </c>
      <c r="J142">
        <f t="shared" si="17"/>
        <v>391644480.80000007</v>
      </c>
      <c r="K142">
        <f t="shared" si="17"/>
        <v>-8569705013279.2012</v>
      </c>
    </row>
    <row r="143" spans="1:11" x14ac:dyDescent="0.35">
      <c r="A143">
        <v>140</v>
      </c>
      <c r="B143">
        <v>-1.68</v>
      </c>
      <c r="C143">
        <f t="shared" si="19"/>
        <v>1.68</v>
      </c>
      <c r="D143">
        <f t="shared" si="20"/>
        <v>37438.32</v>
      </c>
      <c r="E143">
        <f t="shared" si="18"/>
        <v>-835125121.68000007</v>
      </c>
      <c r="F143">
        <f t="shared" si="18"/>
        <v>18659894512318.324</v>
      </c>
      <c r="H143">
        <v>0.87</v>
      </c>
      <c r="I143">
        <f t="shared" si="17"/>
        <v>-19199.13</v>
      </c>
      <c r="J143">
        <f t="shared" si="17"/>
        <v>426201600.87000006</v>
      </c>
      <c r="K143">
        <f t="shared" si="17"/>
        <v>-9399041337599.1328</v>
      </c>
    </row>
    <row r="144" spans="1:11" x14ac:dyDescent="0.35">
      <c r="A144">
        <v>141</v>
      </c>
      <c r="B144">
        <v>-1.8</v>
      </c>
      <c r="C144">
        <f t="shared" si="19"/>
        <v>1.8</v>
      </c>
      <c r="D144">
        <f t="shared" si="20"/>
        <v>40318.199999999997</v>
      </c>
      <c r="E144">
        <f t="shared" si="18"/>
        <v>-898479361.79999995</v>
      </c>
      <c r="F144">
        <f t="shared" si="18"/>
        <v>20042104440958.203</v>
      </c>
      <c r="H144">
        <v>0.93</v>
      </c>
      <c r="I144">
        <f t="shared" ref="I144:K163" si="21">H144-H143/$P$2</f>
        <v>-20879.07</v>
      </c>
      <c r="J144">
        <f t="shared" si="21"/>
        <v>460758240.93000007</v>
      </c>
      <c r="K144">
        <f t="shared" si="21"/>
        <v>-10228377662639.072</v>
      </c>
    </row>
    <row r="145" spans="1:11" x14ac:dyDescent="0.35">
      <c r="A145">
        <v>142</v>
      </c>
      <c r="B145">
        <v>-1.93</v>
      </c>
      <c r="C145">
        <f t="shared" si="19"/>
        <v>1.93</v>
      </c>
      <c r="D145">
        <f t="shared" si="20"/>
        <v>43198.07</v>
      </c>
      <c r="E145">
        <f t="shared" si="18"/>
        <v>-967593601.92999995</v>
      </c>
      <c r="F145">
        <f t="shared" si="18"/>
        <v>21562537089598.07</v>
      </c>
      <c r="H145">
        <v>1.01</v>
      </c>
      <c r="I145">
        <f t="shared" si="21"/>
        <v>-22318.990000000005</v>
      </c>
      <c r="J145">
        <f t="shared" si="21"/>
        <v>501075361.00999999</v>
      </c>
      <c r="K145">
        <f t="shared" si="21"/>
        <v>-11057696706958.992</v>
      </c>
    </row>
    <row r="146" spans="1:11" x14ac:dyDescent="0.35">
      <c r="A146">
        <v>143</v>
      </c>
      <c r="B146">
        <v>-2.04</v>
      </c>
      <c r="C146">
        <f t="shared" si="19"/>
        <v>2.04</v>
      </c>
      <c r="D146">
        <f t="shared" si="20"/>
        <v>46317.96</v>
      </c>
      <c r="E146">
        <f t="shared" si="18"/>
        <v>-1036707362.04</v>
      </c>
      <c r="F146">
        <f t="shared" si="18"/>
        <v>23221209738957.961</v>
      </c>
      <c r="H146">
        <v>1.0900000000000001</v>
      </c>
      <c r="I146">
        <f t="shared" si="21"/>
        <v>-24238.91</v>
      </c>
      <c r="J146">
        <f t="shared" si="21"/>
        <v>535631521.09000009</v>
      </c>
      <c r="K146">
        <f t="shared" si="21"/>
        <v>-12025273032718.91</v>
      </c>
    </row>
    <row r="147" spans="1:11" x14ac:dyDescent="0.35">
      <c r="A147">
        <v>144</v>
      </c>
      <c r="B147">
        <v>-2.1800000000000002</v>
      </c>
      <c r="C147">
        <f t="shared" si="19"/>
        <v>2.1800000000000002</v>
      </c>
      <c r="D147">
        <f t="shared" si="20"/>
        <v>48957.82</v>
      </c>
      <c r="E147">
        <f t="shared" ref="E147:F166" si="22">D147-D146/$P$2</f>
        <v>-1111582082.1800001</v>
      </c>
      <c r="F147">
        <f t="shared" si="22"/>
        <v>24879865106877.82</v>
      </c>
      <c r="H147">
        <v>1.19</v>
      </c>
      <c r="I147">
        <f t="shared" si="21"/>
        <v>-26158.810000000005</v>
      </c>
      <c r="J147">
        <f t="shared" si="21"/>
        <v>581707681.19000006</v>
      </c>
      <c r="K147">
        <f t="shared" si="21"/>
        <v>-12854574798478.813</v>
      </c>
    </row>
    <row r="148" spans="1:11" x14ac:dyDescent="0.35">
      <c r="A148">
        <v>145</v>
      </c>
      <c r="B148">
        <v>-2.31</v>
      </c>
      <c r="C148">
        <f t="shared" si="19"/>
        <v>2.31</v>
      </c>
      <c r="D148">
        <f t="shared" si="20"/>
        <v>52317.69000000001</v>
      </c>
      <c r="E148">
        <f t="shared" si="22"/>
        <v>-1174935362.3099999</v>
      </c>
      <c r="F148">
        <f t="shared" si="22"/>
        <v>26676795036957.695</v>
      </c>
      <c r="H148">
        <v>1.3</v>
      </c>
      <c r="I148">
        <f t="shared" si="21"/>
        <v>-28558.7</v>
      </c>
      <c r="J148">
        <f t="shared" si="21"/>
        <v>627782881.30000007</v>
      </c>
      <c r="K148">
        <f t="shared" si="21"/>
        <v>-13960356565678.701</v>
      </c>
    </row>
    <row r="149" spans="1:11" x14ac:dyDescent="0.35">
      <c r="A149">
        <v>146</v>
      </c>
      <c r="B149">
        <v>-2.46</v>
      </c>
      <c r="C149">
        <f t="shared" si="19"/>
        <v>2.46</v>
      </c>
      <c r="D149">
        <f t="shared" si="20"/>
        <v>55437.54</v>
      </c>
      <c r="E149">
        <f t="shared" si="22"/>
        <v>-1255569122.4600003</v>
      </c>
      <c r="F149">
        <f t="shared" si="22"/>
        <v>28197193126317.539</v>
      </c>
      <c r="H149">
        <v>1.39</v>
      </c>
      <c r="I149">
        <f t="shared" si="21"/>
        <v>-31198.610000000004</v>
      </c>
      <c r="J149">
        <f t="shared" si="21"/>
        <v>685377601.38999999</v>
      </c>
      <c r="K149">
        <f t="shared" si="21"/>
        <v>-15066103773598.611</v>
      </c>
    </row>
    <row r="150" spans="1:11" x14ac:dyDescent="0.35">
      <c r="A150">
        <v>147</v>
      </c>
      <c r="B150">
        <v>-2.6</v>
      </c>
      <c r="C150">
        <f t="shared" si="19"/>
        <v>2.6</v>
      </c>
      <c r="D150">
        <f t="shared" si="20"/>
        <v>59037.4</v>
      </c>
      <c r="E150">
        <f t="shared" si="22"/>
        <v>-1330441922.5999999</v>
      </c>
      <c r="F150">
        <f t="shared" si="22"/>
        <v>30132328497117.406</v>
      </c>
      <c r="H150">
        <v>1.49</v>
      </c>
      <c r="I150">
        <f t="shared" si="21"/>
        <v>-33358.51</v>
      </c>
      <c r="J150">
        <f t="shared" si="21"/>
        <v>748733281.49000013</v>
      </c>
      <c r="K150">
        <f t="shared" si="21"/>
        <v>-16448313700078.51</v>
      </c>
    </row>
    <row r="151" spans="1:11" x14ac:dyDescent="0.35">
      <c r="A151">
        <v>148</v>
      </c>
      <c r="B151">
        <v>-2.78</v>
      </c>
      <c r="C151">
        <f t="shared" si="19"/>
        <v>2.78</v>
      </c>
      <c r="D151">
        <f t="shared" si="20"/>
        <v>62397.220000000008</v>
      </c>
      <c r="E151">
        <f t="shared" si="22"/>
        <v>-1416835202.78</v>
      </c>
      <c r="F151">
        <f t="shared" si="22"/>
        <v>31929189307197.219</v>
      </c>
      <c r="H151">
        <v>1.59</v>
      </c>
      <c r="I151">
        <f t="shared" si="21"/>
        <v>-35758.410000000003</v>
      </c>
      <c r="J151">
        <f t="shared" si="21"/>
        <v>800568481.59000015</v>
      </c>
      <c r="K151">
        <f t="shared" si="21"/>
        <v>-17968798187278.414</v>
      </c>
    </row>
    <row r="152" spans="1:11" x14ac:dyDescent="0.35">
      <c r="A152">
        <v>149</v>
      </c>
      <c r="B152">
        <v>-2.94</v>
      </c>
      <c r="C152">
        <f t="shared" si="19"/>
        <v>2.94</v>
      </c>
      <c r="D152">
        <f t="shared" si="20"/>
        <v>66717.06</v>
      </c>
      <c r="E152">
        <f t="shared" si="22"/>
        <v>-1497466562.9400003</v>
      </c>
      <c r="F152">
        <f t="shared" si="22"/>
        <v>34002547400157.059</v>
      </c>
      <c r="H152">
        <v>1.71</v>
      </c>
      <c r="I152">
        <f t="shared" si="21"/>
        <v>-38158.29</v>
      </c>
      <c r="J152">
        <f t="shared" si="21"/>
        <v>858163681.71000016</v>
      </c>
      <c r="K152">
        <f t="shared" si="21"/>
        <v>-19212785394478.293</v>
      </c>
    </row>
    <row r="153" spans="1:11" x14ac:dyDescent="0.35">
      <c r="A153">
        <v>150</v>
      </c>
      <c r="B153">
        <v>-3.11</v>
      </c>
      <c r="C153">
        <f t="shared" si="19"/>
        <v>3.11</v>
      </c>
      <c r="D153">
        <f t="shared" si="20"/>
        <v>70556.89</v>
      </c>
      <c r="E153">
        <f t="shared" si="22"/>
        <v>-1601138883.1099999</v>
      </c>
      <c r="F153">
        <f t="shared" si="22"/>
        <v>35937596371676.898</v>
      </c>
      <c r="H153">
        <v>1.82</v>
      </c>
      <c r="I153">
        <f t="shared" si="21"/>
        <v>-41038.18</v>
      </c>
      <c r="J153">
        <f t="shared" si="21"/>
        <v>915757921.82000005</v>
      </c>
      <c r="K153">
        <f t="shared" si="21"/>
        <v>-20595012603118.184</v>
      </c>
    </row>
    <row r="154" spans="1:11" x14ac:dyDescent="0.35">
      <c r="A154">
        <v>151</v>
      </c>
      <c r="B154">
        <v>-3.28</v>
      </c>
      <c r="C154">
        <f t="shared" si="19"/>
        <v>3.28</v>
      </c>
      <c r="D154">
        <f t="shared" si="20"/>
        <v>74636.72</v>
      </c>
      <c r="E154">
        <f t="shared" si="22"/>
        <v>-1693290723.28</v>
      </c>
      <c r="F154">
        <f t="shared" si="22"/>
        <v>38425639903916.719</v>
      </c>
      <c r="H154">
        <v>1.95</v>
      </c>
      <c r="I154">
        <f t="shared" si="21"/>
        <v>-43678.05</v>
      </c>
      <c r="J154">
        <f t="shared" si="21"/>
        <v>984872641.95000005</v>
      </c>
      <c r="K154">
        <f t="shared" si="21"/>
        <v>-21977205251038.055</v>
      </c>
    </row>
    <row r="155" spans="1:11" x14ac:dyDescent="0.35">
      <c r="A155">
        <v>152</v>
      </c>
      <c r="B155">
        <v>-3.48</v>
      </c>
      <c r="C155">
        <f t="shared" si="19"/>
        <v>3.48</v>
      </c>
      <c r="D155">
        <f t="shared" si="20"/>
        <v>78716.52</v>
      </c>
      <c r="E155">
        <f t="shared" si="22"/>
        <v>-1791202563.48</v>
      </c>
      <c r="F155">
        <f t="shared" si="22"/>
        <v>40637186156156.523</v>
      </c>
      <c r="H155">
        <v>2.09</v>
      </c>
      <c r="I155">
        <f t="shared" si="21"/>
        <v>-46797.91</v>
      </c>
      <c r="J155">
        <f t="shared" si="21"/>
        <v>1048226402.0900002</v>
      </c>
      <c r="K155">
        <f t="shared" si="21"/>
        <v>-23635895180397.91</v>
      </c>
    </row>
    <row r="156" spans="1:11" x14ac:dyDescent="0.35">
      <c r="A156">
        <v>153</v>
      </c>
      <c r="B156">
        <v>-3.69</v>
      </c>
      <c r="C156">
        <f t="shared" si="19"/>
        <v>3.69</v>
      </c>
      <c r="D156">
        <f t="shared" si="20"/>
        <v>83516.31</v>
      </c>
      <c r="E156">
        <f t="shared" si="22"/>
        <v>-1889112963.6900003</v>
      </c>
      <c r="F156">
        <f t="shared" si="22"/>
        <v>42986972410556.313</v>
      </c>
      <c r="H156">
        <v>2.23</v>
      </c>
      <c r="I156">
        <f t="shared" si="21"/>
        <v>-50157.77</v>
      </c>
      <c r="J156">
        <f t="shared" si="21"/>
        <v>1123099682.2300003</v>
      </c>
      <c r="K156">
        <f t="shared" si="21"/>
        <v>-25156310550477.773</v>
      </c>
    </row>
    <row r="157" spans="1:11" x14ac:dyDescent="0.35">
      <c r="A157">
        <v>154</v>
      </c>
      <c r="B157">
        <v>-3.86</v>
      </c>
      <c r="C157">
        <f t="shared" si="19"/>
        <v>3.86</v>
      </c>
      <c r="D157">
        <f t="shared" si="20"/>
        <v>88556.14</v>
      </c>
      <c r="E157">
        <f t="shared" si="22"/>
        <v>-2004302883.8599999</v>
      </c>
      <c r="F157">
        <f t="shared" si="22"/>
        <v>45336706825676.148</v>
      </c>
      <c r="H157">
        <v>2.37</v>
      </c>
      <c r="I157">
        <f t="shared" si="21"/>
        <v>-53517.63</v>
      </c>
      <c r="J157">
        <f t="shared" si="21"/>
        <v>1203732962.3699999</v>
      </c>
      <c r="K157">
        <f t="shared" si="21"/>
        <v>-26953188640557.637</v>
      </c>
    </row>
    <row r="158" spans="1:11" x14ac:dyDescent="0.35">
      <c r="A158">
        <v>155</v>
      </c>
      <c r="B158">
        <v>-4.0599999999999996</v>
      </c>
      <c r="C158">
        <f t="shared" si="19"/>
        <v>4.0599999999999996</v>
      </c>
      <c r="D158">
        <f t="shared" si="20"/>
        <v>92635.94</v>
      </c>
      <c r="E158">
        <f t="shared" si="22"/>
        <v>-2125254724.0599999</v>
      </c>
      <c r="F158">
        <f t="shared" si="22"/>
        <v>48101143957915.938</v>
      </c>
      <c r="H158">
        <v>2.54</v>
      </c>
      <c r="I158">
        <f t="shared" si="21"/>
        <v>-56877.460000000006</v>
      </c>
      <c r="J158">
        <f t="shared" si="21"/>
        <v>1284366242.54</v>
      </c>
      <c r="K158">
        <f t="shared" si="21"/>
        <v>-28888306730637.461</v>
      </c>
    </row>
    <row r="159" spans="1:11" x14ac:dyDescent="0.35">
      <c r="A159">
        <v>156</v>
      </c>
      <c r="B159">
        <v>-4.29</v>
      </c>
      <c r="C159">
        <f t="shared" si="19"/>
        <v>4.29</v>
      </c>
      <c r="D159">
        <f t="shared" si="20"/>
        <v>97435.71</v>
      </c>
      <c r="E159">
        <f t="shared" si="22"/>
        <v>-2223165124.29</v>
      </c>
      <c r="F159">
        <f t="shared" si="22"/>
        <v>51003890212315.711</v>
      </c>
      <c r="H159">
        <v>2.7</v>
      </c>
      <c r="I159">
        <f t="shared" si="21"/>
        <v>-60957.3</v>
      </c>
      <c r="J159">
        <f t="shared" si="21"/>
        <v>1364998082.7000003</v>
      </c>
      <c r="K159">
        <f t="shared" si="21"/>
        <v>-30823424822877.301</v>
      </c>
    </row>
    <row r="160" spans="1:11" x14ac:dyDescent="0.35">
      <c r="A160">
        <v>157</v>
      </c>
      <c r="B160">
        <v>-4.53</v>
      </c>
      <c r="C160">
        <f t="shared" si="19"/>
        <v>4.53</v>
      </c>
      <c r="D160">
        <f t="shared" si="20"/>
        <v>102955.47</v>
      </c>
      <c r="E160">
        <f t="shared" si="22"/>
        <v>-2338354084.5300002</v>
      </c>
      <c r="F160">
        <f t="shared" si="22"/>
        <v>53353624628875.469</v>
      </c>
      <c r="H160">
        <v>2.86</v>
      </c>
      <c r="I160">
        <f t="shared" si="21"/>
        <v>-64797.140000000007</v>
      </c>
      <c r="J160">
        <f t="shared" si="21"/>
        <v>1462910402.8599999</v>
      </c>
      <c r="K160">
        <f t="shared" si="21"/>
        <v>-32758491074397.148</v>
      </c>
    </row>
    <row r="161" spans="1:11" x14ac:dyDescent="0.35">
      <c r="A161">
        <v>158</v>
      </c>
      <c r="B161">
        <v>-4.74</v>
      </c>
      <c r="C161">
        <f t="shared" si="19"/>
        <v>4.74</v>
      </c>
      <c r="D161">
        <f t="shared" si="20"/>
        <v>108715.26000000001</v>
      </c>
      <c r="E161">
        <f t="shared" si="22"/>
        <v>-2470822564.7399998</v>
      </c>
      <c r="F161">
        <f t="shared" si="22"/>
        <v>56118027206155.266</v>
      </c>
      <c r="H161">
        <v>3.05</v>
      </c>
      <c r="I161">
        <f t="shared" si="21"/>
        <v>-68636.95</v>
      </c>
      <c r="J161">
        <f t="shared" si="21"/>
        <v>1555062723.0500002</v>
      </c>
      <c r="K161">
        <f t="shared" si="21"/>
        <v>-35108294605916.949</v>
      </c>
    </row>
    <row r="162" spans="1:11" x14ac:dyDescent="0.35">
      <c r="A162">
        <v>159</v>
      </c>
      <c r="B162">
        <v>-5</v>
      </c>
      <c r="C162">
        <f t="shared" si="19"/>
        <v>5</v>
      </c>
      <c r="D162">
        <f t="shared" si="20"/>
        <v>113755.00000000001</v>
      </c>
      <c r="E162">
        <f t="shared" si="22"/>
        <v>-2609052485.0000005</v>
      </c>
      <c r="F162">
        <f t="shared" si="22"/>
        <v>59297132501275</v>
      </c>
      <c r="H162">
        <v>3.22</v>
      </c>
      <c r="I162">
        <f t="shared" si="21"/>
        <v>-73196.78</v>
      </c>
      <c r="J162">
        <f t="shared" si="21"/>
        <v>1647213603.22</v>
      </c>
      <c r="K162">
        <f t="shared" si="21"/>
        <v>-37319858139596.789</v>
      </c>
    </row>
    <row r="163" spans="1:11" x14ac:dyDescent="0.35">
      <c r="A163">
        <v>160</v>
      </c>
      <c r="B163">
        <v>-5.21</v>
      </c>
      <c r="C163">
        <f t="shared" si="19"/>
        <v>5.21</v>
      </c>
      <c r="D163">
        <f t="shared" si="20"/>
        <v>119994.79</v>
      </c>
      <c r="E163">
        <f t="shared" si="22"/>
        <v>-2730000005.2100005</v>
      </c>
      <c r="F163">
        <f t="shared" si="22"/>
        <v>62614529639994.805</v>
      </c>
      <c r="H163">
        <v>3.41</v>
      </c>
      <c r="I163">
        <f t="shared" si="21"/>
        <v>-77276.59</v>
      </c>
      <c r="J163">
        <f t="shared" si="21"/>
        <v>1756645443.4100001</v>
      </c>
      <c r="K163">
        <f t="shared" si="21"/>
        <v>-39531369831836.594</v>
      </c>
    </row>
    <row r="164" spans="1:11" x14ac:dyDescent="0.35">
      <c r="A164">
        <v>161</v>
      </c>
      <c r="B164">
        <v>-5.45</v>
      </c>
      <c r="C164">
        <f t="shared" si="19"/>
        <v>5.45</v>
      </c>
      <c r="D164">
        <f t="shared" si="20"/>
        <v>125034.55</v>
      </c>
      <c r="E164">
        <f t="shared" si="22"/>
        <v>-2879749925.4499998</v>
      </c>
      <c r="F164">
        <f t="shared" si="22"/>
        <v>65517120375114.563</v>
      </c>
      <c r="H164">
        <v>3.62</v>
      </c>
      <c r="I164">
        <f t="shared" ref="I164:K183" si="23">H164-H163/$P$2</f>
        <v>-81836.38</v>
      </c>
      <c r="J164">
        <f t="shared" si="23"/>
        <v>1854556323.6199999</v>
      </c>
      <c r="K164">
        <f t="shared" si="23"/>
        <v>-42157636085516.383</v>
      </c>
    </row>
    <row r="165" spans="1:11" x14ac:dyDescent="0.35">
      <c r="A165">
        <v>162</v>
      </c>
      <c r="B165">
        <v>-5.81</v>
      </c>
      <c r="C165">
        <f t="shared" si="19"/>
        <v>5.81</v>
      </c>
      <c r="D165">
        <f t="shared" si="20"/>
        <v>130794.19000000002</v>
      </c>
      <c r="E165">
        <f t="shared" si="22"/>
        <v>-3000698405.8099999</v>
      </c>
      <c r="F165">
        <f t="shared" si="22"/>
        <v>69110997512394.188</v>
      </c>
      <c r="H165">
        <v>3.82</v>
      </c>
      <c r="I165">
        <f t="shared" si="23"/>
        <v>-86876.18</v>
      </c>
      <c r="J165">
        <f t="shared" si="23"/>
        <v>1963986243.8200002</v>
      </c>
      <c r="K165">
        <f t="shared" si="23"/>
        <v>-44507387780636.18</v>
      </c>
    </row>
    <row r="166" spans="1:11" x14ac:dyDescent="0.35">
      <c r="A166">
        <v>163</v>
      </c>
      <c r="B166">
        <v>-5.99</v>
      </c>
      <c r="C166">
        <f t="shared" si="19"/>
        <v>5.99</v>
      </c>
      <c r="D166">
        <f t="shared" si="20"/>
        <v>139434.01</v>
      </c>
      <c r="E166">
        <f t="shared" si="22"/>
        <v>-3138921125.9900002</v>
      </c>
      <c r="F166">
        <f t="shared" si="22"/>
        <v>72013622818314.016</v>
      </c>
      <c r="H166">
        <v>4.03</v>
      </c>
      <c r="I166">
        <f t="shared" si="23"/>
        <v>-91675.97</v>
      </c>
      <c r="J166">
        <f t="shared" si="23"/>
        <v>2084936644.03</v>
      </c>
      <c r="K166">
        <f t="shared" si="23"/>
        <v>-47133584915035.977</v>
      </c>
    </row>
    <row r="167" spans="1:11" x14ac:dyDescent="0.35">
      <c r="A167">
        <v>164</v>
      </c>
      <c r="B167">
        <v>-6.31</v>
      </c>
      <c r="C167">
        <f t="shared" si="19"/>
        <v>6.31</v>
      </c>
      <c r="D167">
        <f t="shared" si="20"/>
        <v>143753.69</v>
      </c>
      <c r="E167">
        <f t="shared" ref="E167:F186" si="24">D167-D166/$P$2</f>
        <v>-3346272486.3100004</v>
      </c>
      <c r="F167">
        <f t="shared" si="24"/>
        <v>75330760751273.703</v>
      </c>
      <c r="H167">
        <v>4.25</v>
      </c>
      <c r="I167">
        <f t="shared" si="23"/>
        <v>-96715.750000000015</v>
      </c>
      <c r="J167">
        <f t="shared" si="23"/>
        <v>2200126564.25</v>
      </c>
      <c r="K167">
        <f t="shared" si="23"/>
        <v>-50036279330155.75</v>
      </c>
    </row>
    <row r="168" spans="1:11" x14ac:dyDescent="0.35">
      <c r="A168">
        <v>165</v>
      </c>
      <c r="B168">
        <v>-6.54</v>
      </c>
      <c r="C168">
        <f t="shared" si="19"/>
        <v>6.54</v>
      </c>
      <c r="D168">
        <f t="shared" si="20"/>
        <v>151433.46</v>
      </c>
      <c r="E168">
        <f t="shared" si="24"/>
        <v>-3449937126.54</v>
      </c>
      <c r="F168">
        <f t="shared" si="24"/>
        <v>80307089734313.469</v>
      </c>
      <c r="H168">
        <v>4.49</v>
      </c>
      <c r="I168">
        <f t="shared" si="23"/>
        <v>-101995.51</v>
      </c>
      <c r="J168">
        <f t="shared" si="23"/>
        <v>2321076004.4900002</v>
      </c>
      <c r="K168">
        <f t="shared" si="23"/>
        <v>-52800716465995.508</v>
      </c>
    </row>
    <row r="169" spans="1:11" x14ac:dyDescent="0.35">
      <c r="A169">
        <v>166</v>
      </c>
      <c r="B169">
        <v>-6.85</v>
      </c>
      <c r="C169">
        <f t="shared" si="19"/>
        <v>6.85</v>
      </c>
      <c r="D169">
        <f t="shared" si="20"/>
        <v>156953.15</v>
      </c>
      <c r="E169">
        <f t="shared" si="24"/>
        <v>-3634246086.8499999</v>
      </c>
      <c r="F169">
        <f t="shared" si="24"/>
        <v>82794856790873.156</v>
      </c>
      <c r="H169">
        <v>4.71</v>
      </c>
      <c r="I169">
        <f t="shared" si="23"/>
        <v>-107755.29000000001</v>
      </c>
      <c r="J169">
        <f t="shared" si="23"/>
        <v>2447784484.71</v>
      </c>
      <c r="K169">
        <f t="shared" si="23"/>
        <v>-55703376323275.297</v>
      </c>
    </row>
    <row r="170" spans="1:11" x14ac:dyDescent="0.35">
      <c r="A170">
        <v>167</v>
      </c>
      <c r="B170">
        <v>-7.11</v>
      </c>
      <c r="C170">
        <f t="shared" si="19"/>
        <v>7.11</v>
      </c>
      <c r="D170">
        <f t="shared" si="20"/>
        <v>164392.89000000001</v>
      </c>
      <c r="E170">
        <f t="shared" si="24"/>
        <v>-3766711207.1100001</v>
      </c>
      <c r="F170">
        <f t="shared" si="24"/>
        <v>87218139373192.891</v>
      </c>
      <c r="H170">
        <v>4.9800000000000004</v>
      </c>
      <c r="I170">
        <f t="shared" si="23"/>
        <v>-113035.02</v>
      </c>
      <c r="J170">
        <f t="shared" si="23"/>
        <v>2586013924.9800005</v>
      </c>
      <c r="K170">
        <f t="shared" si="23"/>
        <v>-58744241619115.023</v>
      </c>
    </row>
    <row r="171" spans="1:11" x14ac:dyDescent="0.35">
      <c r="A171">
        <v>168</v>
      </c>
      <c r="B171">
        <v>-7.39</v>
      </c>
      <c r="C171">
        <f t="shared" si="19"/>
        <v>7.39</v>
      </c>
      <c r="D171">
        <f t="shared" si="20"/>
        <v>170632.61</v>
      </c>
      <c r="E171">
        <f t="shared" si="24"/>
        <v>-3945258727.3900003</v>
      </c>
      <c r="F171">
        <f t="shared" si="24"/>
        <v>90397123711912.609</v>
      </c>
      <c r="H171">
        <v>5.24</v>
      </c>
      <c r="I171">
        <f t="shared" si="23"/>
        <v>-119514.76000000001</v>
      </c>
      <c r="J171">
        <f t="shared" si="23"/>
        <v>2712720965.2399998</v>
      </c>
      <c r="K171">
        <f t="shared" si="23"/>
        <v>-62061621478554.773</v>
      </c>
    </row>
    <row r="172" spans="1:11" x14ac:dyDescent="0.35">
      <c r="A172">
        <v>169</v>
      </c>
      <c r="B172">
        <v>-7.69</v>
      </c>
      <c r="C172">
        <f t="shared" si="19"/>
        <v>7.69</v>
      </c>
      <c r="D172">
        <f t="shared" si="20"/>
        <v>177352.31</v>
      </c>
      <c r="E172">
        <f t="shared" si="24"/>
        <v>-4095005287.6900001</v>
      </c>
      <c r="F172">
        <f t="shared" si="24"/>
        <v>94682114452072.328</v>
      </c>
      <c r="H172">
        <v>5.49</v>
      </c>
      <c r="I172">
        <f t="shared" si="23"/>
        <v>-125754.51000000001</v>
      </c>
      <c r="J172">
        <f t="shared" si="23"/>
        <v>2868228485.4900002</v>
      </c>
      <c r="K172">
        <f t="shared" si="23"/>
        <v>-65102434937274.508</v>
      </c>
    </row>
    <row r="173" spans="1:11" x14ac:dyDescent="0.35">
      <c r="A173">
        <v>170</v>
      </c>
      <c r="B173">
        <v>-7.95</v>
      </c>
      <c r="C173">
        <f t="shared" si="19"/>
        <v>7.95</v>
      </c>
      <c r="D173">
        <f t="shared" si="20"/>
        <v>184552.05000000002</v>
      </c>
      <c r="E173">
        <f t="shared" si="24"/>
        <v>-4256270887.9499998</v>
      </c>
      <c r="F173">
        <f t="shared" si="24"/>
        <v>98275870633672.047</v>
      </c>
      <c r="H173">
        <v>5.75</v>
      </c>
      <c r="I173">
        <f t="shared" si="23"/>
        <v>-131754.25</v>
      </c>
      <c r="J173">
        <f t="shared" si="23"/>
        <v>3017976485.7500005</v>
      </c>
      <c r="K173">
        <f t="shared" si="23"/>
        <v>-68834465675274.258</v>
      </c>
    </row>
    <row r="174" spans="1:11" x14ac:dyDescent="0.35">
      <c r="A174">
        <v>171</v>
      </c>
      <c r="B174">
        <v>-8.1999999999999993</v>
      </c>
      <c r="C174">
        <f t="shared" si="19"/>
        <v>8.1999999999999993</v>
      </c>
      <c r="D174">
        <f t="shared" si="20"/>
        <v>190791.8</v>
      </c>
      <c r="E174">
        <f t="shared" si="24"/>
        <v>-4429058408.2000008</v>
      </c>
      <c r="F174">
        <f t="shared" si="24"/>
        <v>102146072252391.8</v>
      </c>
      <c r="H174">
        <v>6.01</v>
      </c>
      <c r="I174">
        <f t="shared" si="23"/>
        <v>-137993.99</v>
      </c>
      <c r="J174">
        <f t="shared" si="23"/>
        <v>3161964006.0100002</v>
      </c>
      <c r="K174">
        <f t="shared" si="23"/>
        <v>-72428273693994</v>
      </c>
    </row>
    <row r="175" spans="1:11" x14ac:dyDescent="0.35">
      <c r="A175">
        <v>172</v>
      </c>
      <c r="B175">
        <v>-8.48</v>
      </c>
      <c r="C175">
        <f t="shared" si="19"/>
        <v>8.48</v>
      </c>
      <c r="D175">
        <f t="shared" si="20"/>
        <v>196791.52</v>
      </c>
      <c r="E175">
        <f t="shared" si="24"/>
        <v>-4578806408.4799995</v>
      </c>
      <c r="F175">
        <f t="shared" si="24"/>
        <v>106292822990391.53</v>
      </c>
      <c r="H175">
        <v>6.31</v>
      </c>
      <c r="I175">
        <f t="shared" si="23"/>
        <v>-144233.69</v>
      </c>
      <c r="J175">
        <f t="shared" si="23"/>
        <v>3311711526.3099999</v>
      </c>
      <c r="K175">
        <f t="shared" si="23"/>
        <v>-75883824432713.703</v>
      </c>
    </row>
    <row r="176" spans="1:11" x14ac:dyDescent="0.35">
      <c r="A176">
        <v>173</v>
      </c>
      <c r="B176">
        <v>-8.68</v>
      </c>
      <c r="C176">
        <f t="shared" si="19"/>
        <v>8.68</v>
      </c>
      <c r="D176">
        <f t="shared" si="20"/>
        <v>203511.32000000004</v>
      </c>
      <c r="E176">
        <f t="shared" si="24"/>
        <v>-4722792968.6800003</v>
      </c>
      <c r="F176">
        <f t="shared" si="24"/>
        <v>109886631010551.31</v>
      </c>
      <c r="H176">
        <v>6.57</v>
      </c>
      <c r="I176">
        <f t="shared" si="23"/>
        <v>-151433.43</v>
      </c>
      <c r="J176">
        <f t="shared" si="23"/>
        <v>3461457126.5700002</v>
      </c>
      <c r="K176">
        <f t="shared" si="23"/>
        <v>-79477615174313.438</v>
      </c>
    </row>
    <row r="177" spans="1:11" x14ac:dyDescent="0.35">
      <c r="A177">
        <v>174</v>
      </c>
      <c r="B177">
        <v>-8.8800000000000008</v>
      </c>
      <c r="C177">
        <f t="shared" si="19"/>
        <v>8.8800000000000008</v>
      </c>
      <c r="D177">
        <f t="shared" si="20"/>
        <v>208311.12</v>
      </c>
      <c r="E177">
        <f t="shared" si="24"/>
        <v>-4884063368.8800011</v>
      </c>
      <c r="F177">
        <f t="shared" si="24"/>
        <v>113342147184951.14</v>
      </c>
      <c r="H177">
        <v>6.85</v>
      </c>
      <c r="I177">
        <f t="shared" si="23"/>
        <v>-157673.15</v>
      </c>
      <c r="J177">
        <f t="shared" si="23"/>
        <v>3634244646.8499999</v>
      </c>
      <c r="K177">
        <f t="shared" si="23"/>
        <v>-83071336793033.156</v>
      </c>
    </row>
    <row r="178" spans="1:11" x14ac:dyDescent="0.35">
      <c r="A178">
        <v>175</v>
      </c>
      <c r="B178">
        <v>-9.01</v>
      </c>
      <c r="C178">
        <f t="shared" si="19"/>
        <v>9.01</v>
      </c>
      <c r="D178">
        <f t="shared" si="20"/>
        <v>213110.99000000002</v>
      </c>
      <c r="E178">
        <f t="shared" si="24"/>
        <v>-4999253769.0100002</v>
      </c>
      <c r="F178">
        <f t="shared" si="24"/>
        <v>117212521599351.02</v>
      </c>
      <c r="H178">
        <v>7.1</v>
      </c>
      <c r="I178">
        <f t="shared" si="23"/>
        <v>-164392.9</v>
      </c>
      <c r="J178">
        <f t="shared" si="23"/>
        <v>3783991207.0999999</v>
      </c>
      <c r="K178">
        <f t="shared" si="23"/>
        <v>-87218087533192.906</v>
      </c>
    </row>
    <row r="179" spans="1:11" x14ac:dyDescent="0.35">
      <c r="A179">
        <v>176</v>
      </c>
      <c r="B179">
        <v>-9.1</v>
      </c>
      <c r="C179">
        <f t="shared" si="19"/>
        <v>9.1</v>
      </c>
      <c r="D179">
        <f t="shared" si="20"/>
        <v>216230.9</v>
      </c>
      <c r="E179">
        <f t="shared" si="24"/>
        <v>-5114447529.1000013</v>
      </c>
      <c r="F179">
        <f t="shared" si="24"/>
        <v>119976976008710.92</v>
      </c>
      <c r="H179">
        <v>7.38</v>
      </c>
      <c r="I179">
        <f t="shared" si="23"/>
        <v>-170392.62</v>
      </c>
      <c r="J179">
        <f t="shared" si="23"/>
        <v>3945259207.3800001</v>
      </c>
      <c r="K179">
        <f t="shared" si="23"/>
        <v>-90811843711192.625</v>
      </c>
    </row>
    <row r="180" spans="1:11" x14ac:dyDescent="0.35">
      <c r="A180">
        <v>177</v>
      </c>
      <c r="B180">
        <v>-9.14</v>
      </c>
      <c r="C180">
        <f t="shared" si="19"/>
        <v>9.14</v>
      </c>
      <c r="D180">
        <f t="shared" si="20"/>
        <v>218390.86</v>
      </c>
      <c r="E180">
        <f t="shared" si="24"/>
        <v>-5189323209.1400003</v>
      </c>
      <c r="F180">
        <f t="shared" si="24"/>
        <v>122741551375190.89</v>
      </c>
      <c r="H180">
        <v>7.6</v>
      </c>
      <c r="I180">
        <f t="shared" si="23"/>
        <v>-177112.4</v>
      </c>
      <c r="J180">
        <f t="shared" si="23"/>
        <v>4089245767.5999999</v>
      </c>
      <c r="K180">
        <f t="shared" si="23"/>
        <v>-94682131731352.406</v>
      </c>
    </row>
    <row r="181" spans="1:11" x14ac:dyDescent="0.35">
      <c r="A181">
        <v>178</v>
      </c>
      <c r="B181">
        <v>-9.14</v>
      </c>
      <c r="C181">
        <f t="shared" si="19"/>
        <v>9.14</v>
      </c>
      <c r="D181">
        <f t="shared" si="20"/>
        <v>219350.86000000002</v>
      </c>
      <c r="E181">
        <f t="shared" si="24"/>
        <v>-5241161289.1400003</v>
      </c>
      <c r="F181">
        <f t="shared" si="24"/>
        <v>124538515858070.88</v>
      </c>
      <c r="H181">
        <v>7.82</v>
      </c>
      <c r="I181">
        <f t="shared" si="23"/>
        <v>-182392.18</v>
      </c>
      <c r="J181">
        <f t="shared" si="23"/>
        <v>4250515207.8200002</v>
      </c>
      <c r="K181">
        <f t="shared" si="23"/>
        <v>-98137647907192.188</v>
      </c>
    </row>
    <row r="182" spans="1:11" x14ac:dyDescent="0.35">
      <c r="A182">
        <v>179</v>
      </c>
      <c r="B182">
        <v>-9.1</v>
      </c>
      <c r="C182">
        <f t="shared" si="19"/>
        <v>9.1</v>
      </c>
      <c r="D182">
        <f t="shared" si="20"/>
        <v>219350.90000000002</v>
      </c>
      <c r="E182">
        <f t="shared" si="24"/>
        <v>-5264201289.1000013</v>
      </c>
      <c r="F182">
        <f t="shared" si="24"/>
        <v>125782606738070.92</v>
      </c>
      <c r="H182">
        <v>8</v>
      </c>
      <c r="I182">
        <f t="shared" si="23"/>
        <v>-187672</v>
      </c>
      <c r="J182">
        <f t="shared" si="23"/>
        <v>4377224648</v>
      </c>
      <c r="K182">
        <f t="shared" si="23"/>
        <v>-102007987763032</v>
      </c>
    </row>
    <row r="183" spans="1:11" x14ac:dyDescent="0.35">
      <c r="A183">
        <v>180</v>
      </c>
      <c r="B183">
        <v>-9.02</v>
      </c>
      <c r="C183">
        <f t="shared" si="19"/>
        <v>9.02</v>
      </c>
      <c r="D183">
        <f t="shared" si="20"/>
        <v>218390.98</v>
      </c>
      <c r="E183">
        <f t="shared" si="24"/>
        <v>-5264203209.0200014</v>
      </c>
      <c r="F183">
        <f t="shared" si="24"/>
        <v>126335566735191.02</v>
      </c>
      <c r="H183">
        <v>8.09</v>
      </c>
      <c r="I183">
        <f t="shared" si="23"/>
        <v>-191991.91</v>
      </c>
      <c r="J183">
        <f t="shared" si="23"/>
        <v>4503936008.0900002</v>
      </c>
      <c r="K183">
        <f t="shared" si="23"/>
        <v>-105048887615991.91</v>
      </c>
    </row>
    <row r="184" spans="1:11" x14ac:dyDescent="0.35">
      <c r="A184">
        <v>181</v>
      </c>
      <c r="B184">
        <v>-8.85</v>
      </c>
      <c r="C184">
        <f t="shared" si="19"/>
        <v>8.85</v>
      </c>
      <c r="D184">
        <f t="shared" si="20"/>
        <v>216471.15</v>
      </c>
      <c r="E184">
        <f t="shared" si="24"/>
        <v>-5241167048.8500004</v>
      </c>
      <c r="F184">
        <f t="shared" si="24"/>
        <v>126335635849431.19</v>
      </c>
      <c r="H184">
        <v>8.14</v>
      </c>
      <c r="I184">
        <f t="shared" ref="I184:K203" si="25">H184-H183/$P$2</f>
        <v>-194151.86</v>
      </c>
      <c r="J184">
        <f t="shared" si="25"/>
        <v>4607611688.1400003</v>
      </c>
      <c r="K184">
        <f t="shared" si="25"/>
        <v>-108089856582471.86</v>
      </c>
    </row>
    <row r="185" spans="1:11" x14ac:dyDescent="0.35">
      <c r="A185">
        <v>182</v>
      </c>
      <c r="B185">
        <v>-8.66</v>
      </c>
      <c r="C185">
        <f t="shared" si="19"/>
        <v>8.66</v>
      </c>
      <c r="D185">
        <f t="shared" si="20"/>
        <v>212391.34</v>
      </c>
      <c r="E185">
        <f t="shared" si="24"/>
        <v>-5195095208.6599998</v>
      </c>
      <c r="F185">
        <f t="shared" si="24"/>
        <v>125782814077191.36</v>
      </c>
      <c r="H185">
        <v>8.16</v>
      </c>
      <c r="I185">
        <f t="shared" si="25"/>
        <v>-195351.84000000003</v>
      </c>
      <c r="J185">
        <f t="shared" si="25"/>
        <v>4659449288.1599998</v>
      </c>
      <c r="K185">
        <f t="shared" si="25"/>
        <v>-110578021066071.86</v>
      </c>
    </row>
    <row r="186" spans="1:11" x14ac:dyDescent="0.35">
      <c r="A186">
        <v>183</v>
      </c>
      <c r="B186">
        <v>-8.3699999999999992</v>
      </c>
      <c r="C186">
        <f t="shared" si="19"/>
        <v>8.3699999999999992</v>
      </c>
      <c r="D186">
        <f t="shared" si="20"/>
        <v>207831.63</v>
      </c>
      <c r="E186">
        <f t="shared" si="24"/>
        <v>-5097184328.3699999</v>
      </c>
      <c r="F186">
        <f t="shared" si="24"/>
        <v>124677187823511.63</v>
      </c>
      <c r="H186">
        <v>8.15</v>
      </c>
      <c r="I186">
        <f t="shared" si="25"/>
        <v>-195831.85</v>
      </c>
      <c r="J186">
        <f t="shared" si="25"/>
        <v>4688248328.1500006</v>
      </c>
      <c r="K186">
        <f t="shared" si="25"/>
        <v>-111822094667511.84</v>
      </c>
    </row>
    <row r="187" spans="1:11" x14ac:dyDescent="0.35">
      <c r="A187">
        <v>184</v>
      </c>
      <c r="B187">
        <v>-8.1199999999999992</v>
      </c>
      <c r="C187">
        <f t="shared" si="19"/>
        <v>8.1199999999999992</v>
      </c>
      <c r="D187">
        <f t="shared" si="20"/>
        <v>200871.88</v>
      </c>
      <c r="E187">
        <f t="shared" ref="E187:F206" si="26">D187-D186/$P$2</f>
        <v>-4987758248.1199999</v>
      </c>
      <c r="F187">
        <f t="shared" si="26"/>
        <v>122327436122631.88</v>
      </c>
      <c r="H187">
        <v>8.09</v>
      </c>
      <c r="I187">
        <f t="shared" si="25"/>
        <v>-195591.91000000003</v>
      </c>
      <c r="J187">
        <f t="shared" si="25"/>
        <v>4699768808.0900002</v>
      </c>
      <c r="K187">
        <f t="shared" si="25"/>
        <v>-112513260106791.92</v>
      </c>
    </row>
    <row r="188" spans="1:11" x14ac:dyDescent="0.35">
      <c r="A188">
        <v>185</v>
      </c>
      <c r="B188">
        <v>-7.81</v>
      </c>
      <c r="C188">
        <f t="shared" si="19"/>
        <v>7.81</v>
      </c>
      <c r="D188">
        <f t="shared" si="20"/>
        <v>194872.19</v>
      </c>
      <c r="E188">
        <f t="shared" si="26"/>
        <v>-4820730247.8100004</v>
      </c>
      <c r="F188">
        <f t="shared" si="26"/>
        <v>119701377224632.19</v>
      </c>
      <c r="H188">
        <v>7.98</v>
      </c>
      <c r="I188">
        <f t="shared" si="25"/>
        <v>-194152.02</v>
      </c>
      <c r="J188">
        <f t="shared" si="25"/>
        <v>4694011687.9800005</v>
      </c>
      <c r="K188">
        <f t="shared" si="25"/>
        <v>-112789757382472.02</v>
      </c>
    </row>
    <row r="189" spans="1:11" x14ac:dyDescent="0.35">
      <c r="A189">
        <v>186</v>
      </c>
      <c r="B189">
        <v>-7.5</v>
      </c>
      <c r="C189">
        <f t="shared" si="19"/>
        <v>7.5</v>
      </c>
      <c r="D189">
        <f t="shared" si="20"/>
        <v>187432.5</v>
      </c>
      <c r="E189">
        <f t="shared" si="26"/>
        <v>-4676745127.5</v>
      </c>
      <c r="F189">
        <f t="shared" si="26"/>
        <v>115692849202312.52</v>
      </c>
      <c r="H189">
        <v>7.81</v>
      </c>
      <c r="I189">
        <f t="shared" si="25"/>
        <v>-191512.19000000003</v>
      </c>
      <c r="J189">
        <f t="shared" si="25"/>
        <v>4659456967.8100004</v>
      </c>
      <c r="K189">
        <f t="shared" si="25"/>
        <v>-112651621054552.2</v>
      </c>
    </row>
    <row r="190" spans="1:11" x14ac:dyDescent="0.35">
      <c r="A190">
        <v>187</v>
      </c>
      <c r="B190">
        <v>-7.15</v>
      </c>
      <c r="C190">
        <f t="shared" si="19"/>
        <v>7.15</v>
      </c>
      <c r="D190">
        <f t="shared" si="20"/>
        <v>179992.85</v>
      </c>
      <c r="E190">
        <f t="shared" si="26"/>
        <v>-4498200007.1499996</v>
      </c>
      <c r="F190">
        <f t="shared" si="26"/>
        <v>112237384859992.84</v>
      </c>
      <c r="H190">
        <v>7.6</v>
      </c>
      <c r="I190">
        <f t="shared" si="25"/>
        <v>-187432.4</v>
      </c>
      <c r="J190">
        <f t="shared" si="25"/>
        <v>4596105127.6000013</v>
      </c>
      <c r="K190">
        <f t="shared" si="25"/>
        <v>-111822371122312.42</v>
      </c>
    </row>
    <row r="191" spans="1:11" x14ac:dyDescent="0.35">
      <c r="A191">
        <v>188</v>
      </c>
      <c r="B191">
        <v>-6.83</v>
      </c>
      <c r="C191">
        <f t="shared" si="19"/>
        <v>6.83</v>
      </c>
      <c r="D191">
        <f t="shared" si="20"/>
        <v>171593.17</v>
      </c>
      <c r="E191">
        <f t="shared" si="26"/>
        <v>-4319656806.8299999</v>
      </c>
      <c r="F191">
        <f t="shared" si="26"/>
        <v>107952480514793.17</v>
      </c>
      <c r="H191">
        <v>7.33</v>
      </c>
      <c r="I191">
        <f t="shared" si="25"/>
        <v>-182392.67</v>
      </c>
      <c r="J191">
        <f t="shared" si="25"/>
        <v>4498195207.3299999</v>
      </c>
      <c r="K191">
        <f t="shared" si="25"/>
        <v>-110302024867192.7</v>
      </c>
    </row>
    <row r="192" spans="1:11" x14ac:dyDescent="0.35">
      <c r="A192">
        <v>189</v>
      </c>
      <c r="B192">
        <v>-6.48</v>
      </c>
      <c r="C192">
        <f t="shared" si="19"/>
        <v>6.48</v>
      </c>
      <c r="D192">
        <f t="shared" si="20"/>
        <v>163913.51999999999</v>
      </c>
      <c r="E192">
        <f t="shared" si="26"/>
        <v>-4118072166.4800005</v>
      </c>
      <c r="F192">
        <f t="shared" si="26"/>
        <v>103667645291753.52</v>
      </c>
      <c r="H192">
        <v>7.05</v>
      </c>
      <c r="I192">
        <f t="shared" si="25"/>
        <v>-175912.95</v>
      </c>
      <c r="J192">
        <f t="shared" si="25"/>
        <v>4377248167.0500002</v>
      </c>
      <c r="K192">
        <f t="shared" si="25"/>
        <v>-107952307727752.95</v>
      </c>
    </row>
    <row r="193" spans="1:11" x14ac:dyDescent="0.35">
      <c r="A193">
        <v>190</v>
      </c>
      <c r="B193">
        <v>-6.14</v>
      </c>
      <c r="C193">
        <f t="shared" si="19"/>
        <v>6.14</v>
      </c>
      <c r="D193">
        <f t="shared" si="20"/>
        <v>155513.86000000002</v>
      </c>
      <c r="E193">
        <f t="shared" si="26"/>
        <v>-3933768966.1399999</v>
      </c>
      <c r="F193">
        <f t="shared" si="26"/>
        <v>98829798226553.875</v>
      </c>
      <c r="H193">
        <v>6.8</v>
      </c>
      <c r="I193">
        <f t="shared" si="25"/>
        <v>-169193.2</v>
      </c>
      <c r="J193">
        <f t="shared" si="25"/>
        <v>4221741606.8000007</v>
      </c>
      <c r="K193">
        <f t="shared" si="25"/>
        <v>-105049734267593.22</v>
      </c>
    </row>
    <row r="194" spans="1:11" x14ac:dyDescent="0.35">
      <c r="A194">
        <v>191</v>
      </c>
      <c r="B194">
        <v>-5.82</v>
      </c>
      <c r="C194">
        <f t="shared" si="19"/>
        <v>5.82</v>
      </c>
      <c r="D194">
        <f t="shared" si="20"/>
        <v>147354.18</v>
      </c>
      <c r="E194">
        <f t="shared" si="26"/>
        <v>-3732185285.8200006</v>
      </c>
      <c r="F194">
        <f t="shared" si="26"/>
        <v>94406723002074.188</v>
      </c>
      <c r="H194">
        <v>6.52</v>
      </c>
      <c r="I194">
        <f t="shared" si="25"/>
        <v>-163193.48000000001</v>
      </c>
      <c r="J194">
        <f t="shared" si="25"/>
        <v>4060473606.5200005</v>
      </c>
      <c r="K194">
        <f t="shared" si="25"/>
        <v>-101317738089593.5</v>
      </c>
    </row>
    <row r="195" spans="1:11" x14ac:dyDescent="0.35">
      <c r="A195">
        <v>192</v>
      </c>
      <c r="B195">
        <v>-5.53</v>
      </c>
      <c r="C195">
        <f t="shared" ref="C195:C258" si="27">B195*-1</f>
        <v>5.53</v>
      </c>
      <c r="D195">
        <f t="shared" si="20"/>
        <v>139674.47</v>
      </c>
      <c r="E195">
        <f t="shared" si="26"/>
        <v>-3536360645.5300002</v>
      </c>
      <c r="F195">
        <f t="shared" si="26"/>
        <v>89568910499034.484</v>
      </c>
      <c r="H195">
        <v>6.27</v>
      </c>
      <c r="I195">
        <f t="shared" si="25"/>
        <v>-156473.73000000001</v>
      </c>
      <c r="J195">
        <f t="shared" si="25"/>
        <v>3916487046.2700005</v>
      </c>
      <c r="K195">
        <f t="shared" si="25"/>
        <v>-97447450069433.75</v>
      </c>
    </row>
    <row r="196" spans="1:11" x14ac:dyDescent="0.35">
      <c r="A196">
        <v>193</v>
      </c>
      <c r="B196">
        <v>-5.25</v>
      </c>
      <c r="C196">
        <f t="shared" si="27"/>
        <v>5.25</v>
      </c>
      <c r="D196">
        <f t="shared" si="20"/>
        <v>132714.75</v>
      </c>
      <c r="E196">
        <f t="shared" si="26"/>
        <v>-3352054565.25</v>
      </c>
      <c r="F196">
        <f t="shared" si="26"/>
        <v>84869303438154.766</v>
      </c>
      <c r="H196">
        <v>5.96</v>
      </c>
      <c r="I196">
        <f t="shared" si="25"/>
        <v>-150474.04</v>
      </c>
      <c r="J196">
        <f t="shared" si="25"/>
        <v>3755219045.9600005</v>
      </c>
      <c r="K196">
        <f t="shared" si="25"/>
        <v>-93991933891434.063</v>
      </c>
    </row>
    <row r="197" spans="1:11" x14ac:dyDescent="0.35">
      <c r="A197">
        <v>194</v>
      </c>
      <c r="B197">
        <v>-4.9400000000000004</v>
      </c>
      <c r="C197">
        <f t="shared" si="27"/>
        <v>4.9400000000000004</v>
      </c>
      <c r="D197">
        <f t="shared" si="20"/>
        <v>125995.06</v>
      </c>
      <c r="E197">
        <f t="shared" si="26"/>
        <v>-3185028004.9400001</v>
      </c>
      <c r="F197">
        <f t="shared" si="26"/>
        <v>80446124537995.063</v>
      </c>
      <c r="H197">
        <v>5.69</v>
      </c>
      <c r="I197">
        <f t="shared" si="25"/>
        <v>-143034.31</v>
      </c>
      <c r="J197">
        <f t="shared" si="25"/>
        <v>3611233925.6900005</v>
      </c>
      <c r="K197">
        <f t="shared" si="25"/>
        <v>-90121645869114.328</v>
      </c>
    </row>
    <row r="198" spans="1:11" x14ac:dyDescent="0.35">
      <c r="A198">
        <v>195</v>
      </c>
      <c r="B198">
        <v>-4.66</v>
      </c>
      <c r="C198">
        <f t="shared" si="27"/>
        <v>4.66</v>
      </c>
      <c r="D198">
        <f t="shared" si="20"/>
        <v>118555.34000000001</v>
      </c>
      <c r="E198">
        <f t="shared" si="26"/>
        <v>-3023762884.6599998</v>
      </c>
      <c r="F198">
        <f t="shared" si="26"/>
        <v>76437648355675.344</v>
      </c>
      <c r="H198">
        <v>5.41</v>
      </c>
      <c r="I198">
        <f t="shared" si="25"/>
        <v>-136554.59</v>
      </c>
      <c r="J198">
        <f t="shared" si="25"/>
        <v>3432686885.4099998</v>
      </c>
      <c r="K198">
        <f t="shared" si="25"/>
        <v>-86666181529674.609</v>
      </c>
    </row>
    <row r="199" spans="1:11" x14ac:dyDescent="0.35">
      <c r="A199">
        <v>196</v>
      </c>
      <c r="B199">
        <v>-4.41</v>
      </c>
      <c r="C199">
        <f t="shared" si="27"/>
        <v>4.41</v>
      </c>
      <c r="D199">
        <f t="shared" ref="D199:D262" si="28">B199-B198/$P$2</f>
        <v>111835.59</v>
      </c>
      <c r="E199">
        <f t="shared" si="26"/>
        <v>-2845216324.4100003</v>
      </c>
      <c r="F199">
        <f t="shared" si="26"/>
        <v>72567464015515.594</v>
      </c>
      <c r="H199">
        <v>5.1100000000000003</v>
      </c>
      <c r="I199">
        <f t="shared" si="25"/>
        <v>-129834.89000000001</v>
      </c>
      <c r="J199">
        <f t="shared" si="25"/>
        <v>3277180325.1100001</v>
      </c>
      <c r="K199">
        <f t="shared" si="25"/>
        <v>-82381208069514.891</v>
      </c>
    </row>
    <row r="200" spans="1:11" x14ac:dyDescent="0.35">
      <c r="A200">
        <v>197</v>
      </c>
      <c r="B200">
        <v>-4.1900000000000004</v>
      </c>
      <c r="C200">
        <f t="shared" si="27"/>
        <v>4.1900000000000004</v>
      </c>
      <c r="D200">
        <f t="shared" si="28"/>
        <v>105835.81</v>
      </c>
      <c r="E200">
        <f t="shared" si="26"/>
        <v>-2683948324.1900001</v>
      </c>
      <c r="F200">
        <f t="shared" si="26"/>
        <v>68282507837515.82</v>
      </c>
      <c r="H200">
        <v>4.8499999999999996</v>
      </c>
      <c r="I200">
        <f t="shared" si="25"/>
        <v>-122635.15000000001</v>
      </c>
      <c r="J200">
        <f t="shared" si="25"/>
        <v>3115914724.8500004</v>
      </c>
      <c r="K200">
        <f t="shared" si="25"/>
        <v>-78649211887915.156</v>
      </c>
    </row>
    <row r="201" spans="1:11" x14ac:dyDescent="0.35">
      <c r="A201">
        <v>198</v>
      </c>
      <c r="B201">
        <v>-3.93</v>
      </c>
      <c r="C201">
        <f t="shared" si="27"/>
        <v>3.93</v>
      </c>
      <c r="D201">
        <f t="shared" si="28"/>
        <v>100556.07000000002</v>
      </c>
      <c r="E201">
        <f t="shared" si="26"/>
        <v>-2539958883.9299998</v>
      </c>
      <c r="F201">
        <f t="shared" si="26"/>
        <v>64412219821676.07</v>
      </c>
      <c r="H201">
        <v>4.62</v>
      </c>
      <c r="I201">
        <f t="shared" si="25"/>
        <v>-116395.38</v>
      </c>
      <c r="J201">
        <f t="shared" si="25"/>
        <v>2943127204.6200004</v>
      </c>
      <c r="K201">
        <f t="shared" si="25"/>
        <v>-74779010269195.391</v>
      </c>
    </row>
    <row r="202" spans="1:11" x14ac:dyDescent="0.35">
      <c r="A202">
        <v>199</v>
      </c>
      <c r="B202">
        <v>-3.73</v>
      </c>
      <c r="C202">
        <f t="shared" si="27"/>
        <v>3.73</v>
      </c>
      <c r="D202">
        <f t="shared" si="28"/>
        <v>94316.27</v>
      </c>
      <c r="E202">
        <f t="shared" si="26"/>
        <v>-2413251363.7300005</v>
      </c>
      <c r="F202">
        <f t="shared" si="26"/>
        <v>60956599962956.273</v>
      </c>
      <c r="H202">
        <v>4.3899999999999997</v>
      </c>
      <c r="I202">
        <f t="shared" si="25"/>
        <v>-110875.61</v>
      </c>
      <c r="J202">
        <f t="shared" si="25"/>
        <v>2793378244.3899999</v>
      </c>
      <c r="K202">
        <f t="shared" si="25"/>
        <v>-70632259532635.625</v>
      </c>
    </row>
    <row r="203" spans="1:11" x14ac:dyDescent="0.35">
      <c r="A203">
        <v>200</v>
      </c>
      <c r="B203">
        <v>-3.5</v>
      </c>
      <c r="C203">
        <f t="shared" si="27"/>
        <v>3.5</v>
      </c>
      <c r="D203">
        <f t="shared" si="28"/>
        <v>89516.5</v>
      </c>
      <c r="E203">
        <f t="shared" si="26"/>
        <v>-2263500963.5</v>
      </c>
      <c r="F203">
        <f t="shared" si="26"/>
        <v>57915769228556.516</v>
      </c>
      <c r="H203">
        <v>4.1500000000000004</v>
      </c>
      <c r="I203">
        <f t="shared" si="25"/>
        <v>-105355.85</v>
      </c>
      <c r="J203">
        <f t="shared" si="25"/>
        <v>2660909284.1500001</v>
      </c>
      <c r="K203">
        <f t="shared" si="25"/>
        <v>-67038416956075.852</v>
      </c>
    </row>
    <row r="204" spans="1:11" x14ac:dyDescent="0.35">
      <c r="A204">
        <v>201</v>
      </c>
      <c r="B204">
        <v>-3.29</v>
      </c>
      <c r="C204">
        <f t="shared" si="27"/>
        <v>3.29</v>
      </c>
      <c r="D204">
        <f t="shared" si="28"/>
        <v>83996.71</v>
      </c>
      <c r="E204">
        <f t="shared" si="26"/>
        <v>-2148312003.29</v>
      </c>
      <c r="F204">
        <f t="shared" si="26"/>
        <v>54321874811996.711</v>
      </c>
      <c r="H204">
        <v>3.92</v>
      </c>
      <c r="I204">
        <f t="shared" ref="I204:K223" si="29">H204-H203/$P$2</f>
        <v>-99596.080000000016</v>
      </c>
      <c r="J204">
        <f t="shared" si="29"/>
        <v>2528440803.9200001</v>
      </c>
      <c r="K204">
        <f t="shared" si="29"/>
        <v>-63859294378796.086</v>
      </c>
    </row>
    <row r="205" spans="1:11" x14ac:dyDescent="0.35">
      <c r="A205">
        <v>202</v>
      </c>
      <c r="B205">
        <v>-3.1</v>
      </c>
      <c r="C205">
        <f t="shared" si="27"/>
        <v>3.1</v>
      </c>
      <c r="D205">
        <f t="shared" si="28"/>
        <v>78956.899999999994</v>
      </c>
      <c r="E205">
        <f t="shared" si="26"/>
        <v>-2015842083.1000001</v>
      </c>
      <c r="F205">
        <f t="shared" si="26"/>
        <v>51557472236876.898</v>
      </c>
      <c r="H205">
        <v>3.74</v>
      </c>
      <c r="I205">
        <f t="shared" si="29"/>
        <v>-94076.26</v>
      </c>
      <c r="J205">
        <f t="shared" si="29"/>
        <v>2390211843.7400002</v>
      </c>
      <c r="K205">
        <f t="shared" si="29"/>
        <v>-60680189082236.258</v>
      </c>
    </row>
    <row r="206" spans="1:11" x14ac:dyDescent="0.35">
      <c r="A206">
        <v>203</v>
      </c>
      <c r="B206">
        <v>-2.88</v>
      </c>
      <c r="C206">
        <f t="shared" si="27"/>
        <v>2.88</v>
      </c>
      <c r="D206">
        <f t="shared" si="28"/>
        <v>74397.119999999995</v>
      </c>
      <c r="E206">
        <f t="shared" si="26"/>
        <v>-1894891202.8800001</v>
      </c>
      <c r="F206">
        <f t="shared" si="26"/>
        <v>48378315103197.125</v>
      </c>
      <c r="H206">
        <v>3.53</v>
      </c>
      <c r="I206">
        <f t="shared" si="29"/>
        <v>-89756.470000000016</v>
      </c>
      <c r="J206">
        <f t="shared" si="29"/>
        <v>2257740483.5300002</v>
      </c>
      <c r="K206">
        <f t="shared" si="29"/>
        <v>-57362826509276.477</v>
      </c>
    </row>
    <row r="207" spans="1:11" x14ac:dyDescent="0.35">
      <c r="A207">
        <v>204</v>
      </c>
      <c r="B207">
        <v>-2.73</v>
      </c>
      <c r="C207">
        <f t="shared" si="27"/>
        <v>2.73</v>
      </c>
      <c r="D207">
        <f t="shared" si="28"/>
        <v>69117.27</v>
      </c>
      <c r="E207">
        <f t="shared" ref="E207:F226" si="30">D207-D206/$P$2</f>
        <v>-1785461762.73</v>
      </c>
      <c r="F207">
        <f t="shared" si="30"/>
        <v>45475603407357.281</v>
      </c>
      <c r="H207">
        <v>3.34</v>
      </c>
      <c r="I207">
        <f t="shared" si="29"/>
        <v>-84716.66</v>
      </c>
      <c r="J207">
        <f t="shared" si="29"/>
        <v>2154070563.3400006</v>
      </c>
      <c r="K207">
        <f t="shared" si="29"/>
        <v>-54183617534156.664</v>
      </c>
    </row>
    <row r="208" spans="1:11" x14ac:dyDescent="0.35">
      <c r="A208">
        <v>205</v>
      </c>
      <c r="B208">
        <v>-2.54</v>
      </c>
      <c r="C208">
        <f t="shared" si="27"/>
        <v>2.54</v>
      </c>
      <c r="D208">
        <f t="shared" si="28"/>
        <v>65517.46</v>
      </c>
      <c r="E208">
        <f t="shared" si="30"/>
        <v>-1658748962.5400002</v>
      </c>
      <c r="F208">
        <f t="shared" si="30"/>
        <v>42849423556557.461</v>
      </c>
      <c r="H208">
        <v>3.15</v>
      </c>
      <c r="I208">
        <f t="shared" si="29"/>
        <v>-80156.850000000006</v>
      </c>
      <c r="J208">
        <f t="shared" si="29"/>
        <v>2033119683.1500003</v>
      </c>
      <c r="K208">
        <f t="shared" si="29"/>
        <v>-51695660400476.867</v>
      </c>
    </row>
    <row r="209" spans="1:11" x14ac:dyDescent="0.35">
      <c r="A209">
        <v>206</v>
      </c>
      <c r="B209">
        <v>-2.39</v>
      </c>
      <c r="C209">
        <f t="shared" si="27"/>
        <v>2.39</v>
      </c>
      <c r="D209">
        <f t="shared" si="28"/>
        <v>60957.61</v>
      </c>
      <c r="E209">
        <f t="shared" si="30"/>
        <v>-1572358082.3900001</v>
      </c>
      <c r="F209">
        <f t="shared" si="30"/>
        <v>39808402742877.617</v>
      </c>
      <c r="H209">
        <v>2.99</v>
      </c>
      <c r="I209">
        <f t="shared" si="29"/>
        <v>-75597.009999999995</v>
      </c>
      <c r="J209">
        <f t="shared" si="29"/>
        <v>1923688802.9900002</v>
      </c>
      <c r="K209">
        <f t="shared" si="29"/>
        <v>-48792948706797.016</v>
      </c>
    </row>
    <row r="210" spans="1:11" x14ac:dyDescent="0.35">
      <c r="A210">
        <v>207</v>
      </c>
      <c r="B210">
        <v>-2.2400000000000002</v>
      </c>
      <c r="C210">
        <f t="shared" si="27"/>
        <v>2.2400000000000002</v>
      </c>
      <c r="D210">
        <f t="shared" si="28"/>
        <v>57357.760000000009</v>
      </c>
      <c r="E210">
        <f t="shared" si="30"/>
        <v>-1462925282.24</v>
      </c>
      <c r="F210">
        <f t="shared" si="30"/>
        <v>37735131052077.758</v>
      </c>
      <c r="H210">
        <v>2.81</v>
      </c>
      <c r="I210">
        <f t="shared" si="29"/>
        <v>-71757.190000000017</v>
      </c>
      <c r="J210">
        <f t="shared" si="29"/>
        <v>1814256482.8099999</v>
      </c>
      <c r="K210">
        <f t="shared" si="29"/>
        <v>-46166717015277.195</v>
      </c>
    </row>
    <row r="211" spans="1:11" x14ac:dyDescent="0.35">
      <c r="A211">
        <v>208</v>
      </c>
      <c r="B211">
        <v>-2.08</v>
      </c>
      <c r="C211">
        <f t="shared" si="27"/>
        <v>2.08</v>
      </c>
      <c r="D211">
        <f t="shared" si="28"/>
        <v>53757.920000000006</v>
      </c>
      <c r="E211">
        <f t="shared" si="30"/>
        <v>-1376532482.0800002</v>
      </c>
      <c r="F211">
        <f t="shared" si="30"/>
        <v>35108830241277.922</v>
      </c>
      <c r="H211">
        <v>2.65</v>
      </c>
      <c r="I211">
        <f t="shared" si="29"/>
        <v>-67437.350000000006</v>
      </c>
      <c r="J211">
        <f t="shared" si="29"/>
        <v>1722105122.6500006</v>
      </c>
      <c r="K211">
        <f t="shared" si="29"/>
        <v>-43540433482317.352</v>
      </c>
    </row>
    <row r="212" spans="1:11" x14ac:dyDescent="0.35">
      <c r="A212">
        <v>209</v>
      </c>
      <c r="B212">
        <v>-1.94</v>
      </c>
      <c r="C212">
        <f t="shared" si="27"/>
        <v>1.94</v>
      </c>
      <c r="D212">
        <f t="shared" si="28"/>
        <v>49918.06</v>
      </c>
      <c r="E212">
        <f t="shared" si="30"/>
        <v>-1290140161.9400003</v>
      </c>
      <c r="F212">
        <f t="shared" si="30"/>
        <v>33035489429758.063</v>
      </c>
      <c r="H212">
        <v>2.4900000000000002</v>
      </c>
      <c r="I212">
        <f t="shared" si="29"/>
        <v>-63597.51</v>
      </c>
      <c r="J212">
        <f t="shared" si="29"/>
        <v>1618432802.4900002</v>
      </c>
      <c r="K212">
        <f t="shared" si="29"/>
        <v>-41328904510797.523</v>
      </c>
    </row>
    <row r="213" spans="1:11" x14ac:dyDescent="0.35">
      <c r="A213">
        <v>210</v>
      </c>
      <c r="B213">
        <v>-1.8</v>
      </c>
      <c r="C213">
        <f t="shared" si="27"/>
        <v>1.8</v>
      </c>
      <c r="D213">
        <f t="shared" si="28"/>
        <v>46558.2</v>
      </c>
      <c r="E213">
        <f t="shared" si="30"/>
        <v>-1197986881.8</v>
      </c>
      <c r="F213">
        <f t="shared" si="30"/>
        <v>30962165899678.207</v>
      </c>
      <c r="H213">
        <v>2.35</v>
      </c>
      <c r="I213">
        <f t="shared" si="29"/>
        <v>-59757.650000000009</v>
      </c>
      <c r="J213">
        <f t="shared" si="29"/>
        <v>1526280482.3499999</v>
      </c>
      <c r="K213">
        <f t="shared" si="29"/>
        <v>-38840860979277.656</v>
      </c>
    </row>
    <row r="214" spans="1:11" x14ac:dyDescent="0.35">
      <c r="A214">
        <v>211</v>
      </c>
      <c r="B214">
        <v>-1.67</v>
      </c>
      <c r="C214">
        <f t="shared" si="27"/>
        <v>1.67</v>
      </c>
      <c r="D214">
        <f t="shared" si="28"/>
        <v>43198.33</v>
      </c>
      <c r="E214">
        <f t="shared" si="30"/>
        <v>-1117353601.6700001</v>
      </c>
      <c r="F214">
        <f t="shared" si="30"/>
        <v>28750567809598.328</v>
      </c>
      <c r="H214">
        <v>2.2000000000000002</v>
      </c>
      <c r="I214">
        <f t="shared" si="29"/>
        <v>-56397.80000000001</v>
      </c>
      <c r="J214">
        <f t="shared" si="29"/>
        <v>1434127202.2000003</v>
      </c>
      <c r="K214">
        <f t="shared" si="29"/>
        <v>-36629297449197.797</v>
      </c>
    </row>
    <row r="215" spans="1:11" x14ac:dyDescent="0.35">
      <c r="A215">
        <v>212</v>
      </c>
      <c r="B215">
        <v>-1.56</v>
      </c>
      <c r="C215">
        <f t="shared" si="27"/>
        <v>1.56</v>
      </c>
      <c r="D215">
        <f t="shared" si="28"/>
        <v>40078.44</v>
      </c>
      <c r="E215">
        <f t="shared" si="30"/>
        <v>-1036719841.5600001</v>
      </c>
      <c r="F215">
        <f t="shared" si="30"/>
        <v>26815449720238.445</v>
      </c>
      <c r="H215">
        <v>2.06</v>
      </c>
      <c r="I215">
        <f t="shared" si="29"/>
        <v>-52797.94000000001</v>
      </c>
      <c r="J215">
        <f t="shared" si="29"/>
        <v>1353494402.0600002</v>
      </c>
      <c r="K215">
        <f t="shared" si="29"/>
        <v>-34417699358397.949</v>
      </c>
    </row>
    <row r="216" spans="1:11" x14ac:dyDescent="0.35">
      <c r="A216">
        <v>213</v>
      </c>
      <c r="B216">
        <v>-1.46</v>
      </c>
      <c r="C216">
        <f t="shared" si="27"/>
        <v>1.46</v>
      </c>
      <c r="D216">
        <f t="shared" si="28"/>
        <v>37438.54</v>
      </c>
      <c r="E216">
        <f t="shared" si="30"/>
        <v>-961845121.46000016</v>
      </c>
      <c r="F216">
        <f t="shared" si="30"/>
        <v>24880314352318.543</v>
      </c>
      <c r="H216">
        <v>1.95</v>
      </c>
      <c r="I216">
        <f t="shared" si="29"/>
        <v>-49438.05</v>
      </c>
      <c r="J216">
        <f t="shared" si="29"/>
        <v>1267101121.9500003</v>
      </c>
      <c r="K216">
        <f t="shared" si="29"/>
        <v>-32482598548318.055</v>
      </c>
    </row>
    <row r="217" spans="1:11" x14ac:dyDescent="0.35">
      <c r="A217">
        <v>214</v>
      </c>
      <c r="B217">
        <v>-1.35</v>
      </c>
      <c r="C217">
        <f t="shared" si="27"/>
        <v>1.35</v>
      </c>
      <c r="D217">
        <f t="shared" si="28"/>
        <v>35038.65</v>
      </c>
      <c r="E217">
        <f t="shared" si="30"/>
        <v>-898489921.35000002</v>
      </c>
      <c r="F217">
        <f t="shared" si="30"/>
        <v>23083384425118.652</v>
      </c>
      <c r="H217">
        <v>1.84</v>
      </c>
      <c r="I217">
        <f t="shared" si="29"/>
        <v>-46798.16</v>
      </c>
      <c r="J217">
        <f t="shared" si="29"/>
        <v>1186466401.8399999</v>
      </c>
      <c r="K217">
        <f t="shared" si="29"/>
        <v>-30409240460398.168</v>
      </c>
    </row>
    <row r="218" spans="1:11" x14ac:dyDescent="0.35">
      <c r="A218">
        <v>215</v>
      </c>
      <c r="B218">
        <v>-1.26</v>
      </c>
      <c r="C218">
        <f t="shared" si="27"/>
        <v>1.26</v>
      </c>
      <c r="D218">
        <f t="shared" si="28"/>
        <v>32398.740000000005</v>
      </c>
      <c r="E218">
        <f t="shared" si="30"/>
        <v>-840895201.26000011</v>
      </c>
      <c r="F218">
        <f t="shared" si="30"/>
        <v>21562917217198.738</v>
      </c>
      <c r="H218">
        <v>1.71</v>
      </c>
      <c r="I218">
        <f t="shared" si="29"/>
        <v>-44158.29</v>
      </c>
      <c r="J218">
        <f t="shared" si="29"/>
        <v>1123111681.7100003</v>
      </c>
      <c r="K218">
        <f t="shared" si="29"/>
        <v>-28474070532478.289</v>
      </c>
    </row>
    <row r="219" spans="1:11" x14ac:dyDescent="0.35">
      <c r="A219">
        <v>216</v>
      </c>
      <c r="B219">
        <v>-1.1599999999999999</v>
      </c>
      <c r="C219">
        <f t="shared" si="27"/>
        <v>1.1599999999999999</v>
      </c>
      <c r="D219">
        <f t="shared" si="28"/>
        <v>30238.84</v>
      </c>
      <c r="E219">
        <f t="shared" si="30"/>
        <v>-777539521.16000009</v>
      </c>
      <c r="F219">
        <f t="shared" si="30"/>
        <v>20180707290718.844</v>
      </c>
      <c r="H219">
        <v>1.62</v>
      </c>
      <c r="I219">
        <f t="shared" si="29"/>
        <v>-41038.379999999997</v>
      </c>
      <c r="J219">
        <f t="shared" si="29"/>
        <v>1059757921.62</v>
      </c>
      <c r="K219">
        <f t="shared" si="29"/>
        <v>-26953620603118.387</v>
      </c>
    </row>
    <row r="220" spans="1:11" x14ac:dyDescent="0.35">
      <c r="A220">
        <v>217</v>
      </c>
      <c r="B220">
        <v>-1.06</v>
      </c>
      <c r="C220">
        <f t="shared" si="27"/>
        <v>1.06</v>
      </c>
      <c r="D220">
        <f t="shared" si="28"/>
        <v>27838.94</v>
      </c>
      <c r="E220">
        <f t="shared" si="30"/>
        <v>-725704321.05999994</v>
      </c>
      <c r="F220">
        <f t="shared" si="30"/>
        <v>18660222803518.945</v>
      </c>
      <c r="H220">
        <v>1.51</v>
      </c>
      <c r="I220">
        <f t="shared" si="29"/>
        <v>-38878.490000000005</v>
      </c>
      <c r="J220">
        <f t="shared" si="29"/>
        <v>984882241.50999999</v>
      </c>
      <c r="K220">
        <f t="shared" si="29"/>
        <v>-25433205236638.488</v>
      </c>
    </row>
    <row r="221" spans="1:11" x14ac:dyDescent="0.35">
      <c r="A221">
        <v>218</v>
      </c>
      <c r="B221">
        <v>-1</v>
      </c>
      <c r="C221">
        <f t="shared" si="27"/>
        <v>1</v>
      </c>
      <c r="D221">
        <f t="shared" si="28"/>
        <v>25439.000000000004</v>
      </c>
      <c r="E221">
        <f t="shared" si="30"/>
        <v>-668109121</v>
      </c>
      <c r="F221">
        <f t="shared" si="30"/>
        <v>17416235596319</v>
      </c>
      <c r="H221">
        <v>1.41</v>
      </c>
      <c r="I221">
        <f t="shared" si="29"/>
        <v>-36238.589999999997</v>
      </c>
      <c r="J221">
        <f t="shared" si="29"/>
        <v>933047521.41000009</v>
      </c>
      <c r="K221">
        <f t="shared" si="29"/>
        <v>-23636240748718.59</v>
      </c>
    </row>
    <row r="222" spans="1:11" x14ac:dyDescent="0.35">
      <c r="A222">
        <v>219</v>
      </c>
      <c r="B222">
        <v>-0.92</v>
      </c>
      <c r="C222">
        <f t="shared" si="27"/>
        <v>0.92</v>
      </c>
      <c r="D222">
        <f t="shared" si="28"/>
        <v>23999.08</v>
      </c>
      <c r="E222">
        <f t="shared" si="30"/>
        <v>-610512000.92000008</v>
      </c>
      <c r="F222">
        <f t="shared" si="30"/>
        <v>16034008391999.08</v>
      </c>
      <c r="H222">
        <v>1.32</v>
      </c>
      <c r="I222">
        <f t="shared" si="29"/>
        <v>-33838.68</v>
      </c>
      <c r="J222">
        <f t="shared" si="29"/>
        <v>869692321.32000005</v>
      </c>
      <c r="K222">
        <f t="shared" si="29"/>
        <v>-22392270821518.684</v>
      </c>
    </row>
    <row r="223" spans="1:11" x14ac:dyDescent="0.35">
      <c r="A223">
        <v>220</v>
      </c>
      <c r="B223">
        <v>-0.86</v>
      </c>
      <c r="C223">
        <f t="shared" si="27"/>
        <v>0.86</v>
      </c>
      <c r="D223">
        <f t="shared" si="28"/>
        <v>22079.14</v>
      </c>
      <c r="E223">
        <f t="shared" si="30"/>
        <v>-575955840.86000013</v>
      </c>
      <c r="F223">
        <f t="shared" si="30"/>
        <v>14651712066239.143</v>
      </c>
      <c r="H223">
        <v>1.23</v>
      </c>
      <c r="I223">
        <f t="shared" si="29"/>
        <v>-31678.770000000004</v>
      </c>
      <c r="J223">
        <f t="shared" si="29"/>
        <v>812096641.23000002</v>
      </c>
      <c r="K223">
        <f t="shared" si="29"/>
        <v>-20871803615038.773</v>
      </c>
    </row>
    <row r="224" spans="1:11" x14ac:dyDescent="0.35">
      <c r="A224">
        <v>221</v>
      </c>
      <c r="B224">
        <v>-0.79</v>
      </c>
      <c r="C224">
        <f t="shared" si="27"/>
        <v>0.79</v>
      </c>
      <c r="D224">
        <f t="shared" si="28"/>
        <v>20639.21</v>
      </c>
      <c r="E224">
        <f t="shared" si="30"/>
        <v>-529878720.79000002</v>
      </c>
      <c r="F224">
        <f t="shared" si="30"/>
        <v>13822410301919.215</v>
      </c>
      <c r="H224">
        <v>1.1499999999999999</v>
      </c>
      <c r="I224">
        <f t="shared" ref="I224:K243" si="31">H224-H223/$P$2</f>
        <v>-29518.85</v>
      </c>
      <c r="J224">
        <f t="shared" si="31"/>
        <v>760260961.1500001</v>
      </c>
      <c r="K224">
        <f t="shared" si="31"/>
        <v>-19489559128558.852</v>
      </c>
    </row>
    <row r="225" spans="1:11" x14ac:dyDescent="0.35">
      <c r="A225">
        <v>222</v>
      </c>
      <c r="B225">
        <v>-0.73</v>
      </c>
      <c r="C225">
        <f t="shared" si="27"/>
        <v>0.73</v>
      </c>
      <c r="D225">
        <f t="shared" si="28"/>
        <v>18959.27</v>
      </c>
      <c r="E225">
        <f t="shared" si="30"/>
        <v>-495322080.73000002</v>
      </c>
      <c r="F225">
        <f t="shared" si="30"/>
        <v>12716593976879.27</v>
      </c>
      <c r="H225">
        <v>1.06</v>
      </c>
      <c r="I225">
        <f t="shared" si="31"/>
        <v>-27598.94</v>
      </c>
      <c r="J225">
        <f t="shared" si="31"/>
        <v>708424801.05999994</v>
      </c>
      <c r="K225">
        <f t="shared" si="31"/>
        <v>-18245554642798.945</v>
      </c>
    </row>
    <row r="226" spans="1:11" x14ac:dyDescent="0.35">
      <c r="A226">
        <v>223</v>
      </c>
      <c r="B226">
        <v>-0.68</v>
      </c>
      <c r="C226">
        <f t="shared" si="27"/>
        <v>0.68</v>
      </c>
      <c r="D226">
        <f t="shared" si="28"/>
        <v>17519.32</v>
      </c>
      <c r="E226">
        <f t="shared" si="30"/>
        <v>-455004960.68000001</v>
      </c>
      <c r="F226">
        <f t="shared" si="30"/>
        <v>11887274932559.32</v>
      </c>
      <c r="H226">
        <v>1</v>
      </c>
      <c r="I226">
        <f t="shared" si="31"/>
        <v>-25439.000000000004</v>
      </c>
      <c r="J226">
        <f t="shared" si="31"/>
        <v>662349121</v>
      </c>
      <c r="K226">
        <f t="shared" si="31"/>
        <v>-17001532876319</v>
      </c>
    </row>
    <row r="227" spans="1:11" x14ac:dyDescent="0.35">
      <c r="A227">
        <v>224</v>
      </c>
      <c r="B227">
        <v>-0.64</v>
      </c>
      <c r="C227">
        <f t="shared" si="27"/>
        <v>0.64</v>
      </c>
      <c r="D227">
        <f t="shared" si="28"/>
        <v>16319.360000000002</v>
      </c>
      <c r="E227">
        <f t="shared" ref="E227:F246" si="32">D227-D226/$P$2</f>
        <v>-420447360.63999999</v>
      </c>
      <c r="F227">
        <f t="shared" si="32"/>
        <v>10919698608959.359</v>
      </c>
      <c r="H227">
        <v>0.94</v>
      </c>
      <c r="I227">
        <f t="shared" si="31"/>
        <v>-23999.06</v>
      </c>
      <c r="J227">
        <f t="shared" si="31"/>
        <v>610512000.94000018</v>
      </c>
      <c r="K227">
        <f t="shared" si="31"/>
        <v>-15895768391999.061</v>
      </c>
    </row>
    <row r="228" spans="1:11" x14ac:dyDescent="0.35">
      <c r="A228">
        <v>225</v>
      </c>
      <c r="B228">
        <v>-0.59</v>
      </c>
      <c r="C228">
        <f t="shared" si="27"/>
        <v>0.59</v>
      </c>
      <c r="D228">
        <f t="shared" si="28"/>
        <v>15359.41</v>
      </c>
      <c r="E228">
        <f t="shared" si="32"/>
        <v>-391649280.59000003</v>
      </c>
      <c r="F228">
        <f t="shared" si="32"/>
        <v>10090345006079.41</v>
      </c>
      <c r="H228">
        <v>0.88</v>
      </c>
      <c r="I228">
        <f t="shared" si="31"/>
        <v>-22559.119999999999</v>
      </c>
      <c r="J228">
        <f t="shared" si="31"/>
        <v>575954880.88</v>
      </c>
      <c r="K228">
        <f t="shared" si="31"/>
        <v>-14651712067679.123</v>
      </c>
    </row>
    <row r="229" spans="1:11" x14ac:dyDescent="0.35">
      <c r="A229">
        <v>226</v>
      </c>
      <c r="B229">
        <v>-0.55000000000000004</v>
      </c>
      <c r="C229">
        <f t="shared" si="27"/>
        <v>0.55000000000000004</v>
      </c>
      <c r="D229">
        <f t="shared" si="28"/>
        <v>14159.45</v>
      </c>
      <c r="E229">
        <f t="shared" si="32"/>
        <v>-368611680.55000001</v>
      </c>
      <c r="F229">
        <f t="shared" si="32"/>
        <v>9399214122479.4512</v>
      </c>
      <c r="H229">
        <v>0.82</v>
      </c>
      <c r="I229">
        <f t="shared" si="31"/>
        <v>-21119.18</v>
      </c>
      <c r="J229">
        <f t="shared" si="31"/>
        <v>541397760.82000005</v>
      </c>
      <c r="K229">
        <f t="shared" si="31"/>
        <v>-13822375743359.18</v>
      </c>
    </row>
    <row r="230" spans="1:11" x14ac:dyDescent="0.35">
      <c r="A230">
        <v>227</v>
      </c>
      <c r="B230">
        <v>-0.52</v>
      </c>
      <c r="C230">
        <f t="shared" si="27"/>
        <v>0.52</v>
      </c>
      <c r="D230">
        <f t="shared" si="28"/>
        <v>13199.480000000001</v>
      </c>
      <c r="E230">
        <f t="shared" si="32"/>
        <v>-339813600.51999998</v>
      </c>
      <c r="F230">
        <f t="shared" si="32"/>
        <v>8846340519599.4805</v>
      </c>
      <c r="H230">
        <v>0.77</v>
      </c>
      <c r="I230">
        <f t="shared" si="31"/>
        <v>-19679.23</v>
      </c>
      <c r="J230">
        <f t="shared" si="31"/>
        <v>506840640.76999998</v>
      </c>
      <c r="K230">
        <f t="shared" si="31"/>
        <v>-12993039419039.232</v>
      </c>
    </row>
    <row r="231" spans="1:11" x14ac:dyDescent="0.35">
      <c r="A231">
        <v>228</v>
      </c>
      <c r="B231">
        <v>-0.49</v>
      </c>
      <c r="C231">
        <f t="shared" si="27"/>
        <v>0.49</v>
      </c>
      <c r="D231">
        <f t="shared" si="28"/>
        <v>12479.51</v>
      </c>
      <c r="E231">
        <f t="shared" si="32"/>
        <v>-316775040.49000007</v>
      </c>
      <c r="F231">
        <f t="shared" si="32"/>
        <v>8155209637439.5098</v>
      </c>
      <c r="H231">
        <v>0.73</v>
      </c>
      <c r="I231">
        <f t="shared" si="31"/>
        <v>-18479.27</v>
      </c>
      <c r="J231">
        <f t="shared" si="31"/>
        <v>472283040.73000002</v>
      </c>
      <c r="K231">
        <f t="shared" si="31"/>
        <v>-12163703095439.27</v>
      </c>
    </row>
    <row r="232" spans="1:11" x14ac:dyDescent="0.35">
      <c r="A232">
        <v>229</v>
      </c>
      <c r="B232">
        <v>-0.47</v>
      </c>
      <c r="C232">
        <f t="shared" si="27"/>
        <v>0.47</v>
      </c>
      <c r="D232">
        <f t="shared" si="28"/>
        <v>11759.53</v>
      </c>
      <c r="E232">
        <f t="shared" si="32"/>
        <v>-299496480.47000003</v>
      </c>
      <c r="F232">
        <f t="shared" si="32"/>
        <v>7602301475279.5322</v>
      </c>
      <c r="H232">
        <v>0.7</v>
      </c>
      <c r="I232">
        <f t="shared" si="31"/>
        <v>-17519.3</v>
      </c>
      <c r="J232">
        <f t="shared" si="31"/>
        <v>443484960.69999999</v>
      </c>
      <c r="K232">
        <f t="shared" si="31"/>
        <v>-11334349492559.301</v>
      </c>
    </row>
    <row r="233" spans="1:11" x14ac:dyDescent="0.35">
      <c r="A233">
        <v>230</v>
      </c>
      <c r="B233">
        <v>-0.45</v>
      </c>
      <c r="C233">
        <f t="shared" si="27"/>
        <v>0.45</v>
      </c>
      <c r="D233">
        <f t="shared" si="28"/>
        <v>11279.55</v>
      </c>
      <c r="E233">
        <f t="shared" si="32"/>
        <v>-282217440.44999999</v>
      </c>
      <c r="F233">
        <f t="shared" si="32"/>
        <v>7187633313839.5508</v>
      </c>
      <c r="H233">
        <v>0.66</v>
      </c>
      <c r="I233">
        <f t="shared" si="31"/>
        <v>-16799.34</v>
      </c>
      <c r="J233">
        <f t="shared" si="31"/>
        <v>420446400.66000003</v>
      </c>
      <c r="K233">
        <f t="shared" si="31"/>
        <v>-10643218610399.34</v>
      </c>
    </row>
    <row r="234" spans="1:11" x14ac:dyDescent="0.35">
      <c r="A234">
        <v>231</v>
      </c>
      <c r="B234">
        <v>-0.43</v>
      </c>
      <c r="C234">
        <f t="shared" si="27"/>
        <v>0.43</v>
      </c>
      <c r="D234">
        <f t="shared" si="28"/>
        <v>10799.57</v>
      </c>
      <c r="E234">
        <f t="shared" si="32"/>
        <v>-270698400.43000001</v>
      </c>
      <c r="F234">
        <f t="shared" si="32"/>
        <v>6772947872399.5703</v>
      </c>
      <c r="H234">
        <v>0.62</v>
      </c>
      <c r="I234">
        <f t="shared" si="31"/>
        <v>-15839.380000000001</v>
      </c>
      <c r="J234">
        <f t="shared" si="31"/>
        <v>403168320.62</v>
      </c>
      <c r="K234">
        <f t="shared" si="31"/>
        <v>-10090310447519.381</v>
      </c>
    </row>
    <row r="235" spans="1:11" x14ac:dyDescent="0.35">
      <c r="A235">
        <v>232</v>
      </c>
      <c r="B235">
        <v>-0.41</v>
      </c>
      <c r="C235">
        <f t="shared" si="27"/>
        <v>0.41</v>
      </c>
      <c r="D235">
        <f t="shared" si="28"/>
        <v>10319.59</v>
      </c>
      <c r="E235">
        <f t="shared" si="32"/>
        <v>-259179360.41</v>
      </c>
      <c r="F235">
        <f t="shared" si="32"/>
        <v>6496502430959.5898</v>
      </c>
      <c r="H235">
        <v>0.6</v>
      </c>
      <c r="I235">
        <f t="shared" si="31"/>
        <v>-14879.4</v>
      </c>
      <c r="J235">
        <f t="shared" si="31"/>
        <v>380130240.60000008</v>
      </c>
      <c r="K235">
        <f t="shared" si="31"/>
        <v>-9675659564639.4004</v>
      </c>
    </row>
    <row r="236" spans="1:11" x14ac:dyDescent="0.35">
      <c r="A236">
        <v>233</v>
      </c>
      <c r="B236">
        <v>-0.4</v>
      </c>
      <c r="C236">
        <f t="shared" si="27"/>
        <v>0.4</v>
      </c>
      <c r="D236">
        <f t="shared" si="28"/>
        <v>9839.6</v>
      </c>
      <c r="E236">
        <f t="shared" si="32"/>
        <v>-247660320.40000001</v>
      </c>
      <c r="F236">
        <f t="shared" si="32"/>
        <v>6220056989519.5996</v>
      </c>
      <c r="H236">
        <v>0.57999999999999996</v>
      </c>
      <c r="I236">
        <f t="shared" si="31"/>
        <v>-14399.42</v>
      </c>
      <c r="J236">
        <f t="shared" si="31"/>
        <v>357091200.57999998</v>
      </c>
      <c r="K236">
        <f t="shared" si="31"/>
        <v>-9122768683199.4219</v>
      </c>
    </row>
    <row r="237" spans="1:11" x14ac:dyDescent="0.35">
      <c r="A237">
        <v>234</v>
      </c>
      <c r="B237">
        <v>-0.38</v>
      </c>
      <c r="C237">
        <f t="shared" si="27"/>
        <v>0.38</v>
      </c>
      <c r="D237">
        <f t="shared" si="28"/>
        <v>9599.6200000000008</v>
      </c>
      <c r="E237">
        <f t="shared" si="32"/>
        <v>-236140800.38000003</v>
      </c>
      <c r="F237">
        <f t="shared" si="32"/>
        <v>5943611548799.6201</v>
      </c>
      <c r="H237">
        <v>0.56000000000000005</v>
      </c>
      <c r="I237">
        <f t="shared" si="31"/>
        <v>-13919.44</v>
      </c>
      <c r="J237">
        <f t="shared" si="31"/>
        <v>345572160.56</v>
      </c>
      <c r="K237">
        <f t="shared" si="31"/>
        <v>-8569843241759.4404</v>
      </c>
    </row>
    <row r="238" spans="1:11" x14ac:dyDescent="0.35">
      <c r="A238">
        <v>235</v>
      </c>
      <c r="B238">
        <v>-0.36</v>
      </c>
      <c r="C238">
        <f t="shared" si="27"/>
        <v>0.36</v>
      </c>
      <c r="D238">
        <f t="shared" si="28"/>
        <v>9119.64</v>
      </c>
      <c r="E238">
        <f t="shared" si="32"/>
        <v>-230381760.36000004</v>
      </c>
      <c r="F238">
        <f t="shared" si="32"/>
        <v>5667148827359.6406</v>
      </c>
      <c r="H238">
        <v>0.54</v>
      </c>
      <c r="I238">
        <f t="shared" si="31"/>
        <v>-13439.460000000001</v>
      </c>
      <c r="J238">
        <f t="shared" si="31"/>
        <v>334053120.54000002</v>
      </c>
      <c r="K238">
        <f t="shared" si="31"/>
        <v>-8293397800319.46</v>
      </c>
    </row>
    <row r="239" spans="1:11" x14ac:dyDescent="0.35">
      <c r="A239">
        <v>236</v>
      </c>
      <c r="B239">
        <v>-0.34</v>
      </c>
      <c r="C239">
        <f t="shared" si="27"/>
        <v>0.34</v>
      </c>
      <c r="D239">
        <f t="shared" si="28"/>
        <v>8639.66</v>
      </c>
      <c r="E239">
        <f t="shared" si="32"/>
        <v>-218862720.34</v>
      </c>
      <c r="F239">
        <f t="shared" si="32"/>
        <v>5528943385919.6611</v>
      </c>
      <c r="H239">
        <v>0.52</v>
      </c>
      <c r="I239">
        <f t="shared" si="31"/>
        <v>-12959.480000000001</v>
      </c>
      <c r="J239">
        <f t="shared" si="31"/>
        <v>322534080.52000004</v>
      </c>
      <c r="K239">
        <f t="shared" si="31"/>
        <v>-8016952358879.4814</v>
      </c>
    </row>
    <row r="240" spans="1:11" x14ac:dyDescent="0.35">
      <c r="A240">
        <v>237</v>
      </c>
      <c r="B240">
        <v>-0.33</v>
      </c>
      <c r="C240">
        <f t="shared" si="27"/>
        <v>0.33</v>
      </c>
      <c r="D240">
        <f t="shared" si="28"/>
        <v>8159.670000000001</v>
      </c>
      <c r="E240">
        <f t="shared" si="32"/>
        <v>-207343680.33000001</v>
      </c>
      <c r="F240">
        <f t="shared" si="32"/>
        <v>5252497944479.6699</v>
      </c>
      <c r="H240">
        <v>0.5</v>
      </c>
      <c r="I240">
        <f t="shared" si="31"/>
        <v>-12479.5</v>
      </c>
      <c r="J240">
        <f t="shared" si="31"/>
        <v>311015040.50000006</v>
      </c>
      <c r="K240">
        <f t="shared" si="31"/>
        <v>-7740506917439.501</v>
      </c>
    </row>
    <row r="241" spans="1:11" x14ac:dyDescent="0.35">
      <c r="A241">
        <v>238</v>
      </c>
      <c r="B241">
        <v>-0.31</v>
      </c>
      <c r="C241">
        <f t="shared" si="27"/>
        <v>0.31</v>
      </c>
      <c r="D241">
        <f t="shared" si="28"/>
        <v>7919.6900000000005</v>
      </c>
      <c r="E241">
        <f t="shared" si="32"/>
        <v>-195824160.31000003</v>
      </c>
      <c r="F241">
        <f t="shared" si="32"/>
        <v>4976052503759.6904</v>
      </c>
      <c r="H241">
        <v>0.48</v>
      </c>
      <c r="I241">
        <f t="shared" si="31"/>
        <v>-11999.52</v>
      </c>
      <c r="J241">
        <f t="shared" si="31"/>
        <v>299496000.48000002</v>
      </c>
      <c r="K241">
        <f t="shared" si="31"/>
        <v>-7464061475999.5215</v>
      </c>
    </row>
    <row r="242" spans="1:11" x14ac:dyDescent="0.35">
      <c r="A242">
        <v>239</v>
      </c>
      <c r="B242">
        <v>-0.28999999999999998</v>
      </c>
      <c r="C242">
        <f t="shared" si="27"/>
        <v>0.28999999999999998</v>
      </c>
      <c r="D242">
        <f t="shared" si="28"/>
        <v>7439.71</v>
      </c>
      <c r="E242">
        <f t="shared" si="32"/>
        <v>-190065120.29000002</v>
      </c>
      <c r="F242">
        <f t="shared" si="32"/>
        <v>4699589782319.7109</v>
      </c>
      <c r="H242">
        <v>0.46</v>
      </c>
      <c r="I242">
        <f t="shared" si="31"/>
        <v>-11519.54</v>
      </c>
      <c r="J242">
        <f t="shared" si="31"/>
        <v>287976960.45999998</v>
      </c>
      <c r="K242">
        <f t="shared" si="31"/>
        <v>-7187616034559.541</v>
      </c>
    </row>
    <row r="243" spans="1:11" x14ac:dyDescent="0.35">
      <c r="A243">
        <v>240</v>
      </c>
      <c r="B243">
        <v>-0.27</v>
      </c>
      <c r="C243">
        <f t="shared" si="27"/>
        <v>0.27</v>
      </c>
      <c r="D243">
        <f t="shared" si="28"/>
        <v>6959.73</v>
      </c>
      <c r="E243">
        <f t="shared" si="32"/>
        <v>-178546080.27000001</v>
      </c>
      <c r="F243">
        <f t="shared" si="32"/>
        <v>4561384340879.7314</v>
      </c>
      <c r="H243">
        <v>0.44</v>
      </c>
      <c r="I243">
        <f t="shared" si="31"/>
        <v>-11039.56</v>
      </c>
      <c r="J243">
        <f t="shared" si="31"/>
        <v>276457920.44000006</v>
      </c>
      <c r="K243">
        <f t="shared" si="31"/>
        <v>-6911170593119.5596</v>
      </c>
    </row>
    <row r="244" spans="1:11" x14ac:dyDescent="0.35">
      <c r="A244">
        <v>241</v>
      </c>
      <c r="B244">
        <v>-0.26</v>
      </c>
      <c r="C244">
        <f t="shared" si="27"/>
        <v>0.26</v>
      </c>
      <c r="D244">
        <f t="shared" si="28"/>
        <v>6479.7400000000007</v>
      </c>
      <c r="E244">
        <f t="shared" si="32"/>
        <v>-167027040.25999999</v>
      </c>
      <c r="F244">
        <f t="shared" si="32"/>
        <v>4284938899439.7407</v>
      </c>
      <c r="H244">
        <v>0.42</v>
      </c>
      <c r="I244">
        <f t="shared" ref="I244:K263" si="33">H244-H243/$P$2</f>
        <v>-10559.58</v>
      </c>
      <c r="J244">
        <f t="shared" si="33"/>
        <v>264938880.41999999</v>
      </c>
      <c r="K244">
        <f t="shared" si="33"/>
        <v>-6634725151679.582</v>
      </c>
    </row>
    <row r="245" spans="1:11" x14ac:dyDescent="0.35">
      <c r="A245">
        <v>242</v>
      </c>
      <c r="B245">
        <v>-0.24</v>
      </c>
      <c r="C245">
        <f t="shared" si="27"/>
        <v>0.24</v>
      </c>
      <c r="D245">
        <f t="shared" si="28"/>
        <v>6239.76</v>
      </c>
      <c r="E245">
        <f t="shared" si="32"/>
        <v>-155507520.24000004</v>
      </c>
      <c r="F245">
        <f t="shared" si="32"/>
        <v>4008493458719.7598</v>
      </c>
      <c r="H245">
        <v>0.4</v>
      </c>
      <c r="I245">
        <f t="shared" si="33"/>
        <v>-10079.6</v>
      </c>
      <c r="J245">
        <f t="shared" si="33"/>
        <v>253419840.40000001</v>
      </c>
      <c r="K245">
        <f t="shared" si="33"/>
        <v>-6358279710239.5996</v>
      </c>
    </row>
    <row r="246" spans="1:11" x14ac:dyDescent="0.35">
      <c r="A246">
        <v>243</v>
      </c>
      <c r="B246">
        <v>-0.22</v>
      </c>
      <c r="C246">
        <f t="shared" si="27"/>
        <v>0.22</v>
      </c>
      <c r="D246">
        <f t="shared" si="28"/>
        <v>5759.78</v>
      </c>
      <c r="E246">
        <f t="shared" si="32"/>
        <v>-149748480.22</v>
      </c>
      <c r="F246">
        <f t="shared" si="32"/>
        <v>3732030737279.7808</v>
      </c>
      <c r="H246">
        <v>0.38</v>
      </c>
      <c r="I246">
        <f t="shared" si="33"/>
        <v>-9599.6200000000008</v>
      </c>
      <c r="J246">
        <f t="shared" si="33"/>
        <v>241900800.38000003</v>
      </c>
      <c r="K246">
        <f t="shared" si="33"/>
        <v>-6081834268799.6201</v>
      </c>
    </row>
    <row r="247" spans="1:11" x14ac:dyDescent="0.35">
      <c r="A247">
        <v>244</v>
      </c>
      <c r="B247">
        <v>-0.21</v>
      </c>
      <c r="C247">
        <f t="shared" si="27"/>
        <v>0.21</v>
      </c>
      <c r="D247">
        <f t="shared" si="28"/>
        <v>5279.79</v>
      </c>
      <c r="E247">
        <f t="shared" ref="E247:F266" si="34">D247-D246/$P$2</f>
        <v>-138229440.21000001</v>
      </c>
      <c r="F247">
        <f t="shared" si="34"/>
        <v>3593825295839.79</v>
      </c>
      <c r="H247">
        <v>0.37</v>
      </c>
      <c r="I247">
        <f t="shared" si="33"/>
        <v>-9119.6299999999992</v>
      </c>
      <c r="J247">
        <f t="shared" si="33"/>
        <v>230381760.37000003</v>
      </c>
      <c r="K247">
        <f t="shared" si="33"/>
        <v>-5805388827359.6309</v>
      </c>
    </row>
    <row r="248" spans="1:11" x14ac:dyDescent="0.35">
      <c r="A248">
        <v>245</v>
      </c>
      <c r="B248">
        <v>-0.19</v>
      </c>
      <c r="C248">
        <f t="shared" si="27"/>
        <v>0.19</v>
      </c>
      <c r="D248">
        <f t="shared" si="28"/>
        <v>5039.8100000000004</v>
      </c>
      <c r="E248">
        <f t="shared" si="34"/>
        <v>-126709920.19</v>
      </c>
      <c r="F248">
        <f t="shared" si="34"/>
        <v>3317379855119.8105</v>
      </c>
      <c r="H248">
        <v>0.35</v>
      </c>
      <c r="I248">
        <f t="shared" si="33"/>
        <v>-8879.65</v>
      </c>
      <c r="J248">
        <f t="shared" si="33"/>
        <v>218862240.34999999</v>
      </c>
      <c r="K248">
        <f t="shared" si="33"/>
        <v>-5528943386639.6514</v>
      </c>
    </row>
    <row r="249" spans="1:11" x14ac:dyDescent="0.35">
      <c r="A249">
        <v>246</v>
      </c>
      <c r="B249">
        <v>-0.17</v>
      </c>
      <c r="C249">
        <f t="shared" si="27"/>
        <v>0.17</v>
      </c>
      <c r="D249">
        <f t="shared" si="28"/>
        <v>4559.83</v>
      </c>
      <c r="E249">
        <f t="shared" si="34"/>
        <v>-120950880.17000002</v>
      </c>
      <c r="F249">
        <f t="shared" si="34"/>
        <v>3040917133679.8301</v>
      </c>
      <c r="H249">
        <v>0.33</v>
      </c>
      <c r="I249">
        <f t="shared" si="33"/>
        <v>-8399.67</v>
      </c>
      <c r="J249">
        <f t="shared" si="33"/>
        <v>213103200.33000001</v>
      </c>
      <c r="K249">
        <f t="shared" si="33"/>
        <v>-5252480665199.6699</v>
      </c>
    </row>
    <row r="250" spans="1:11" x14ac:dyDescent="0.35">
      <c r="A250">
        <v>247</v>
      </c>
      <c r="B250">
        <v>-0.16</v>
      </c>
      <c r="C250">
        <f t="shared" si="27"/>
        <v>0.16</v>
      </c>
      <c r="D250">
        <f t="shared" si="28"/>
        <v>4079.8400000000006</v>
      </c>
      <c r="E250">
        <f t="shared" si="34"/>
        <v>-109431840.16</v>
      </c>
      <c r="F250">
        <f t="shared" si="34"/>
        <v>2902711692239.8403</v>
      </c>
      <c r="H250">
        <v>0.31</v>
      </c>
      <c r="I250">
        <f t="shared" si="33"/>
        <v>-7919.6900000000005</v>
      </c>
      <c r="J250">
        <f t="shared" si="33"/>
        <v>201584160.31</v>
      </c>
      <c r="K250">
        <f t="shared" si="33"/>
        <v>-5114275223759.6904</v>
      </c>
    </row>
    <row r="251" spans="1:11" x14ac:dyDescent="0.35">
      <c r="A251">
        <v>248</v>
      </c>
      <c r="B251">
        <v>-0.15</v>
      </c>
      <c r="C251">
        <f t="shared" si="27"/>
        <v>0.15</v>
      </c>
      <c r="D251">
        <f t="shared" si="28"/>
        <v>3839.85</v>
      </c>
      <c r="E251">
        <f t="shared" si="34"/>
        <v>-97912320.150000021</v>
      </c>
      <c r="F251">
        <f t="shared" si="34"/>
        <v>2626266251519.8501</v>
      </c>
      <c r="H251">
        <v>0.3</v>
      </c>
      <c r="I251">
        <f t="shared" si="33"/>
        <v>-7439.7</v>
      </c>
      <c r="J251">
        <f t="shared" si="33"/>
        <v>190065120.30000004</v>
      </c>
      <c r="K251">
        <f t="shared" si="33"/>
        <v>-4837829782319.7002</v>
      </c>
    </row>
    <row r="252" spans="1:11" x14ac:dyDescent="0.35">
      <c r="A252">
        <v>249</v>
      </c>
      <c r="B252">
        <v>-0.13</v>
      </c>
      <c r="C252">
        <f t="shared" si="27"/>
        <v>0.13</v>
      </c>
      <c r="D252">
        <f t="shared" si="28"/>
        <v>3599.87</v>
      </c>
      <c r="E252">
        <f t="shared" si="34"/>
        <v>-92152800.129999995</v>
      </c>
      <c r="F252">
        <f t="shared" si="34"/>
        <v>2349803530799.8706</v>
      </c>
      <c r="H252">
        <v>0.28000000000000003</v>
      </c>
      <c r="I252">
        <f t="shared" si="33"/>
        <v>-7199.72</v>
      </c>
      <c r="J252">
        <f t="shared" si="33"/>
        <v>178545600.28</v>
      </c>
      <c r="K252">
        <f t="shared" si="33"/>
        <v>-4561384341599.7207</v>
      </c>
    </row>
    <row r="253" spans="1:11" x14ac:dyDescent="0.35">
      <c r="A253">
        <v>250</v>
      </c>
      <c r="B253">
        <v>-0.12</v>
      </c>
      <c r="C253">
        <f t="shared" si="27"/>
        <v>0.12</v>
      </c>
      <c r="D253">
        <f t="shared" si="28"/>
        <v>3119.88</v>
      </c>
      <c r="E253">
        <f t="shared" si="34"/>
        <v>-86393760.120000005</v>
      </c>
      <c r="F253">
        <f t="shared" si="34"/>
        <v>2211580809359.8799</v>
      </c>
      <c r="H253">
        <v>0.26</v>
      </c>
      <c r="I253">
        <f t="shared" si="33"/>
        <v>-6719.7400000000007</v>
      </c>
      <c r="J253">
        <f t="shared" si="33"/>
        <v>172786560.25999999</v>
      </c>
      <c r="K253">
        <f t="shared" si="33"/>
        <v>-4284921620159.7402</v>
      </c>
    </row>
    <row r="254" spans="1:11" x14ac:dyDescent="0.35">
      <c r="A254">
        <v>251</v>
      </c>
      <c r="B254">
        <v>-0.12</v>
      </c>
      <c r="C254">
        <f t="shared" si="27"/>
        <v>0.12</v>
      </c>
      <c r="D254">
        <f t="shared" si="28"/>
        <v>2879.88</v>
      </c>
      <c r="E254">
        <f t="shared" si="34"/>
        <v>-74874240.120000005</v>
      </c>
      <c r="F254">
        <f t="shared" si="34"/>
        <v>2073375368639.8801</v>
      </c>
      <c r="H254">
        <v>0.24</v>
      </c>
      <c r="I254">
        <f t="shared" si="33"/>
        <v>-6239.76</v>
      </c>
      <c r="J254">
        <f t="shared" si="33"/>
        <v>161267520.24000004</v>
      </c>
      <c r="K254">
        <f t="shared" si="33"/>
        <v>-4146716178719.7598</v>
      </c>
    </row>
    <row r="255" spans="1:11" x14ac:dyDescent="0.35">
      <c r="A255">
        <v>252</v>
      </c>
      <c r="B255">
        <v>-0.11</v>
      </c>
      <c r="C255">
        <f t="shared" si="27"/>
        <v>0.11</v>
      </c>
      <c r="D255">
        <f t="shared" si="28"/>
        <v>2879.89</v>
      </c>
      <c r="E255">
        <f t="shared" si="34"/>
        <v>-69114240.109999999</v>
      </c>
      <c r="F255">
        <f t="shared" si="34"/>
        <v>1796912648639.8901</v>
      </c>
      <c r="H255">
        <v>0.22</v>
      </c>
      <c r="I255">
        <f t="shared" si="33"/>
        <v>-5759.78</v>
      </c>
      <c r="J255">
        <f t="shared" si="33"/>
        <v>149748480.22</v>
      </c>
      <c r="K255">
        <f t="shared" si="33"/>
        <v>-3870270737279.7808</v>
      </c>
    </row>
    <row r="256" spans="1:11" x14ac:dyDescent="0.35">
      <c r="A256">
        <v>253</v>
      </c>
      <c r="B256">
        <v>-0.11</v>
      </c>
      <c r="C256">
        <f t="shared" si="27"/>
        <v>0.11</v>
      </c>
      <c r="D256">
        <f t="shared" si="28"/>
        <v>2639.89</v>
      </c>
      <c r="E256">
        <f t="shared" si="34"/>
        <v>-69114720.109999999</v>
      </c>
      <c r="F256">
        <f t="shared" si="34"/>
        <v>1658672647919.8899</v>
      </c>
      <c r="H256">
        <v>0.2</v>
      </c>
      <c r="I256">
        <f t="shared" si="33"/>
        <v>-5279.8</v>
      </c>
      <c r="J256">
        <f t="shared" si="33"/>
        <v>138229440.19999999</v>
      </c>
      <c r="K256">
        <f t="shared" si="33"/>
        <v>-3593825295839.7998</v>
      </c>
    </row>
    <row r="257" spans="1:11" x14ac:dyDescent="0.35">
      <c r="A257">
        <v>254</v>
      </c>
      <c r="B257">
        <v>-0.1</v>
      </c>
      <c r="C257">
        <f t="shared" si="27"/>
        <v>0.1</v>
      </c>
      <c r="D257">
        <f t="shared" si="28"/>
        <v>2639.9</v>
      </c>
      <c r="E257">
        <f t="shared" si="34"/>
        <v>-63354720.100000001</v>
      </c>
      <c r="F257">
        <f t="shared" si="34"/>
        <v>1658689927919.8999</v>
      </c>
      <c r="H257">
        <v>0.19</v>
      </c>
      <c r="I257">
        <f t="shared" si="33"/>
        <v>-4799.8100000000004</v>
      </c>
      <c r="J257">
        <f t="shared" si="33"/>
        <v>126710400.19000001</v>
      </c>
      <c r="K257">
        <f t="shared" si="33"/>
        <v>-3317379854399.8101</v>
      </c>
    </row>
    <row r="258" spans="1:11" x14ac:dyDescent="0.35">
      <c r="A258">
        <v>255</v>
      </c>
      <c r="B258">
        <v>-0.1</v>
      </c>
      <c r="C258">
        <f t="shared" si="27"/>
        <v>0.1</v>
      </c>
      <c r="D258">
        <f t="shared" si="28"/>
        <v>2399.9</v>
      </c>
      <c r="E258">
        <f t="shared" si="34"/>
        <v>-63355200.100000009</v>
      </c>
      <c r="F258">
        <f t="shared" si="34"/>
        <v>1520449927199.8999</v>
      </c>
      <c r="H258">
        <v>0.16</v>
      </c>
      <c r="I258">
        <f t="shared" si="33"/>
        <v>-4559.84</v>
      </c>
      <c r="J258">
        <f t="shared" si="33"/>
        <v>115190880.16000001</v>
      </c>
      <c r="K258">
        <f t="shared" si="33"/>
        <v>-3040934413679.8403</v>
      </c>
    </row>
    <row r="259" spans="1:11" x14ac:dyDescent="0.35">
      <c r="A259">
        <v>256</v>
      </c>
      <c r="B259">
        <v>-0.1</v>
      </c>
      <c r="C259">
        <f t="shared" ref="C259:C322" si="35">B259*-1</f>
        <v>0.1</v>
      </c>
      <c r="D259">
        <f t="shared" si="28"/>
        <v>2399.9</v>
      </c>
      <c r="E259">
        <f t="shared" si="34"/>
        <v>-57595200.100000009</v>
      </c>
      <c r="F259">
        <f t="shared" si="34"/>
        <v>1520467207199.9001</v>
      </c>
      <c r="H259">
        <v>0.14000000000000001</v>
      </c>
      <c r="I259">
        <f t="shared" si="33"/>
        <v>-3839.86</v>
      </c>
      <c r="J259">
        <f t="shared" si="33"/>
        <v>109432320.14</v>
      </c>
      <c r="K259">
        <f t="shared" si="33"/>
        <v>-2764471691519.8604</v>
      </c>
    </row>
    <row r="260" spans="1:11" x14ac:dyDescent="0.35">
      <c r="A260">
        <v>257</v>
      </c>
      <c r="B260">
        <v>-0.1</v>
      </c>
      <c r="C260">
        <f t="shared" si="35"/>
        <v>0.1</v>
      </c>
      <c r="D260">
        <f t="shared" si="28"/>
        <v>2399.9</v>
      </c>
      <c r="E260">
        <f t="shared" si="34"/>
        <v>-57595200.100000009</v>
      </c>
      <c r="F260">
        <f t="shared" si="34"/>
        <v>1382227207199.9001</v>
      </c>
      <c r="H260">
        <v>0.13</v>
      </c>
      <c r="I260">
        <f t="shared" si="33"/>
        <v>-3359.8700000000003</v>
      </c>
      <c r="J260">
        <f t="shared" si="33"/>
        <v>92153280.129999995</v>
      </c>
      <c r="K260">
        <f t="shared" si="33"/>
        <v>-2626283530079.8701</v>
      </c>
    </row>
    <row r="261" spans="1:11" x14ac:dyDescent="0.35">
      <c r="A261">
        <v>258</v>
      </c>
      <c r="B261">
        <v>-0.1</v>
      </c>
      <c r="C261">
        <f t="shared" si="35"/>
        <v>0.1</v>
      </c>
      <c r="D261">
        <f t="shared" si="28"/>
        <v>2399.9</v>
      </c>
      <c r="E261">
        <f t="shared" si="34"/>
        <v>-57595200.100000009</v>
      </c>
      <c r="F261">
        <f t="shared" si="34"/>
        <v>1382227207199.9001</v>
      </c>
      <c r="H261">
        <v>0.12</v>
      </c>
      <c r="I261">
        <f t="shared" si="33"/>
        <v>-3119.88</v>
      </c>
      <c r="J261">
        <f t="shared" si="33"/>
        <v>80633760.12000002</v>
      </c>
      <c r="K261">
        <f t="shared" si="33"/>
        <v>-2211598089359.8799</v>
      </c>
    </row>
    <row r="262" spans="1:11" x14ac:dyDescent="0.35">
      <c r="A262">
        <v>259</v>
      </c>
      <c r="B262">
        <v>-0.1</v>
      </c>
      <c r="C262">
        <f t="shared" si="35"/>
        <v>0.1</v>
      </c>
      <c r="D262">
        <f t="shared" si="28"/>
        <v>2399.9</v>
      </c>
      <c r="E262">
        <f t="shared" si="34"/>
        <v>-57595200.100000009</v>
      </c>
      <c r="F262">
        <f t="shared" si="34"/>
        <v>1382227207199.9001</v>
      </c>
      <c r="H262">
        <v>0.11</v>
      </c>
      <c r="I262">
        <f t="shared" si="33"/>
        <v>-2879.89</v>
      </c>
      <c r="J262">
        <f t="shared" si="33"/>
        <v>74874240.109999999</v>
      </c>
      <c r="K262">
        <f t="shared" si="33"/>
        <v>-1935135368639.8904</v>
      </c>
    </row>
    <row r="263" spans="1:11" x14ac:dyDescent="0.35">
      <c r="A263">
        <v>260</v>
      </c>
      <c r="B263">
        <v>-0.1</v>
      </c>
      <c r="C263">
        <f t="shared" si="35"/>
        <v>0.1</v>
      </c>
      <c r="D263">
        <f t="shared" ref="D263:D326" si="36">B263-B262/$P$2</f>
        <v>2399.9</v>
      </c>
      <c r="E263">
        <f t="shared" si="34"/>
        <v>-57595200.100000009</v>
      </c>
      <c r="F263">
        <f t="shared" si="34"/>
        <v>1382227207199.9001</v>
      </c>
      <c r="H263">
        <v>0.09</v>
      </c>
      <c r="I263">
        <f t="shared" si="33"/>
        <v>-2639.91</v>
      </c>
      <c r="J263">
        <f t="shared" si="33"/>
        <v>69114720.090000004</v>
      </c>
      <c r="K263">
        <f t="shared" si="33"/>
        <v>-1796912647919.9099</v>
      </c>
    </row>
    <row r="264" spans="1:11" x14ac:dyDescent="0.35">
      <c r="A264">
        <v>261</v>
      </c>
      <c r="B264">
        <v>-0.1</v>
      </c>
      <c r="C264">
        <f t="shared" si="35"/>
        <v>0.1</v>
      </c>
      <c r="D264">
        <f t="shared" si="36"/>
        <v>2399.9</v>
      </c>
      <c r="E264">
        <f t="shared" si="34"/>
        <v>-57595200.100000009</v>
      </c>
      <c r="F264">
        <f t="shared" si="34"/>
        <v>1382227207199.9001</v>
      </c>
      <c r="H264">
        <v>0.09</v>
      </c>
      <c r="I264">
        <f t="shared" ref="I264:K283" si="37">H264-H263/$P$2</f>
        <v>-2159.91</v>
      </c>
      <c r="J264">
        <f t="shared" si="37"/>
        <v>63355680.090000004</v>
      </c>
      <c r="K264">
        <f t="shared" si="37"/>
        <v>-1658689926479.9102</v>
      </c>
    </row>
    <row r="265" spans="1:11" x14ac:dyDescent="0.35">
      <c r="A265">
        <v>262</v>
      </c>
      <c r="B265">
        <v>-0.1</v>
      </c>
      <c r="C265">
        <f t="shared" si="35"/>
        <v>0.1</v>
      </c>
      <c r="D265">
        <f t="shared" si="36"/>
        <v>2399.9</v>
      </c>
      <c r="E265">
        <f t="shared" si="34"/>
        <v>-57595200.100000009</v>
      </c>
      <c r="F265">
        <f t="shared" si="34"/>
        <v>1382227207199.9001</v>
      </c>
      <c r="H265">
        <v>0.09</v>
      </c>
      <c r="I265">
        <f t="shared" si="37"/>
        <v>-2159.91</v>
      </c>
      <c r="J265">
        <f t="shared" si="37"/>
        <v>51835680.090000004</v>
      </c>
      <c r="K265">
        <f t="shared" si="37"/>
        <v>-1520484486479.9102</v>
      </c>
    </row>
    <row r="266" spans="1:11" x14ac:dyDescent="0.35">
      <c r="A266">
        <v>263</v>
      </c>
      <c r="B266">
        <v>-0.1</v>
      </c>
      <c r="C266">
        <f t="shared" si="35"/>
        <v>0.1</v>
      </c>
      <c r="D266">
        <f t="shared" si="36"/>
        <v>2399.9</v>
      </c>
      <c r="E266">
        <f t="shared" si="34"/>
        <v>-57595200.100000009</v>
      </c>
      <c r="F266">
        <f t="shared" si="34"/>
        <v>1382227207199.9001</v>
      </c>
      <c r="H266">
        <v>0.09</v>
      </c>
      <c r="I266">
        <f t="shared" si="37"/>
        <v>-2159.91</v>
      </c>
      <c r="J266">
        <f t="shared" si="37"/>
        <v>51835680.090000004</v>
      </c>
      <c r="K266">
        <f t="shared" si="37"/>
        <v>-1244004486479.9102</v>
      </c>
    </row>
    <row r="267" spans="1:11" x14ac:dyDescent="0.35">
      <c r="A267">
        <v>264</v>
      </c>
      <c r="B267">
        <v>-0.1</v>
      </c>
      <c r="C267">
        <f t="shared" si="35"/>
        <v>0.1</v>
      </c>
      <c r="D267">
        <f t="shared" si="36"/>
        <v>2399.9</v>
      </c>
      <c r="E267">
        <f t="shared" ref="E267:F286" si="38">D267-D266/$P$2</f>
        <v>-57595200.100000009</v>
      </c>
      <c r="F267">
        <f t="shared" si="38"/>
        <v>1382227207199.9001</v>
      </c>
      <c r="H267">
        <v>0.08</v>
      </c>
      <c r="I267">
        <f t="shared" si="37"/>
        <v>-2159.92</v>
      </c>
      <c r="J267">
        <f t="shared" si="37"/>
        <v>51835680.079999998</v>
      </c>
      <c r="K267">
        <f t="shared" si="37"/>
        <v>-1244004486479.9202</v>
      </c>
    </row>
    <row r="268" spans="1:11" x14ac:dyDescent="0.35">
      <c r="A268">
        <v>265</v>
      </c>
      <c r="B268">
        <v>-0.1</v>
      </c>
      <c r="C268">
        <f t="shared" si="35"/>
        <v>0.1</v>
      </c>
      <c r="D268">
        <f t="shared" si="36"/>
        <v>2399.9</v>
      </c>
      <c r="E268">
        <f t="shared" si="38"/>
        <v>-57595200.100000009</v>
      </c>
      <c r="F268">
        <f t="shared" si="38"/>
        <v>1382227207199.9001</v>
      </c>
      <c r="H268">
        <v>0.08</v>
      </c>
      <c r="I268">
        <f t="shared" si="37"/>
        <v>-1919.92</v>
      </c>
      <c r="J268">
        <f t="shared" si="37"/>
        <v>51836160.079999998</v>
      </c>
      <c r="K268">
        <f t="shared" si="37"/>
        <v>-1244004485759.9199</v>
      </c>
    </row>
    <row r="269" spans="1:11" x14ac:dyDescent="0.35">
      <c r="A269">
        <v>266</v>
      </c>
      <c r="B269">
        <v>-0.1</v>
      </c>
      <c r="C269">
        <f t="shared" si="35"/>
        <v>0.1</v>
      </c>
      <c r="D269">
        <f t="shared" si="36"/>
        <v>2399.9</v>
      </c>
      <c r="E269">
        <f t="shared" si="38"/>
        <v>-57595200.100000009</v>
      </c>
      <c r="F269">
        <f t="shared" si="38"/>
        <v>1382227207199.9001</v>
      </c>
      <c r="H269">
        <v>0.08</v>
      </c>
      <c r="I269">
        <f t="shared" si="37"/>
        <v>-1919.92</v>
      </c>
      <c r="J269">
        <f t="shared" si="37"/>
        <v>46076160.079999998</v>
      </c>
      <c r="K269">
        <f t="shared" si="37"/>
        <v>-1244021765759.9199</v>
      </c>
    </row>
    <row r="270" spans="1:11" x14ac:dyDescent="0.35">
      <c r="A270">
        <v>267</v>
      </c>
      <c r="B270">
        <v>-0.1</v>
      </c>
      <c r="C270">
        <f t="shared" si="35"/>
        <v>0.1</v>
      </c>
      <c r="D270">
        <f t="shared" si="36"/>
        <v>2399.9</v>
      </c>
      <c r="E270">
        <f t="shared" si="38"/>
        <v>-57595200.100000009</v>
      </c>
      <c r="F270">
        <f t="shared" si="38"/>
        <v>1382227207199.9001</v>
      </c>
      <c r="H270">
        <v>0.08</v>
      </c>
      <c r="I270">
        <f t="shared" si="37"/>
        <v>-1919.92</v>
      </c>
      <c r="J270">
        <f t="shared" si="37"/>
        <v>46076160.079999998</v>
      </c>
      <c r="K270">
        <f t="shared" si="37"/>
        <v>-1105781765759.9199</v>
      </c>
    </row>
    <row r="271" spans="1:11" x14ac:dyDescent="0.35">
      <c r="A271">
        <v>268</v>
      </c>
      <c r="B271">
        <v>-0.1</v>
      </c>
      <c r="C271">
        <f t="shared" si="35"/>
        <v>0.1</v>
      </c>
      <c r="D271">
        <f t="shared" si="36"/>
        <v>2399.9</v>
      </c>
      <c r="E271">
        <f t="shared" si="38"/>
        <v>-57595200.100000009</v>
      </c>
      <c r="F271">
        <f t="shared" si="38"/>
        <v>1382227207199.9001</v>
      </c>
      <c r="H271">
        <v>0.08</v>
      </c>
      <c r="I271">
        <f t="shared" si="37"/>
        <v>-1919.92</v>
      </c>
      <c r="J271">
        <f t="shared" si="37"/>
        <v>46076160.079999998</v>
      </c>
      <c r="K271">
        <f t="shared" si="37"/>
        <v>-1105781765759.9199</v>
      </c>
    </row>
    <row r="272" spans="1:11" x14ac:dyDescent="0.35">
      <c r="A272">
        <v>269</v>
      </c>
      <c r="B272">
        <v>-0.1</v>
      </c>
      <c r="C272">
        <f t="shared" si="35"/>
        <v>0.1</v>
      </c>
      <c r="D272">
        <f t="shared" si="36"/>
        <v>2399.9</v>
      </c>
      <c r="E272">
        <f t="shared" si="38"/>
        <v>-57595200.100000009</v>
      </c>
      <c r="F272">
        <f t="shared" si="38"/>
        <v>1382227207199.9001</v>
      </c>
      <c r="H272">
        <v>0.08</v>
      </c>
      <c r="I272">
        <f t="shared" si="37"/>
        <v>-1919.92</v>
      </c>
      <c r="J272">
        <f t="shared" si="37"/>
        <v>46076160.079999998</v>
      </c>
      <c r="K272">
        <f t="shared" si="37"/>
        <v>-1105781765759.9199</v>
      </c>
    </row>
    <row r="273" spans="1:11" x14ac:dyDescent="0.35">
      <c r="A273">
        <v>270</v>
      </c>
      <c r="B273">
        <v>-0.1</v>
      </c>
      <c r="C273">
        <f t="shared" si="35"/>
        <v>0.1</v>
      </c>
      <c r="D273">
        <f t="shared" si="36"/>
        <v>2399.9</v>
      </c>
      <c r="E273">
        <f t="shared" si="38"/>
        <v>-57595200.100000009</v>
      </c>
      <c r="F273">
        <f t="shared" si="38"/>
        <v>1382227207199.9001</v>
      </c>
      <c r="H273">
        <v>0.08</v>
      </c>
      <c r="I273">
        <f t="shared" si="37"/>
        <v>-1919.92</v>
      </c>
      <c r="J273">
        <f t="shared" si="37"/>
        <v>46076160.079999998</v>
      </c>
      <c r="K273">
        <f t="shared" si="37"/>
        <v>-1105781765759.9199</v>
      </c>
    </row>
    <row r="274" spans="1:11" x14ac:dyDescent="0.35">
      <c r="A274">
        <v>271</v>
      </c>
      <c r="B274">
        <v>-0.1</v>
      </c>
      <c r="C274">
        <f t="shared" si="35"/>
        <v>0.1</v>
      </c>
      <c r="D274">
        <f t="shared" si="36"/>
        <v>2399.9</v>
      </c>
      <c r="E274">
        <f t="shared" si="38"/>
        <v>-57595200.100000009</v>
      </c>
      <c r="F274">
        <f t="shared" si="38"/>
        <v>1382227207199.9001</v>
      </c>
      <c r="H274">
        <v>0.08</v>
      </c>
      <c r="I274">
        <f t="shared" si="37"/>
        <v>-1919.92</v>
      </c>
      <c r="J274">
        <f t="shared" si="37"/>
        <v>46076160.079999998</v>
      </c>
      <c r="K274">
        <f t="shared" si="37"/>
        <v>-1105781765759.9199</v>
      </c>
    </row>
    <row r="275" spans="1:11" x14ac:dyDescent="0.35">
      <c r="A275">
        <v>272</v>
      </c>
      <c r="B275">
        <v>-0.1</v>
      </c>
      <c r="C275">
        <f t="shared" si="35"/>
        <v>0.1</v>
      </c>
      <c r="D275">
        <f t="shared" si="36"/>
        <v>2399.9</v>
      </c>
      <c r="E275">
        <f t="shared" si="38"/>
        <v>-57595200.100000009</v>
      </c>
      <c r="F275">
        <f t="shared" si="38"/>
        <v>1382227207199.9001</v>
      </c>
      <c r="H275">
        <v>0.08</v>
      </c>
      <c r="I275">
        <f t="shared" si="37"/>
        <v>-1919.92</v>
      </c>
      <c r="J275">
        <f t="shared" si="37"/>
        <v>46076160.079999998</v>
      </c>
      <c r="K275">
        <f t="shared" si="37"/>
        <v>-1105781765759.9199</v>
      </c>
    </row>
    <row r="276" spans="1:11" x14ac:dyDescent="0.35">
      <c r="A276">
        <v>273</v>
      </c>
      <c r="B276">
        <v>-0.1</v>
      </c>
      <c r="C276">
        <f t="shared" si="35"/>
        <v>0.1</v>
      </c>
      <c r="D276">
        <f t="shared" si="36"/>
        <v>2399.9</v>
      </c>
      <c r="E276">
        <f t="shared" si="38"/>
        <v>-57595200.100000009</v>
      </c>
      <c r="F276">
        <f t="shared" si="38"/>
        <v>1382227207199.9001</v>
      </c>
      <c r="H276">
        <v>0.08</v>
      </c>
      <c r="I276">
        <f t="shared" si="37"/>
        <v>-1919.92</v>
      </c>
      <c r="J276">
        <f t="shared" si="37"/>
        <v>46076160.079999998</v>
      </c>
      <c r="K276">
        <f t="shared" si="37"/>
        <v>-1105781765759.9199</v>
      </c>
    </row>
    <row r="277" spans="1:11" x14ac:dyDescent="0.35">
      <c r="A277">
        <v>274</v>
      </c>
      <c r="B277">
        <v>-0.1</v>
      </c>
      <c r="C277">
        <f t="shared" si="35"/>
        <v>0.1</v>
      </c>
      <c r="D277">
        <f t="shared" si="36"/>
        <v>2399.9</v>
      </c>
      <c r="E277">
        <f t="shared" si="38"/>
        <v>-57595200.100000009</v>
      </c>
      <c r="F277">
        <f t="shared" si="38"/>
        <v>1382227207199.9001</v>
      </c>
      <c r="H277">
        <v>0.08</v>
      </c>
      <c r="I277">
        <f t="shared" si="37"/>
        <v>-1919.92</v>
      </c>
      <c r="J277">
        <f t="shared" si="37"/>
        <v>46076160.079999998</v>
      </c>
      <c r="K277">
        <f t="shared" si="37"/>
        <v>-1105781765759.9199</v>
      </c>
    </row>
    <row r="278" spans="1:11" x14ac:dyDescent="0.35">
      <c r="A278">
        <v>275</v>
      </c>
      <c r="B278">
        <v>-0.1</v>
      </c>
      <c r="C278">
        <f t="shared" si="35"/>
        <v>0.1</v>
      </c>
      <c r="D278">
        <f t="shared" si="36"/>
        <v>2399.9</v>
      </c>
      <c r="E278">
        <f t="shared" si="38"/>
        <v>-57595200.100000009</v>
      </c>
      <c r="F278">
        <f t="shared" si="38"/>
        <v>1382227207199.9001</v>
      </c>
      <c r="H278">
        <v>0.08</v>
      </c>
      <c r="I278">
        <f t="shared" si="37"/>
        <v>-1919.92</v>
      </c>
      <c r="J278">
        <f t="shared" si="37"/>
        <v>46076160.079999998</v>
      </c>
      <c r="K278">
        <f t="shared" si="37"/>
        <v>-1105781765759.9199</v>
      </c>
    </row>
    <row r="279" spans="1:11" x14ac:dyDescent="0.35">
      <c r="A279">
        <v>276</v>
      </c>
      <c r="B279">
        <v>-0.1</v>
      </c>
      <c r="C279">
        <f t="shared" si="35"/>
        <v>0.1</v>
      </c>
      <c r="D279">
        <f t="shared" si="36"/>
        <v>2399.9</v>
      </c>
      <c r="E279">
        <f t="shared" si="38"/>
        <v>-57595200.100000009</v>
      </c>
      <c r="F279">
        <f t="shared" si="38"/>
        <v>1382227207199.9001</v>
      </c>
      <c r="H279">
        <v>0.08</v>
      </c>
      <c r="I279">
        <f t="shared" si="37"/>
        <v>-1919.92</v>
      </c>
      <c r="J279">
        <f t="shared" si="37"/>
        <v>46076160.079999998</v>
      </c>
      <c r="K279">
        <f t="shared" si="37"/>
        <v>-1105781765759.9199</v>
      </c>
    </row>
    <row r="280" spans="1:11" x14ac:dyDescent="0.35">
      <c r="A280">
        <v>277</v>
      </c>
      <c r="B280">
        <v>-0.1</v>
      </c>
      <c r="C280">
        <f t="shared" si="35"/>
        <v>0.1</v>
      </c>
      <c r="D280">
        <f t="shared" si="36"/>
        <v>2399.9</v>
      </c>
      <c r="E280">
        <f t="shared" si="38"/>
        <v>-57595200.100000009</v>
      </c>
      <c r="F280">
        <f t="shared" si="38"/>
        <v>1382227207199.9001</v>
      </c>
      <c r="H280">
        <v>7.0000000000000007E-2</v>
      </c>
      <c r="I280">
        <f t="shared" si="37"/>
        <v>-1919.93</v>
      </c>
      <c r="J280">
        <f t="shared" si="37"/>
        <v>46076160.07</v>
      </c>
      <c r="K280">
        <f t="shared" si="37"/>
        <v>-1105781765759.9299</v>
      </c>
    </row>
    <row r="281" spans="1:11" x14ac:dyDescent="0.35">
      <c r="A281">
        <v>278</v>
      </c>
      <c r="B281">
        <v>-0.1</v>
      </c>
      <c r="C281">
        <f t="shared" si="35"/>
        <v>0.1</v>
      </c>
      <c r="D281">
        <f t="shared" si="36"/>
        <v>2399.9</v>
      </c>
      <c r="E281">
        <f t="shared" si="38"/>
        <v>-57595200.100000009</v>
      </c>
      <c r="F281">
        <f t="shared" si="38"/>
        <v>1382227207199.9001</v>
      </c>
      <c r="H281">
        <v>7.0000000000000007E-2</v>
      </c>
      <c r="I281">
        <f t="shared" si="37"/>
        <v>-1679.9300000000003</v>
      </c>
      <c r="J281">
        <f t="shared" si="37"/>
        <v>46076640.07</v>
      </c>
      <c r="K281">
        <f t="shared" si="37"/>
        <v>-1105781765039.9299</v>
      </c>
    </row>
    <row r="282" spans="1:11" x14ac:dyDescent="0.35">
      <c r="A282">
        <v>279</v>
      </c>
      <c r="B282">
        <v>-0.1</v>
      </c>
      <c r="C282">
        <f t="shared" si="35"/>
        <v>0.1</v>
      </c>
      <c r="D282">
        <f t="shared" si="36"/>
        <v>2399.9</v>
      </c>
      <c r="E282">
        <f t="shared" si="38"/>
        <v>-57595200.100000009</v>
      </c>
      <c r="F282">
        <f t="shared" si="38"/>
        <v>1382227207199.9001</v>
      </c>
      <c r="H282">
        <v>7.0000000000000007E-2</v>
      </c>
      <c r="I282">
        <f t="shared" si="37"/>
        <v>-1679.9300000000003</v>
      </c>
      <c r="J282">
        <f t="shared" si="37"/>
        <v>40316640.070000008</v>
      </c>
      <c r="K282">
        <f t="shared" si="37"/>
        <v>-1105799045039.9299</v>
      </c>
    </row>
    <row r="283" spans="1:11" x14ac:dyDescent="0.35">
      <c r="A283">
        <v>280</v>
      </c>
      <c r="B283">
        <v>-0.1</v>
      </c>
      <c r="C283">
        <f t="shared" si="35"/>
        <v>0.1</v>
      </c>
      <c r="D283">
        <f t="shared" si="36"/>
        <v>2399.9</v>
      </c>
      <c r="E283">
        <f t="shared" si="38"/>
        <v>-57595200.100000009</v>
      </c>
      <c r="F283">
        <f t="shared" si="38"/>
        <v>1382227207199.9001</v>
      </c>
      <c r="H283">
        <v>7.0000000000000007E-2</v>
      </c>
      <c r="I283">
        <f t="shared" si="37"/>
        <v>-1679.9300000000003</v>
      </c>
      <c r="J283">
        <f t="shared" si="37"/>
        <v>40316640.070000008</v>
      </c>
      <c r="K283">
        <f t="shared" si="37"/>
        <v>-967559045039.9303</v>
      </c>
    </row>
    <row r="284" spans="1:11" x14ac:dyDescent="0.35">
      <c r="A284">
        <v>281</v>
      </c>
      <c r="B284">
        <v>-0.1</v>
      </c>
      <c r="C284">
        <f t="shared" si="35"/>
        <v>0.1</v>
      </c>
      <c r="D284">
        <f t="shared" si="36"/>
        <v>2399.9</v>
      </c>
      <c r="E284">
        <f t="shared" si="38"/>
        <v>-57595200.100000009</v>
      </c>
      <c r="F284">
        <f t="shared" si="38"/>
        <v>1382227207199.9001</v>
      </c>
      <c r="H284">
        <v>7.0000000000000007E-2</v>
      </c>
      <c r="I284">
        <f t="shared" ref="I284:K303" si="39">H284-H283/$P$2</f>
        <v>-1679.9300000000003</v>
      </c>
      <c r="J284">
        <f t="shared" si="39"/>
        <v>40316640.070000008</v>
      </c>
      <c r="K284">
        <f t="shared" si="39"/>
        <v>-967559045039.9303</v>
      </c>
    </row>
    <row r="285" spans="1:11" x14ac:dyDescent="0.35">
      <c r="A285">
        <v>282</v>
      </c>
      <c r="B285">
        <v>-0.1</v>
      </c>
      <c r="C285">
        <f t="shared" si="35"/>
        <v>0.1</v>
      </c>
      <c r="D285">
        <f t="shared" si="36"/>
        <v>2399.9</v>
      </c>
      <c r="E285">
        <f t="shared" si="38"/>
        <v>-57595200.100000009</v>
      </c>
      <c r="F285">
        <f t="shared" si="38"/>
        <v>1382227207199.9001</v>
      </c>
      <c r="H285">
        <v>7.0000000000000007E-2</v>
      </c>
      <c r="I285">
        <f t="shared" si="39"/>
        <v>-1679.9300000000003</v>
      </c>
      <c r="J285">
        <f t="shared" si="39"/>
        <v>40316640.070000008</v>
      </c>
      <c r="K285">
        <f t="shared" si="39"/>
        <v>-967559045039.9303</v>
      </c>
    </row>
    <row r="286" spans="1:11" x14ac:dyDescent="0.35">
      <c r="A286">
        <v>283</v>
      </c>
      <c r="B286">
        <v>-0.1</v>
      </c>
      <c r="C286">
        <f t="shared" si="35"/>
        <v>0.1</v>
      </c>
      <c r="D286">
        <f t="shared" si="36"/>
        <v>2399.9</v>
      </c>
      <c r="E286">
        <f t="shared" si="38"/>
        <v>-57595200.100000009</v>
      </c>
      <c r="F286">
        <f t="shared" si="38"/>
        <v>1382227207199.9001</v>
      </c>
      <c r="H286">
        <v>7.0000000000000007E-2</v>
      </c>
      <c r="I286">
        <f t="shared" si="39"/>
        <v>-1679.9300000000003</v>
      </c>
      <c r="J286">
        <f t="shared" si="39"/>
        <v>40316640.070000008</v>
      </c>
      <c r="K286">
        <f t="shared" si="39"/>
        <v>-967559045039.9303</v>
      </c>
    </row>
    <row r="287" spans="1:11" x14ac:dyDescent="0.35">
      <c r="A287">
        <v>284</v>
      </c>
      <c r="B287">
        <v>-0.1</v>
      </c>
      <c r="C287">
        <f t="shared" si="35"/>
        <v>0.1</v>
      </c>
      <c r="D287">
        <f t="shared" si="36"/>
        <v>2399.9</v>
      </c>
      <c r="E287">
        <f t="shared" ref="E287:F306" si="40">D287-D286/$P$2</f>
        <v>-57595200.100000009</v>
      </c>
      <c r="F287">
        <f t="shared" si="40"/>
        <v>1382227207199.9001</v>
      </c>
      <c r="H287">
        <v>7.0000000000000007E-2</v>
      </c>
      <c r="I287">
        <f t="shared" si="39"/>
        <v>-1679.9300000000003</v>
      </c>
      <c r="J287">
        <f t="shared" si="39"/>
        <v>40316640.070000008</v>
      </c>
      <c r="K287">
        <f t="shared" si="39"/>
        <v>-967559045039.9303</v>
      </c>
    </row>
    <row r="288" spans="1:11" x14ac:dyDescent="0.35">
      <c r="A288">
        <v>285</v>
      </c>
      <c r="B288">
        <v>-0.1</v>
      </c>
      <c r="C288">
        <f t="shared" si="35"/>
        <v>0.1</v>
      </c>
      <c r="D288">
        <f t="shared" si="36"/>
        <v>2399.9</v>
      </c>
      <c r="E288">
        <f t="shared" si="40"/>
        <v>-57595200.100000009</v>
      </c>
      <c r="F288">
        <f t="shared" si="40"/>
        <v>1382227207199.9001</v>
      </c>
      <c r="H288">
        <v>7.0000000000000007E-2</v>
      </c>
      <c r="I288">
        <f t="shared" si="39"/>
        <v>-1679.9300000000003</v>
      </c>
      <c r="J288">
        <f t="shared" si="39"/>
        <v>40316640.070000008</v>
      </c>
      <c r="K288">
        <f t="shared" si="39"/>
        <v>-967559045039.9303</v>
      </c>
    </row>
    <row r="289" spans="1:11" x14ac:dyDescent="0.35">
      <c r="A289">
        <v>286</v>
      </c>
      <c r="B289">
        <v>-0.1</v>
      </c>
      <c r="C289">
        <f t="shared" si="35"/>
        <v>0.1</v>
      </c>
      <c r="D289">
        <f t="shared" si="36"/>
        <v>2399.9</v>
      </c>
      <c r="E289">
        <f t="shared" si="40"/>
        <v>-57595200.100000009</v>
      </c>
      <c r="F289">
        <f t="shared" si="40"/>
        <v>1382227207199.9001</v>
      </c>
      <c r="H289">
        <v>7.0000000000000007E-2</v>
      </c>
      <c r="I289">
        <f t="shared" si="39"/>
        <v>-1679.9300000000003</v>
      </c>
      <c r="J289">
        <f t="shared" si="39"/>
        <v>40316640.070000008</v>
      </c>
      <c r="K289">
        <f t="shared" si="39"/>
        <v>-967559045039.9303</v>
      </c>
    </row>
    <row r="290" spans="1:11" x14ac:dyDescent="0.35">
      <c r="A290">
        <v>287</v>
      </c>
      <c r="B290">
        <v>-0.1</v>
      </c>
      <c r="C290">
        <f t="shared" si="35"/>
        <v>0.1</v>
      </c>
      <c r="D290">
        <f t="shared" si="36"/>
        <v>2399.9</v>
      </c>
      <c r="E290">
        <f t="shared" si="40"/>
        <v>-57595200.100000009</v>
      </c>
      <c r="F290">
        <f t="shared" si="40"/>
        <v>1382227207199.9001</v>
      </c>
      <c r="H290">
        <v>7.0000000000000007E-2</v>
      </c>
      <c r="I290">
        <f t="shared" si="39"/>
        <v>-1679.9300000000003</v>
      </c>
      <c r="J290">
        <f t="shared" si="39"/>
        <v>40316640.070000008</v>
      </c>
      <c r="K290">
        <f t="shared" si="39"/>
        <v>-967559045039.9303</v>
      </c>
    </row>
    <row r="291" spans="1:11" x14ac:dyDescent="0.35">
      <c r="A291">
        <v>288</v>
      </c>
      <c r="B291">
        <v>-0.1</v>
      </c>
      <c r="C291">
        <f t="shared" si="35"/>
        <v>0.1</v>
      </c>
      <c r="D291">
        <f t="shared" si="36"/>
        <v>2399.9</v>
      </c>
      <c r="E291">
        <f t="shared" si="40"/>
        <v>-57595200.100000009</v>
      </c>
      <c r="F291">
        <f t="shared" si="40"/>
        <v>1382227207199.9001</v>
      </c>
      <c r="H291">
        <v>7.0000000000000007E-2</v>
      </c>
      <c r="I291">
        <f t="shared" si="39"/>
        <v>-1679.9300000000003</v>
      </c>
      <c r="J291">
        <f t="shared" si="39"/>
        <v>40316640.070000008</v>
      </c>
      <c r="K291">
        <f t="shared" si="39"/>
        <v>-967559045039.9303</v>
      </c>
    </row>
    <row r="292" spans="1:11" x14ac:dyDescent="0.35">
      <c r="A292">
        <v>289</v>
      </c>
      <c r="B292">
        <v>-0.1</v>
      </c>
      <c r="C292">
        <f t="shared" si="35"/>
        <v>0.1</v>
      </c>
      <c r="D292">
        <f t="shared" si="36"/>
        <v>2399.9</v>
      </c>
      <c r="E292">
        <f t="shared" si="40"/>
        <v>-57595200.100000009</v>
      </c>
      <c r="F292">
        <f t="shared" si="40"/>
        <v>1382227207199.9001</v>
      </c>
      <c r="H292">
        <v>7.0000000000000007E-2</v>
      </c>
      <c r="I292">
        <f t="shared" si="39"/>
        <v>-1679.9300000000003</v>
      </c>
      <c r="J292">
        <f t="shared" si="39"/>
        <v>40316640.070000008</v>
      </c>
      <c r="K292">
        <f t="shared" si="39"/>
        <v>-967559045039.9303</v>
      </c>
    </row>
    <row r="293" spans="1:11" x14ac:dyDescent="0.35">
      <c r="A293">
        <v>290</v>
      </c>
      <c r="B293">
        <v>-0.1</v>
      </c>
      <c r="C293">
        <f t="shared" si="35"/>
        <v>0.1</v>
      </c>
      <c r="D293">
        <f t="shared" si="36"/>
        <v>2399.9</v>
      </c>
      <c r="E293">
        <f t="shared" si="40"/>
        <v>-57595200.100000009</v>
      </c>
      <c r="F293">
        <f t="shared" si="40"/>
        <v>1382227207199.9001</v>
      </c>
      <c r="H293">
        <v>7.0000000000000007E-2</v>
      </c>
      <c r="I293">
        <f t="shared" si="39"/>
        <v>-1679.9300000000003</v>
      </c>
      <c r="J293">
        <f t="shared" si="39"/>
        <v>40316640.070000008</v>
      </c>
      <c r="K293">
        <f t="shared" si="39"/>
        <v>-967559045039.9303</v>
      </c>
    </row>
    <row r="294" spans="1:11" x14ac:dyDescent="0.35">
      <c r="A294">
        <v>291</v>
      </c>
      <c r="B294">
        <v>-0.1</v>
      </c>
      <c r="C294">
        <f t="shared" si="35"/>
        <v>0.1</v>
      </c>
      <c r="D294">
        <f t="shared" si="36"/>
        <v>2399.9</v>
      </c>
      <c r="E294">
        <f t="shared" si="40"/>
        <v>-57595200.100000009</v>
      </c>
      <c r="F294">
        <f t="shared" si="40"/>
        <v>1382227207199.9001</v>
      </c>
      <c r="H294">
        <v>0.06</v>
      </c>
      <c r="I294">
        <f t="shared" si="39"/>
        <v>-1679.9400000000003</v>
      </c>
      <c r="J294">
        <f t="shared" si="39"/>
        <v>40316640.06000001</v>
      </c>
      <c r="K294">
        <f t="shared" si="39"/>
        <v>-967559045039.94019</v>
      </c>
    </row>
    <row r="295" spans="1:11" x14ac:dyDescent="0.35">
      <c r="A295">
        <v>292</v>
      </c>
      <c r="B295">
        <v>-0.1</v>
      </c>
      <c r="C295">
        <f t="shared" si="35"/>
        <v>0.1</v>
      </c>
      <c r="D295">
        <f t="shared" si="36"/>
        <v>2399.9</v>
      </c>
      <c r="E295">
        <f t="shared" si="40"/>
        <v>-57595200.100000009</v>
      </c>
      <c r="F295">
        <f t="shared" si="40"/>
        <v>1382227207199.9001</v>
      </c>
      <c r="H295">
        <v>0.06</v>
      </c>
      <c r="I295">
        <f t="shared" si="39"/>
        <v>-1439.94</v>
      </c>
      <c r="J295">
        <f t="shared" si="39"/>
        <v>40317120.06000001</v>
      </c>
      <c r="K295">
        <f t="shared" si="39"/>
        <v>-967559044319.94019</v>
      </c>
    </row>
    <row r="296" spans="1:11" x14ac:dyDescent="0.35">
      <c r="A296">
        <v>293</v>
      </c>
      <c r="B296">
        <v>-0.1</v>
      </c>
      <c r="C296">
        <f t="shared" si="35"/>
        <v>0.1</v>
      </c>
      <c r="D296">
        <f t="shared" si="36"/>
        <v>2399.9</v>
      </c>
      <c r="E296">
        <f t="shared" si="40"/>
        <v>-57595200.100000009</v>
      </c>
      <c r="F296">
        <f t="shared" si="40"/>
        <v>1382227207199.9001</v>
      </c>
      <c r="H296">
        <v>0.06</v>
      </c>
      <c r="I296">
        <f t="shared" si="39"/>
        <v>-1439.94</v>
      </c>
      <c r="J296">
        <f t="shared" si="39"/>
        <v>34557120.060000002</v>
      </c>
      <c r="K296">
        <f t="shared" si="39"/>
        <v>-967576324319.94019</v>
      </c>
    </row>
    <row r="297" spans="1:11" x14ac:dyDescent="0.35">
      <c r="A297">
        <v>294</v>
      </c>
      <c r="B297">
        <v>-0.1</v>
      </c>
      <c r="C297">
        <f t="shared" si="35"/>
        <v>0.1</v>
      </c>
      <c r="D297">
        <f t="shared" si="36"/>
        <v>2399.9</v>
      </c>
      <c r="E297">
        <f t="shared" si="40"/>
        <v>-57595200.100000009</v>
      </c>
      <c r="F297">
        <f t="shared" si="40"/>
        <v>1382227207199.9001</v>
      </c>
      <c r="H297">
        <v>0.06</v>
      </c>
      <c r="I297">
        <f t="shared" si="39"/>
        <v>-1439.94</v>
      </c>
      <c r="J297">
        <f t="shared" si="39"/>
        <v>34557120.060000002</v>
      </c>
      <c r="K297">
        <f t="shared" si="39"/>
        <v>-829336324319.94006</v>
      </c>
    </row>
    <row r="298" spans="1:11" x14ac:dyDescent="0.35">
      <c r="A298">
        <v>295</v>
      </c>
      <c r="B298">
        <v>-0.1</v>
      </c>
      <c r="C298">
        <f t="shared" si="35"/>
        <v>0.1</v>
      </c>
      <c r="D298">
        <f t="shared" si="36"/>
        <v>2399.9</v>
      </c>
      <c r="E298">
        <f t="shared" si="40"/>
        <v>-57595200.100000009</v>
      </c>
      <c r="F298">
        <f t="shared" si="40"/>
        <v>1382227207199.9001</v>
      </c>
      <c r="H298">
        <v>0.06</v>
      </c>
      <c r="I298">
        <f t="shared" si="39"/>
        <v>-1439.94</v>
      </c>
      <c r="J298">
        <f t="shared" si="39"/>
        <v>34557120.060000002</v>
      </c>
      <c r="K298">
        <f t="shared" si="39"/>
        <v>-829336324319.94006</v>
      </c>
    </row>
    <row r="299" spans="1:11" x14ac:dyDescent="0.35">
      <c r="A299">
        <v>296</v>
      </c>
      <c r="B299">
        <v>-0.1</v>
      </c>
      <c r="C299">
        <f t="shared" si="35"/>
        <v>0.1</v>
      </c>
      <c r="D299">
        <f t="shared" si="36"/>
        <v>2399.9</v>
      </c>
      <c r="E299">
        <f t="shared" si="40"/>
        <v>-57595200.100000009</v>
      </c>
      <c r="F299">
        <f t="shared" si="40"/>
        <v>1382227207199.9001</v>
      </c>
      <c r="H299">
        <v>0.06</v>
      </c>
      <c r="I299">
        <f t="shared" si="39"/>
        <v>-1439.94</v>
      </c>
      <c r="J299">
        <f t="shared" si="39"/>
        <v>34557120.060000002</v>
      </c>
      <c r="K299">
        <f t="shared" si="39"/>
        <v>-829336324319.94006</v>
      </c>
    </row>
    <row r="300" spans="1:11" x14ac:dyDescent="0.35">
      <c r="A300">
        <v>297</v>
      </c>
      <c r="B300">
        <v>-0.1</v>
      </c>
      <c r="C300">
        <f t="shared" si="35"/>
        <v>0.1</v>
      </c>
      <c r="D300">
        <f t="shared" si="36"/>
        <v>2399.9</v>
      </c>
      <c r="E300">
        <f t="shared" si="40"/>
        <v>-57595200.100000009</v>
      </c>
      <c r="F300">
        <f t="shared" si="40"/>
        <v>1382227207199.9001</v>
      </c>
      <c r="H300">
        <v>0.06</v>
      </c>
      <c r="I300">
        <f t="shared" si="39"/>
        <v>-1439.94</v>
      </c>
      <c r="J300">
        <f t="shared" si="39"/>
        <v>34557120.060000002</v>
      </c>
      <c r="K300">
        <f t="shared" si="39"/>
        <v>-829336324319.94006</v>
      </c>
    </row>
    <row r="301" spans="1:11" x14ac:dyDescent="0.35">
      <c r="A301">
        <v>298</v>
      </c>
      <c r="B301">
        <v>-0.1</v>
      </c>
      <c r="C301">
        <f t="shared" si="35"/>
        <v>0.1</v>
      </c>
      <c r="D301">
        <f t="shared" si="36"/>
        <v>2399.9</v>
      </c>
      <c r="E301">
        <f t="shared" si="40"/>
        <v>-57595200.100000009</v>
      </c>
      <c r="F301">
        <f t="shared" si="40"/>
        <v>1382227207199.9001</v>
      </c>
      <c r="H301">
        <v>0.06</v>
      </c>
      <c r="I301">
        <f t="shared" si="39"/>
        <v>-1439.94</v>
      </c>
      <c r="J301">
        <f t="shared" si="39"/>
        <v>34557120.060000002</v>
      </c>
      <c r="K301">
        <f t="shared" si="39"/>
        <v>-829336324319.94006</v>
      </c>
    </row>
    <row r="302" spans="1:11" x14ac:dyDescent="0.35">
      <c r="A302">
        <v>299</v>
      </c>
      <c r="B302">
        <v>-0.1</v>
      </c>
      <c r="C302">
        <f t="shared" si="35"/>
        <v>0.1</v>
      </c>
      <c r="D302">
        <f t="shared" si="36"/>
        <v>2399.9</v>
      </c>
      <c r="E302">
        <f t="shared" si="40"/>
        <v>-57595200.100000009</v>
      </c>
      <c r="F302">
        <f t="shared" si="40"/>
        <v>1382227207199.9001</v>
      </c>
      <c r="H302">
        <v>0.06</v>
      </c>
      <c r="I302">
        <f t="shared" si="39"/>
        <v>-1439.94</v>
      </c>
      <c r="J302">
        <f t="shared" si="39"/>
        <v>34557120.060000002</v>
      </c>
      <c r="K302">
        <f t="shared" si="39"/>
        <v>-829336324319.94006</v>
      </c>
    </row>
    <row r="303" spans="1:11" x14ac:dyDescent="0.35">
      <c r="A303">
        <v>300</v>
      </c>
      <c r="B303">
        <v>-0.09</v>
      </c>
      <c r="C303">
        <f t="shared" si="35"/>
        <v>0.09</v>
      </c>
      <c r="D303">
        <f t="shared" si="36"/>
        <v>2399.91</v>
      </c>
      <c r="E303">
        <f t="shared" si="40"/>
        <v>-57595200.090000011</v>
      </c>
      <c r="F303">
        <f t="shared" si="40"/>
        <v>1382227207199.9102</v>
      </c>
      <c r="H303">
        <v>0.06</v>
      </c>
      <c r="I303">
        <f t="shared" si="39"/>
        <v>-1439.94</v>
      </c>
      <c r="J303">
        <f t="shared" si="39"/>
        <v>34557120.060000002</v>
      </c>
      <c r="K303">
        <f t="shared" si="39"/>
        <v>-829336324319.94006</v>
      </c>
    </row>
    <row r="304" spans="1:11" x14ac:dyDescent="0.35">
      <c r="A304">
        <v>301</v>
      </c>
      <c r="B304">
        <v>-0.09</v>
      </c>
      <c r="C304">
        <f t="shared" si="35"/>
        <v>0.09</v>
      </c>
      <c r="D304">
        <f t="shared" si="36"/>
        <v>2159.91</v>
      </c>
      <c r="E304">
        <f t="shared" si="40"/>
        <v>-57595680.090000004</v>
      </c>
      <c r="F304">
        <f t="shared" si="40"/>
        <v>1382227206479.9102</v>
      </c>
      <c r="H304">
        <v>0.05</v>
      </c>
      <c r="I304">
        <f t="shared" ref="I304:K323" si="41">H304-H303/$P$2</f>
        <v>-1439.95</v>
      </c>
      <c r="J304">
        <f t="shared" si="41"/>
        <v>34557120.049999997</v>
      </c>
      <c r="K304">
        <f t="shared" si="41"/>
        <v>-829336324319.95007</v>
      </c>
    </row>
    <row r="305" spans="1:11" x14ac:dyDescent="0.35">
      <c r="A305">
        <v>302</v>
      </c>
      <c r="B305">
        <v>-0.09</v>
      </c>
      <c r="C305">
        <f t="shared" si="35"/>
        <v>0.09</v>
      </c>
      <c r="D305">
        <f t="shared" si="36"/>
        <v>2159.91</v>
      </c>
      <c r="E305">
        <f t="shared" si="40"/>
        <v>-51835680.090000004</v>
      </c>
      <c r="F305">
        <f t="shared" si="40"/>
        <v>1382244486479.9102</v>
      </c>
      <c r="H305">
        <v>0.05</v>
      </c>
      <c r="I305">
        <f t="shared" si="41"/>
        <v>-1199.95</v>
      </c>
      <c r="J305">
        <f t="shared" si="41"/>
        <v>34557600.049999997</v>
      </c>
      <c r="K305">
        <f t="shared" si="41"/>
        <v>-829336323599.94995</v>
      </c>
    </row>
    <row r="306" spans="1:11" x14ac:dyDescent="0.35">
      <c r="A306">
        <v>303</v>
      </c>
      <c r="B306">
        <v>-0.09</v>
      </c>
      <c r="C306">
        <f t="shared" si="35"/>
        <v>0.09</v>
      </c>
      <c r="D306">
        <f t="shared" si="36"/>
        <v>2159.91</v>
      </c>
      <c r="E306">
        <f t="shared" si="40"/>
        <v>-51835680.090000004</v>
      </c>
      <c r="F306">
        <f t="shared" si="40"/>
        <v>1244004486479.9102</v>
      </c>
      <c r="H306">
        <v>0.05</v>
      </c>
      <c r="I306">
        <f t="shared" si="41"/>
        <v>-1199.95</v>
      </c>
      <c r="J306">
        <f t="shared" si="41"/>
        <v>28797600.050000004</v>
      </c>
      <c r="K306">
        <f t="shared" si="41"/>
        <v>-829353603599.94995</v>
      </c>
    </row>
    <row r="307" spans="1:11" x14ac:dyDescent="0.35">
      <c r="A307">
        <v>304</v>
      </c>
      <c r="B307">
        <v>-0.09</v>
      </c>
      <c r="C307">
        <f t="shared" si="35"/>
        <v>0.09</v>
      </c>
      <c r="D307">
        <f t="shared" si="36"/>
        <v>2159.91</v>
      </c>
      <c r="E307">
        <f t="shared" ref="E307:F326" si="42">D307-D306/$P$2</f>
        <v>-51835680.090000004</v>
      </c>
      <c r="F307">
        <f t="shared" si="42"/>
        <v>1244004486479.9102</v>
      </c>
      <c r="H307">
        <v>0.05</v>
      </c>
      <c r="I307">
        <f t="shared" si="41"/>
        <v>-1199.95</v>
      </c>
      <c r="J307">
        <f t="shared" si="41"/>
        <v>28797600.050000004</v>
      </c>
      <c r="K307">
        <f t="shared" si="41"/>
        <v>-691113603599.95007</v>
      </c>
    </row>
    <row r="308" spans="1:11" x14ac:dyDescent="0.35">
      <c r="A308">
        <v>305</v>
      </c>
      <c r="B308">
        <v>-0.09</v>
      </c>
      <c r="C308">
        <f t="shared" si="35"/>
        <v>0.09</v>
      </c>
      <c r="D308">
        <f t="shared" si="36"/>
        <v>2159.91</v>
      </c>
      <c r="E308">
        <f t="shared" si="42"/>
        <v>-51835680.090000004</v>
      </c>
      <c r="F308">
        <f t="shared" si="42"/>
        <v>1244004486479.9102</v>
      </c>
      <c r="H308">
        <v>0.05</v>
      </c>
      <c r="I308">
        <f t="shared" si="41"/>
        <v>-1199.95</v>
      </c>
      <c r="J308">
        <f t="shared" si="41"/>
        <v>28797600.050000004</v>
      </c>
      <c r="K308">
        <f t="shared" si="41"/>
        <v>-691113603599.95007</v>
      </c>
    </row>
    <row r="309" spans="1:11" x14ac:dyDescent="0.35">
      <c r="A309">
        <v>306</v>
      </c>
      <c r="B309">
        <v>-0.09</v>
      </c>
      <c r="C309">
        <f t="shared" si="35"/>
        <v>0.09</v>
      </c>
      <c r="D309">
        <f t="shared" si="36"/>
        <v>2159.91</v>
      </c>
      <c r="E309">
        <f t="shared" si="42"/>
        <v>-51835680.090000004</v>
      </c>
      <c r="F309">
        <f t="shared" si="42"/>
        <v>1244004486479.9102</v>
      </c>
      <c r="H309">
        <v>0.05</v>
      </c>
      <c r="I309">
        <f t="shared" si="41"/>
        <v>-1199.95</v>
      </c>
      <c r="J309">
        <f t="shared" si="41"/>
        <v>28797600.050000004</v>
      </c>
      <c r="K309">
        <f t="shared" si="41"/>
        <v>-691113603599.95007</v>
      </c>
    </row>
    <row r="310" spans="1:11" x14ac:dyDescent="0.35">
      <c r="A310">
        <v>307</v>
      </c>
      <c r="B310">
        <v>-0.09</v>
      </c>
      <c r="C310">
        <f t="shared" si="35"/>
        <v>0.09</v>
      </c>
      <c r="D310">
        <f t="shared" si="36"/>
        <v>2159.91</v>
      </c>
      <c r="E310">
        <f t="shared" si="42"/>
        <v>-51835680.090000004</v>
      </c>
      <c r="F310">
        <f t="shared" si="42"/>
        <v>1244004486479.9102</v>
      </c>
      <c r="H310">
        <v>0.05</v>
      </c>
      <c r="I310">
        <f t="shared" si="41"/>
        <v>-1199.95</v>
      </c>
      <c r="J310">
        <f t="shared" si="41"/>
        <v>28797600.050000004</v>
      </c>
      <c r="K310">
        <f t="shared" si="41"/>
        <v>-691113603599.95007</v>
      </c>
    </row>
    <row r="311" spans="1:11" x14ac:dyDescent="0.35">
      <c r="A311">
        <v>308</v>
      </c>
      <c r="B311">
        <v>-0.09</v>
      </c>
      <c r="C311">
        <f t="shared" si="35"/>
        <v>0.09</v>
      </c>
      <c r="D311">
        <f t="shared" si="36"/>
        <v>2159.91</v>
      </c>
      <c r="E311">
        <f t="shared" si="42"/>
        <v>-51835680.090000004</v>
      </c>
      <c r="F311">
        <f t="shared" si="42"/>
        <v>1244004486479.9102</v>
      </c>
      <c r="H311">
        <v>0.05</v>
      </c>
      <c r="I311">
        <f t="shared" si="41"/>
        <v>-1199.95</v>
      </c>
      <c r="J311">
        <f t="shared" si="41"/>
        <v>28797600.050000004</v>
      </c>
      <c r="K311">
        <f t="shared" si="41"/>
        <v>-691113603599.95007</v>
      </c>
    </row>
    <row r="312" spans="1:11" x14ac:dyDescent="0.35">
      <c r="A312">
        <v>309</v>
      </c>
      <c r="B312">
        <v>-0.09</v>
      </c>
      <c r="C312">
        <f t="shared" si="35"/>
        <v>0.09</v>
      </c>
      <c r="D312">
        <f t="shared" si="36"/>
        <v>2159.91</v>
      </c>
      <c r="E312">
        <f t="shared" si="42"/>
        <v>-51835680.090000004</v>
      </c>
      <c r="F312">
        <f t="shared" si="42"/>
        <v>1244004486479.9102</v>
      </c>
      <c r="H312">
        <v>0.05</v>
      </c>
      <c r="I312">
        <f t="shared" si="41"/>
        <v>-1199.95</v>
      </c>
      <c r="J312">
        <f t="shared" si="41"/>
        <v>28797600.050000004</v>
      </c>
      <c r="K312">
        <f t="shared" si="41"/>
        <v>-691113603599.95007</v>
      </c>
    </row>
    <row r="313" spans="1:11" x14ac:dyDescent="0.35">
      <c r="A313">
        <v>310</v>
      </c>
      <c r="B313">
        <v>-0.09</v>
      </c>
      <c r="C313">
        <f t="shared" si="35"/>
        <v>0.09</v>
      </c>
      <c r="D313">
        <f t="shared" si="36"/>
        <v>2159.91</v>
      </c>
      <c r="E313">
        <f t="shared" si="42"/>
        <v>-51835680.090000004</v>
      </c>
      <c r="F313">
        <f t="shared" si="42"/>
        <v>1244004486479.9102</v>
      </c>
      <c r="H313">
        <v>0.04</v>
      </c>
      <c r="I313">
        <f t="shared" si="41"/>
        <v>-1199.96</v>
      </c>
      <c r="J313">
        <f t="shared" si="41"/>
        <v>28797600.040000003</v>
      </c>
      <c r="K313">
        <f t="shared" si="41"/>
        <v>-691113603599.96008</v>
      </c>
    </row>
    <row r="314" spans="1:11" x14ac:dyDescent="0.35">
      <c r="A314">
        <v>311</v>
      </c>
      <c r="B314">
        <v>-0.09</v>
      </c>
      <c r="C314">
        <f t="shared" si="35"/>
        <v>0.09</v>
      </c>
      <c r="D314">
        <f t="shared" si="36"/>
        <v>2159.91</v>
      </c>
      <c r="E314">
        <f t="shared" si="42"/>
        <v>-51835680.090000004</v>
      </c>
      <c r="F314">
        <f t="shared" si="42"/>
        <v>1244004486479.9102</v>
      </c>
      <c r="H314">
        <v>0.04</v>
      </c>
      <c r="I314">
        <f t="shared" si="41"/>
        <v>-959.96</v>
      </c>
      <c r="J314">
        <f t="shared" si="41"/>
        <v>28798080.039999999</v>
      </c>
      <c r="K314">
        <f t="shared" si="41"/>
        <v>-691113602879.96008</v>
      </c>
    </row>
    <row r="315" spans="1:11" x14ac:dyDescent="0.35">
      <c r="A315">
        <v>312</v>
      </c>
      <c r="B315">
        <v>-0.09</v>
      </c>
      <c r="C315">
        <f t="shared" si="35"/>
        <v>0.09</v>
      </c>
      <c r="D315">
        <f t="shared" si="36"/>
        <v>2159.91</v>
      </c>
      <c r="E315">
        <f t="shared" si="42"/>
        <v>-51835680.090000004</v>
      </c>
      <c r="F315">
        <f t="shared" si="42"/>
        <v>1244004486479.9102</v>
      </c>
      <c r="H315">
        <v>0.04</v>
      </c>
      <c r="I315">
        <f t="shared" si="41"/>
        <v>-959.96</v>
      </c>
      <c r="J315">
        <f t="shared" si="41"/>
        <v>23038080.039999999</v>
      </c>
      <c r="K315">
        <f t="shared" si="41"/>
        <v>-691130882879.95996</v>
      </c>
    </row>
    <row r="316" spans="1:11" x14ac:dyDescent="0.35">
      <c r="A316">
        <v>313</v>
      </c>
      <c r="B316">
        <v>-0.09</v>
      </c>
      <c r="C316">
        <f t="shared" si="35"/>
        <v>0.09</v>
      </c>
      <c r="D316">
        <f t="shared" si="36"/>
        <v>2159.91</v>
      </c>
      <c r="E316">
        <f t="shared" si="42"/>
        <v>-51835680.090000004</v>
      </c>
      <c r="F316">
        <f t="shared" si="42"/>
        <v>1244004486479.9102</v>
      </c>
      <c r="H316">
        <v>0.04</v>
      </c>
      <c r="I316">
        <f t="shared" si="41"/>
        <v>-959.96</v>
      </c>
      <c r="J316">
        <f t="shared" si="41"/>
        <v>23038080.039999999</v>
      </c>
      <c r="K316">
        <f t="shared" si="41"/>
        <v>-552890882879.95996</v>
      </c>
    </row>
    <row r="317" spans="1:11" x14ac:dyDescent="0.35">
      <c r="A317">
        <v>314</v>
      </c>
      <c r="B317">
        <v>-0.09</v>
      </c>
      <c r="C317">
        <f t="shared" si="35"/>
        <v>0.09</v>
      </c>
      <c r="D317">
        <f t="shared" si="36"/>
        <v>2159.91</v>
      </c>
      <c r="E317">
        <f t="shared" si="42"/>
        <v>-51835680.090000004</v>
      </c>
      <c r="F317">
        <f t="shared" si="42"/>
        <v>1244004486479.9102</v>
      </c>
      <c r="H317">
        <v>0.04</v>
      </c>
      <c r="I317">
        <f t="shared" si="41"/>
        <v>-959.96</v>
      </c>
      <c r="J317">
        <f t="shared" si="41"/>
        <v>23038080.039999999</v>
      </c>
      <c r="K317">
        <f t="shared" si="41"/>
        <v>-552890882879.95996</v>
      </c>
    </row>
    <row r="318" spans="1:11" x14ac:dyDescent="0.35">
      <c r="A318">
        <v>315</v>
      </c>
      <c r="B318">
        <v>-0.09</v>
      </c>
      <c r="C318">
        <f t="shared" si="35"/>
        <v>0.09</v>
      </c>
      <c r="D318">
        <f t="shared" si="36"/>
        <v>2159.91</v>
      </c>
      <c r="E318">
        <f t="shared" si="42"/>
        <v>-51835680.090000004</v>
      </c>
      <c r="F318">
        <f t="shared" si="42"/>
        <v>1244004486479.9102</v>
      </c>
      <c r="H318">
        <v>0.04</v>
      </c>
      <c r="I318">
        <f t="shared" si="41"/>
        <v>-959.96</v>
      </c>
      <c r="J318">
        <f t="shared" si="41"/>
        <v>23038080.039999999</v>
      </c>
      <c r="K318">
        <f t="shared" si="41"/>
        <v>-552890882879.95996</v>
      </c>
    </row>
    <row r="319" spans="1:11" x14ac:dyDescent="0.35">
      <c r="A319">
        <v>316</v>
      </c>
      <c r="B319">
        <v>-0.09</v>
      </c>
      <c r="C319">
        <f t="shared" si="35"/>
        <v>0.09</v>
      </c>
      <c r="D319">
        <f t="shared" si="36"/>
        <v>2159.91</v>
      </c>
      <c r="E319">
        <f t="shared" si="42"/>
        <v>-51835680.090000004</v>
      </c>
      <c r="F319">
        <f t="shared" si="42"/>
        <v>1244004486479.9102</v>
      </c>
      <c r="H319">
        <v>0.04</v>
      </c>
      <c r="I319">
        <f t="shared" si="41"/>
        <v>-959.96</v>
      </c>
      <c r="J319">
        <f t="shared" si="41"/>
        <v>23038080.039999999</v>
      </c>
      <c r="K319">
        <f t="shared" si="41"/>
        <v>-552890882879.95996</v>
      </c>
    </row>
    <row r="320" spans="1:11" x14ac:dyDescent="0.35">
      <c r="A320">
        <v>317</v>
      </c>
      <c r="B320">
        <v>-0.09</v>
      </c>
      <c r="C320">
        <f t="shared" si="35"/>
        <v>0.09</v>
      </c>
      <c r="D320">
        <f t="shared" si="36"/>
        <v>2159.91</v>
      </c>
      <c r="E320">
        <f t="shared" si="42"/>
        <v>-51835680.090000004</v>
      </c>
      <c r="F320">
        <f t="shared" si="42"/>
        <v>1244004486479.9102</v>
      </c>
      <c r="H320">
        <v>0.04</v>
      </c>
      <c r="I320">
        <f t="shared" si="41"/>
        <v>-959.96</v>
      </c>
      <c r="J320">
        <f t="shared" si="41"/>
        <v>23038080.039999999</v>
      </c>
      <c r="K320">
        <f t="shared" si="41"/>
        <v>-552890882879.95996</v>
      </c>
    </row>
    <row r="321" spans="1:11" x14ac:dyDescent="0.35">
      <c r="A321">
        <v>318</v>
      </c>
      <c r="B321">
        <v>-0.08</v>
      </c>
      <c r="C321">
        <f t="shared" si="35"/>
        <v>0.08</v>
      </c>
      <c r="D321">
        <f t="shared" si="36"/>
        <v>2159.92</v>
      </c>
      <c r="E321">
        <f t="shared" si="42"/>
        <v>-51835680.079999998</v>
      </c>
      <c r="F321">
        <f t="shared" si="42"/>
        <v>1244004486479.9202</v>
      </c>
      <c r="H321">
        <v>0.04</v>
      </c>
      <c r="I321">
        <f t="shared" si="41"/>
        <v>-959.96</v>
      </c>
      <c r="J321">
        <f t="shared" si="41"/>
        <v>23038080.039999999</v>
      </c>
      <c r="K321">
        <f t="shared" si="41"/>
        <v>-552890882879.95996</v>
      </c>
    </row>
    <row r="322" spans="1:11" x14ac:dyDescent="0.35">
      <c r="A322">
        <v>319</v>
      </c>
      <c r="B322">
        <v>-0.08</v>
      </c>
      <c r="C322">
        <f t="shared" si="35"/>
        <v>0.08</v>
      </c>
      <c r="D322">
        <f t="shared" si="36"/>
        <v>1919.92</v>
      </c>
      <c r="E322">
        <f t="shared" si="42"/>
        <v>-51836160.079999998</v>
      </c>
      <c r="F322">
        <f t="shared" si="42"/>
        <v>1244004485759.9199</v>
      </c>
      <c r="H322">
        <v>0.04</v>
      </c>
      <c r="I322">
        <f t="shared" si="41"/>
        <v>-959.96</v>
      </c>
      <c r="J322">
        <f t="shared" si="41"/>
        <v>23038080.039999999</v>
      </c>
      <c r="K322">
        <f t="shared" si="41"/>
        <v>-552890882879.95996</v>
      </c>
    </row>
    <row r="323" spans="1:11" x14ac:dyDescent="0.35">
      <c r="A323">
        <v>320</v>
      </c>
      <c r="B323">
        <v>-0.08</v>
      </c>
      <c r="C323">
        <f t="shared" ref="C323:C386" si="43">B323*-1</f>
        <v>0.08</v>
      </c>
      <c r="D323">
        <f t="shared" si="36"/>
        <v>1919.92</v>
      </c>
      <c r="E323">
        <f t="shared" si="42"/>
        <v>-46076160.079999998</v>
      </c>
      <c r="F323">
        <f t="shared" si="42"/>
        <v>1244021765759.9199</v>
      </c>
      <c r="H323">
        <v>0.03</v>
      </c>
      <c r="I323">
        <f t="shared" si="41"/>
        <v>-959.97</v>
      </c>
      <c r="J323">
        <f t="shared" si="41"/>
        <v>23038080.030000001</v>
      </c>
      <c r="K323">
        <f t="shared" si="41"/>
        <v>-552890882879.96997</v>
      </c>
    </row>
    <row r="324" spans="1:11" x14ac:dyDescent="0.35">
      <c r="A324">
        <v>321</v>
      </c>
      <c r="B324">
        <v>-0.08</v>
      </c>
      <c r="C324">
        <f t="shared" si="43"/>
        <v>0.08</v>
      </c>
      <c r="D324">
        <f t="shared" si="36"/>
        <v>1919.92</v>
      </c>
      <c r="E324">
        <f t="shared" si="42"/>
        <v>-46076160.079999998</v>
      </c>
      <c r="F324">
        <f t="shared" si="42"/>
        <v>1105781765759.9199</v>
      </c>
      <c r="H324">
        <v>0.03</v>
      </c>
      <c r="I324">
        <f t="shared" ref="I324:K343" si="44">H324-H323/$P$2</f>
        <v>-719.97</v>
      </c>
      <c r="J324">
        <f t="shared" si="44"/>
        <v>23038560.030000001</v>
      </c>
      <c r="K324">
        <f t="shared" si="44"/>
        <v>-552890882159.96997</v>
      </c>
    </row>
    <row r="325" spans="1:11" x14ac:dyDescent="0.35">
      <c r="A325">
        <v>322</v>
      </c>
      <c r="B325">
        <v>-0.08</v>
      </c>
      <c r="C325">
        <f t="shared" si="43"/>
        <v>0.08</v>
      </c>
      <c r="D325">
        <f t="shared" si="36"/>
        <v>1919.92</v>
      </c>
      <c r="E325">
        <f t="shared" si="42"/>
        <v>-46076160.079999998</v>
      </c>
      <c r="F325">
        <f t="shared" si="42"/>
        <v>1105781765759.9199</v>
      </c>
      <c r="H325">
        <v>0.03</v>
      </c>
      <c r="I325">
        <f t="shared" si="44"/>
        <v>-719.97</v>
      </c>
      <c r="J325">
        <f t="shared" si="44"/>
        <v>17278560.030000001</v>
      </c>
      <c r="K325">
        <f t="shared" si="44"/>
        <v>-552908162159.96997</v>
      </c>
    </row>
    <row r="326" spans="1:11" x14ac:dyDescent="0.35">
      <c r="A326">
        <v>323</v>
      </c>
      <c r="B326">
        <v>-0.08</v>
      </c>
      <c r="C326">
        <f t="shared" si="43"/>
        <v>0.08</v>
      </c>
      <c r="D326">
        <f t="shared" si="36"/>
        <v>1919.92</v>
      </c>
      <c r="E326">
        <f t="shared" si="42"/>
        <v>-46076160.079999998</v>
      </c>
      <c r="F326">
        <f t="shared" si="42"/>
        <v>1105781765759.9199</v>
      </c>
      <c r="H326">
        <v>0.03</v>
      </c>
      <c r="I326">
        <f t="shared" si="44"/>
        <v>-719.97</v>
      </c>
      <c r="J326">
        <f t="shared" si="44"/>
        <v>17278560.030000001</v>
      </c>
      <c r="K326">
        <f t="shared" si="44"/>
        <v>-414668162159.97003</v>
      </c>
    </row>
    <row r="327" spans="1:11" x14ac:dyDescent="0.35">
      <c r="A327">
        <v>324</v>
      </c>
      <c r="B327">
        <v>-0.08</v>
      </c>
      <c r="C327">
        <f t="shared" si="43"/>
        <v>0.08</v>
      </c>
      <c r="D327">
        <f t="shared" ref="D327:D363" si="45">B327-B326/$P$2</f>
        <v>1919.92</v>
      </c>
      <c r="E327">
        <f t="shared" ref="E327:F346" si="46">D327-D326/$P$2</f>
        <v>-46076160.079999998</v>
      </c>
      <c r="F327">
        <f t="shared" si="46"/>
        <v>1105781765759.9199</v>
      </c>
      <c r="H327">
        <v>0.03</v>
      </c>
      <c r="I327">
        <f t="shared" si="44"/>
        <v>-719.97</v>
      </c>
      <c r="J327">
        <f t="shared" si="44"/>
        <v>17278560.030000001</v>
      </c>
      <c r="K327">
        <f t="shared" si="44"/>
        <v>-414668162159.97003</v>
      </c>
    </row>
    <row r="328" spans="1:11" x14ac:dyDescent="0.35">
      <c r="A328">
        <v>325</v>
      </c>
      <c r="B328">
        <v>-0.08</v>
      </c>
      <c r="C328">
        <f t="shared" si="43"/>
        <v>0.08</v>
      </c>
      <c r="D328">
        <f t="shared" si="45"/>
        <v>1919.92</v>
      </c>
      <c r="E328">
        <f t="shared" si="46"/>
        <v>-46076160.079999998</v>
      </c>
      <c r="F328">
        <f t="shared" si="46"/>
        <v>1105781765759.9199</v>
      </c>
      <c r="H328">
        <v>0.03</v>
      </c>
      <c r="I328">
        <f t="shared" si="44"/>
        <v>-719.97</v>
      </c>
      <c r="J328">
        <f t="shared" si="44"/>
        <v>17278560.030000001</v>
      </c>
      <c r="K328">
        <f t="shared" si="44"/>
        <v>-414668162159.97003</v>
      </c>
    </row>
    <row r="329" spans="1:11" x14ac:dyDescent="0.35">
      <c r="A329">
        <v>326</v>
      </c>
      <c r="B329">
        <v>-0.08</v>
      </c>
      <c r="C329">
        <f t="shared" si="43"/>
        <v>0.08</v>
      </c>
      <c r="D329">
        <f t="shared" si="45"/>
        <v>1919.92</v>
      </c>
      <c r="E329">
        <f t="shared" si="46"/>
        <v>-46076160.079999998</v>
      </c>
      <c r="F329">
        <f t="shared" si="46"/>
        <v>1105781765759.9199</v>
      </c>
      <c r="H329">
        <v>0.03</v>
      </c>
      <c r="I329">
        <f t="shared" si="44"/>
        <v>-719.97</v>
      </c>
      <c r="J329">
        <f t="shared" si="44"/>
        <v>17278560.030000001</v>
      </c>
      <c r="K329">
        <f t="shared" si="44"/>
        <v>-414668162159.97003</v>
      </c>
    </row>
    <row r="330" spans="1:11" x14ac:dyDescent="0.35">
      <c r="A330">
        <v>327</v>
      </c>
      <c r="B330">
        <v>-0.08</v>
      </c>
      <c r="C330">
        <f t="shared" si="43"/>
        <v>0.08</v>
      </c>
      <c r="D330">
        <f t="shared" si="45"/>
        <v>1919.92</v>
      </c>
      <c r="E330">
        <f t="shared" si="46"/>
        <v>-46076160.079999998</v>
      </c>
      <c r="F330">
        <f t="shared" si="46"/>
        <v>1105781765759.9199</v>
      </c>
      <c r="H330">
        <v>0.03</v>
      </c>
      <c r="I330">
        <f t="shared" si="44"/>
        <v>-719.97</v>
      </c>
      <c r="J330">
        <f t="shared" si="44"/>
        <v>17278560.030000001</v>
      </c>
      <c r="K330">
        <f t="shared" si="44"/>
        <v>-414668162159.97003</v>
      </c>
    </row>
    <row r="331" spans="1:11" x14ac:dyDescent="0.35">
      <c r="A331">
        <v>328</v>
      </c>
      <c r="B331">
        <v>-0.08</v>
      </c>
      <c r="C331">
        <f t="shared" si="43"/>
        <v>0.08</v>
      </c>
      <c r="D331">
        <f t="shared" si="45"/>
        <v>1919.92</v>
      </c>
      <c r="E331">
        <f t="shared" si="46"/>
        <v>-46076160.079999998</v>
      </c>
      <c r="F331">
        <f t="shared" si="46"/>
        <v>1105781765759.9199</v>
      </c>
      <c r="H331">
        <v>0.03</v>
      </c>
      <c r="I331">
        <f t="shared" si="44"/>
        <v>-719.97</v>
      </c>
      <c r="J331">
        <f t="shared" si="44"/>
        <v>17278560.030000001</v>
      </c>
      <c r="K331">
        <f t="shared" si="44"/>
        <v>-414668162159.97003</v>
      </c>
    </row>
    <row r="332" spans="1:11" x14ac:dyDescent="0.35">
      <c r="A332">
        <v>329</v>
      </c>
      <c r="B332">
        <v>-7.0000000000000007E-2</v>
      </c>
      <c r="C332">
        <f t="shared" si="43"/>
        <v>7.0000000000000007E-2</v>
      </c>
      <c r="D332">
        <f t="shared" si="45"/>
        <v>1919.93</v>
      </c>
      <c r="E332">
        <f t="shared" si="46"/>
        <v>-46076160.07</v>
      </c>
      <c r="F332">
        <f t="shared" si="46"/>
        <v>1105781765759.9299</v>
      </c>
      <c r="H332">
        <v>0.03</v>
      </c>
      <c r="I332">
        <f t="shared" si="44"/>
        <v>-719.97</v>
      </c>
      <c r="J332">
        <f t="shared" si="44"/>
        <v>17278560.030000001</v>
      </c>
      <c r="K332">
        <f t="shared" si="44"/>
        <v>-414668162159.97003</v>
      </c>
    </row>
    <row r="333" spans="1:11" x14ac:dyDescent="0.35">
      <c r="A333">
        <v>330</v>
      </c>
      <c r="B333">
        <v>-7.0000000000000007E-2</v>
      </c>
      <c r="C333">
        <f t="shared" si="43"/>
        <v>7.0000000000000007E-2</v>
      </c>
      <c r="D333">
        <f t="shared" si="45"/>
        <v>1679.9300000000003</v>
      </c>
      <c r="E333">
        <f t="shared" si="46"/>
        <v>-46076640.07</v>
      </c>
      <c r="F333">
        <f t="shared" si="46"/>
        <v>1105781765039.9299</v>
      </c>
      <c r="H333">
        <v>0.03</v>
      </c>
      <c r="I333">
        <f t="shared" si="44"/>
        <v>-719.97</v>
      </c>
      <c r="J333">
        <f t="shared" si="44"/>
        <v>17278560.030000001</v>
      </c>
      <c r="K333">
        <f t="shared" si="44"/>
        <v>-414668162159.97003</v>
      </c>
    </row>
    <row r="334" spans="1:11" x14ac:dyDescent="0.35">
      <c r="A334">
        <v>331</v>
      </c>
      <c r="B334">
        <v>-7.0000000000000007E-2</v>
      </c>
      <c r="C334">
        <f t="shared" si="43"/>
        <v>7.0000000000000007E-2</v>
      </c>
      <c r="D334">
        <f t="shared" si="45"/>
        <v>1679.9300000000003</v>
      </c>
      <c r="E334">
        <f t="shared" si="46"/>
        <v>-40316640.070000008</v>
      </c>
      <c r="F334">
        <f t="shared" si="46"/>
        <v>1105799045039.9299</v>
      </c>
      <c r="H334">
        <v>0.03</v>
      </c>
      <c r="I334">
        <f t="shared" si="44"/>
        <v>-719.97</v>
      </c>
      <c r="J334">
        <f t="shared" si="44"/>
        <v>17278560.030000001</v>
      </c>
      <c r="K334">
        <f t="shared" si="44"/>
        <v>-414668162159.97003</v>
      </c>
    </row>
    <row r="335" spans="1:11" x14ac:dyDescent="0.35">
      <c r="A335">
        <v>332</v>
      </c>
      <c r="B335">
        <v>-7.0000000000000007E-2</v>
      </c>
      <c r="C335">
        <f t="shared" si="43"/>
        <v>7.0000000000000007E-2</v>
      </c>
      <c r="D335">
        <f t="shared" si="45"/>
        <v>1679.9300000000003</v>
      </c>
      <c r="E335">
        <f t="shared" si="46"/>
        <v>-40316640.070000008</v>
      </c>
      <c r="F335">
        <f t="shared" si="46"/>
        <v>967559045039.9303</v>
      </c>
      <c r="H335">
        <v>0.02</v>
      </c>
      <c r="I335">
        <f t="shared" si="44"/>
        <v>-719.98</v>
      </c>
      <c r="J335">
        <f t="shared" si="44"/>
        <v>17278560.02</v>
      </c>
      <c r="K335">
        <f t="shared" si="44"/>
        <v>-414668162159.98004</v>
      </c>
    </row>
    <row r="336" spans="1:11" x14ac:dyDescent="0.35">
      <c r="A336">
        <v>333</v>
      </c>
      <c r="B336">
        <v>-7.0000000000000007E-2</v>
      </c>
      <c r="C336">
        <f t="shared" si="43"/>
        <v>7.0000000000000007E-2</v>
      </c>
      <c r="D336">
        <f t="shared" si="45"/>
        <v>1679.9300000000003</v>
      </c>
      <c r="E336">
        <f t="shared" si="46"/>
        <v>-40316640.070000008</v>
      </c>
      <c r="F336">
        <f t="shared" si="46"/>
        <v>967559045039.9303</v>
      </c>
      <c r="H336">
        <v>0.02</v>
      </c>
      <c r="I336">
        <f t="shared" si="44"/>
        <v>-479.98</v>
      </c>
      <c r="J336">
        <f t="shared" si="44"/>
        <v>17279040.02</v>
      </c>
      <c r="K336">
        <f t="shared" si="44"/>
        <v>-414668161439.97998</v>
      </c>
    </row>
    <row r="337" spans="1:11" x14ac:dyDescent="0.35">
      <c r="A337">
        <v>334</v>
      </c>
      <c r="B337">
        <v>-7.0000000000000007E-2</v>
      </c>
      <c r="C337">
        <f t="shared" si="43"/>
        <v>7.0000000000000007E-2</v>
      </c>
      <c r="D337">
        <f t="shared" si="45"/>
        <v>1679.9300000000003</v>
      </c>
      <c r="E337">
        <f t="shared" si="46"/>
        <v>-40316640.070000008</v>
      </c>
      <c r="F337">
        <f t="shared" si="46"/>
        <v>967559045039.9303</v>
      </c>
      <c r="H337">
        <v>0.02</v>
      </c>
      <c r="I337">
        <f t="shared" si="44"/>
        <v>-479.98</v>
      </c>
      <c r="J337">
        <f t="shared" si="44"/>
        <v>11519040.02</v>
      </c>
      <c r="K337">
        <f t="shared" si="44"/>
        <v>-414685441439.97998</v>
      </c>
    </row>
    <row r="338" spans="1:11" x14ac:dyDescent="0.35">
      <c r="A338">
        <v>335</v>
      </c>
      <c r="B338">
        <v>-7.0000000000000007E-2</v>
      </c>
      <c r="C338">
        <f t="shared" si="43"/>
        <v>7.0000000000000007E-2</v>
      </c>
      <c r="D338">
        <f t="shared" si="45"/>
        <v>1679.9300000000003</v>
      </c>
      <c r="E338">
        <f t="shared" si="46"/>
        <v>-40316640.070000008</v>
      </c>
      <c r="F338">
        <f t="shared" si="46"/>
        <v>967559045039.9303</v>
      </c>
      <c r="H338">
        <v>0.02</v>
      </c>
      <c r="I338">
        <f t="shared" si="44"/>
        <v>-479.98</v>
      </c>
      <c r="J338">
        <f t="shared" si="44"/>
        <v>11519040.02</v>
      </c>
      <c r="K338">
        <f t="shared" si="44"/>
        <v>-276445441439.97998</v>
      </c>
    </row>
    <row r="339" spans="1:11" x14ac:dyDescent="0.35">
      <c r="A339">
        <v>336</v>
      </c>
      <c r="B339">
        <v>-7.0000000000000007E-2</v>
      </c>
      <c r="C339">
        <f t="shared" si="43"/>
        <v>7.0000000000000007E-2</v>
      </c>
      <c r="D339">
        <f t="shared" si="45"/>
        <v>1679.9300000000003</v>
      </c>
      <c r="E339">
        <f t="shared" si="46"/>
        <v>-40316640.070000008</v>
      </c>
      <c r="F339">
        <f t="shared" si="46"/>
        <v>967559045039.9303</v>
      </c>
      <c r="H339">
        <v>0.02</v>
      </c>
      <c r="I339">
        <f t="shared" si="44"/>
        <v>-479.98</v>
      </c>
      <c r="J339">
        <f t="shared" si="44"/>
        <v>11519040.02</v>
      </c>
      <c r="K339">
        <f t="shared" si="44"/>
        <v>-276445441439.97998</v>
      </c>
    </row>
    <row r="340" spans="1:11" x14ac:dyDescent="0.35">
      <c r="A340">
        <v>337</v>
      </c>
      <c r="B340">
        <v>-7.0000000000000007E-2</v>
      </c>
      <c r="C340">
        <f t="shared" si="43"/>
        <v>7.0000000000000007E-2</v>
      </c>
      <c r="D340">
        <f t="shared" si="45"/>
        <v>1679.9300000000003</v>
      </c>
      <c r="E340">
        <f t="shared" si="46"/>
        <v>-40316640.070000008</v>
      </c>
      <c r="F340">
        <f t="shared" si="46"/>
        <v>967559045039.9303</v>
      </c>
      <c r="H340">
        <v>0.02</v>
      </c>
      <c r="I340">
        <f t="shared" si="44"/>
        <v>-479.98</v>
      </c>
      <c r="J340">
        <f t="shared" si="44"/>
        <v>11519040.02</v>
      </c>
      <c r="K340">
        <f t="shared" si="44"/>
        <v>-276445441439.97998</v>
      </c>
    </row>
    <row r="341" spans="1:11" x14ac:dyDescent="0.35">
      <c r="A341">
        <v>338</v>
      </c>
      <c r="B341">
        <v>-7.0000000000000007E-2</v>
      </c>
      <c r="C341">
        <f t="shared" si="43"/>
        <v>7.0000000000000007E-2</v>
      </c>
      <c r="D341">
        <f t="shared" si="45"/>
        <v>1679.9300000000003</v>
      </c>
      <c r="E341">
        <f t="shared" si="46"/>
        <v>-40316640.070000008</v>
      </c>
      <c r="F341">
        <f t="shared" si="46"/>
        <v>967559045039.9303</v>
      </c>
      <c r="H341">
        <v>0.02</v>
      </c>
      <c r="I341">
        <f t="shared" si="44"/>
        <v>-479.98</v>
      </c>
      <c r="J341">
        <f t="shared" si="44"/>
        <v>11519040.02</v>
      </c>
      <c r="K341">
        <f t="shared" si="44"/>
        <v>-276445441439.97998</v>
      </c>
    </row>
    <row r="342" spans="1:11" x14ac:dyDescent="0.35">
      <c r="A342">
        <v>339</v>
      </c>
      <c r="B342">
        <v>-7.0000000000000007E-2</v>
      </c>
      <c r="C342">
        <f t="shared" si="43"/>
        <v>7.0000000000000007E-2</v>
      </c>
      <c r="D342">
        <f t="shared" si="45"/>
        <v>1679.9300000000003</v>
      </c>
      <c r="E342">
        <f t="shared" si="46"/>
        <v>-40316640.070000008</v>
      </c>
      <c r="F342">
        <f t="shared" si="46"/>
        <v>967559045039.9303</v>
      </c>
      <c r="H342">
        <v>0.02</v>
      </c>
      <c r="I342">
        <f t="shared" si="44"/>
        <v>-479.98</v>
      </c>
      <c r="J342">
        <f t="shared" si="44"/>
        <v>11519040.02</v>
      </c>
      <c r="K342">
        <f t="shared" si="44"/>
        <v>-276445441439.97998</v>
      </c>
    </row>
    <row r="343" spans="1:11" x14ac:dyDescent="0.35">
      <c r="A343">
        <v>340</v>
      </c>
      <c r="B343">
        <v>-7.0000000000000007E-2</v>
      </c>
      <c r="C343">
        <f t="shared" si="43"/>
        <v>7.0000000000000007E-2</v>
      </c>
      <c r="D343">
        <f t="shared" si="45"/>
        <v>1679.9300000000003</v>
      </c>
      <c r="E343">
        <f t="shared" si="46"/>
        <v>-40316640.070000008</v>
      </c>
      <c r="F343">
        <f t="shared" si="46"/>
        <v>967559045039.9303</v>
      </c>
      <c r="H343">
        <v>0.02</v>
      </c>
      <c r="I343">
        <f t="shared" si="44"/>
        <v>-479.98</v>
      </c>
      <c r="J343">
        <f t="shared" si="44"/>
        <v>11519040.02</v>
      </c>
      <c r="K343">
        <f t="shared" si="44"/>
        <v>-276445441439.97998</v>
      </c>
    </row>
    <row r="344" spans="1:11" x14ac:dyDescent="0.35">
      <c r="A344">
        <v>341</v>
      </c>
      <c r="B344">
        <v>-0.06</v>
      </c>
      <c r="C344">
        <f t="shared" si="43"/>
        <v>0.06</v>
      </c>
      <c r="D344">
        <f t="shared" si="45"/>
        <v>1679.9400000000003</v>
      </c>
      <c r="E344">
        <f t="shared" si="46"/>
        <v>-40316640.06000001</v>
      </c>
      <c r="F344">
        <f t="shared" si="46"/>
        <v>967559045039.94019</v>
      </c>
      <c r="H344">
        <v>0.02</v>
      </c>
      <c r="I344">
        <f t="shared" ref="I344:K363" si="47">H344-H343/$P$2</f>
        <v>-479.98</v>
      </c>
      <c r="J344">
        <f t="shared" si="47"/>
        <v>11519040.02</v>
      </c>
      <c r="K344">
        <f t="shared" si="47"/>
        <v>-276445441439.97998</v>
      </c>
    </row>
    <row r="345" spans="1:11" x14ac:dyDescent="0.35">
      <c r="A345">
        <v>342</v>
      </c>
      <c r="B345">
        <v>-0.06</v>
      </c>
      <c r="C345">
        <f t="shared" si="43"/>
        <v>0.06</v>
      </c>
      <c r="D345">
        <f t="shared" si="45"/>
        <v>1439.94</v>
      </c>
      <c r="E345">
        <f t="shared" si="46"/>
        <v>-40317120.06000001</v>
      </c>
      <c r="F345">
        <f t="shared" si="46"/>
        <v>967559044319.94019</v>
      </c>
      <c r="H345">
        <v>0.02</v>
      </c>
      <c r="I345">
        <f t="shared" si="47"/>
        <v>-479.98</v>
      </c>
      <c r="J345">
        <f t="shared" si="47"/>
        <v>11519040.02</v>
      </c>
      <c r="K345">
        <f t="shared" si="47"/>
        <v>-276445441439.97998</v>
      </c>
    </row>
    <row r="346" spans="1:11" x14ac:dyDescent="0.35">
      <c r="A346">
        <v>343</v>
      </c>
      <c r="B346">
        <v>-0.06</v>
      </c>
      <c r="C346">
        <f t="shared" si="43"/>
        <v>0.06</v>
      </c>
      <c r="D346">
        <f t="shared" si="45"/>
        <v>1439.94</v>
      </c>
      <c r="E346">
        <f t="shared" si="46"/>
        <v>-34557120.060000002</v>
      </c>
      <c r="F346">
        <f t="shared" si="46"/>
        <v>967576324319.94019</v>
      </c>
      <c r="H346">
        <v>0.02</v>
      </c>
      <c r="I346">
        <f t="shared" si="47"/>
        <v>-479.98</v>
      </c>
      <c r="J346">
        <f t="shared" si="47"/>
        <v>11519040.02</v>
      </c>
      <c r="K346">
        <f t="shared" si="47"/>
        <v>-276445441439.97998</v>
      </c>
    </row>
    <row r="347" spans="1:11" x14ac:dyDescent="0.35">
      <c r="A347">
        <v>344</v>
      </c>
      <c r="B347">
        <v>-0.06</v>
      </c>
      <c r="C347">
        <f t="shared" si="43"/>
        <v>0.06</v>
      </c>
      <c r="D347">
        <f t="shared" si="45"/>
        <v>1439.94</v>
      </c>
      <c r="E347">
        <f t="shared" ref="E347:F366" si="48">D347-D346/$P$2</f>
        <v>-34557120.060000002</v>
      </c>
      <c r="F347">
        <f t="shared" si="48"/>
        <v>829336324319.94006</v>
      </c>
      <c r="H347">
        <v>0.02</v>
      </c>
      <c r="I347">
        <f t="shared" si="47"/>
        <v>-479.98</v>
      </c>
      <c r="J347">
        <f t="shared" si="47"/>
        <v>11519040.02</v>
      </c>
      <c r="K347">
        <f t="shared" si="47"/>
        <v>-276445441439.97998</v>
      </c>
    </row>
    <row r="348" spans="1:11" x14ac:dyDescent="0.35">
      <c r="A348">
        <v>345</v>
      </c>
      <c r="B348">
        <v>-0.06</v>
      </c>
      <c r="C348">
        <f t="shared" si="43"/>
        <v>0.06</v>
      </c>
      <c r="D348">
        <f t="shared" si="45"/>
        <v>1439.94</v>
      </c>
      <c r="E348">
        <f t="shared" si="48"/>
        <v>-34557120.060000002</v>
      </c>
      <c r="F348">
        <f t="shared" si="48"/>
        <v>829336324319.94006</v>
      </c>
      <c r="H348">
        <v>0.01</v>
      </c>
      <c r="I348">
        <f t="shared" si="47"/>
        <v>-479.99</v>
      </c>
      <c r="J348">
        <f t="shared" si="47"/>
        <v>11519040.01</v>
      </c>
      <c r="K348">
        <f t="shared" si="47"/>
        <v>-276445441439.98999</v>
      </c>
    </row>
    <row r="349" spans="1:11" x14ac:dyDescent="0.35">
      <c r="A349">
        <v>346</v>
      </c>
      <c r="B349">
        <v>-0.06</v>
      </c>
      <c r="C349">
        <f t="shared" si="43"/>
        <v>0.06</v>
      </c>
      <c r="D349">
        <f t="shared" si="45"/>
        <v>1439.94</v>
      </c>
      <c r="E349">
        <f t="shared" si="48"/>
        <v>-34557120.060000002</v>
      </c>
      <c r="F349">
        <f t="shared" si="48"/>
        <v>829336324319.94006</v>
      </c>
      <c r="H349">
        <v>0.01</v>
      </c>
      <c r="I349">
        <f t="shared" si="47"/>
        <v>-239.99</v>
      </c>
      <c r="J349">
        <f t="shared" si="47"/>
        <v>11519520.01</v>
      </c>
      <c r="K349">
        <f t="shared" si="47"/>
        <v>-276445440719.98999</v>
      </c>
    </row>
    <row r="350" spans="1:11" x14ac:dyDescent="0.35">
      <c r="A350">
        <v>347</v>
      </c>
      <c r="B350">
        <v>-0.05</v>
      </c>
      <c r="C350">
        <f t="shared" si="43"/>
        <v>0.05</v>
      </c>
      <c r="D350">
        <f t="shared" si="45"/>
        <v>1439.95</v>
      </c>
      <c r="E350">
        <f t="shared" si="48"/>
        <v>-34557120.049999997</v>
      </c>
      <c r="F350">
        <f t="shared" si="48"/>
        <v>829336324319.95007</v>
      </c>
      <c r="H350">
        <v>0.01</v>
      </c>
      <c r="I350">
        <f t="shared" si="47"/>
        <v>-239.99</v>
      </c>
      <c r="J350">
        <f t="shared" si="47"/>
        <v>5759520.0099999998</v>
      </c>
      <c r="K350">
        <f t="shared" si="47"/>
        <v>-276462720719.98999</v>
      </c>
    </row>
    <row r="351" spans="1:11" x14ac:dyDescent="0.35">
      <c r="A351">
        <v>348</v>
      </c>
      <c r="B351">
        <v>-0.05</v>
      </c>
      <c r="C351">
        <f t="shared" si="43"/>
        <v>0.05</v>
      </c>
      <c r="D351">
        <f t="shared" si="45"/>
        <v>1199.95</v>
      </c>
      <c r="E351">
        <f t="shared" si="48"/>
        <v>-34557600.049999997</v>
      </c>
      <c r="F351">
        <f t="shared" si="48"/>
        <v>829336323599.94995</v>
      </c>
      <c r="H351">
        <v>0.01</v>
      </c>
      <c r="I351">
        <f t="shared" si="47"/>
        <v>-239.99</v>
      </c>
      <c r="J351">
        <f t="shared" si="47"/>
        <v>5759520.0099999998</v>
      </c>
      <c r="K351">
        <f t="shared" si="47"/>
        <v>-138222720719.98999</v>
      </c>
    </row>
    <row r="352" spans="1:11" x14ac:dyDescent="0.35">
      <c r="A352">
        <v>349</v>
      </c>
      <c r="B352">
        <v>-0.05</v>
      </c>
      <c r="C352">
        <f t="shared" si="43"/>
        <v>0.05</v>
      </c>
      <c r="D352">
        <f t="shared" si="45"/>
        <v>1199.95</v>
      </c>
      <c r="E352">
        <f t="shared" si="48"/>
        <v>-28797600.050000004</v>
      </c>
      <c r="F352">
        <f t="shared" si="48"/>
        <v>829353603599.94995</v>
      </c>
      <c r="H352">
        <v>0.01</v>
      </c>
      <c r="I352">
        <f t="shared" si="47"/>
        <v>-239.99</v>
      </c>
      <c r="J352">
        <f t="shared" si="47"/>
        <v>5759520.0099999998</v>
      </c>
      <c r="K352">
        <f t="shared" si="47"/>
        <v>-138222720719.98999</v>
      </c>
    </row>
    <row r="353" spans="1:11" x14ac:dyDescent="0.35">
      <c r="A353">
        <v>350</v>
      </c>
      <c r="B353">
        <v>-0.05</v>
      </c>
      <c r="C353">
        <f t="shared" si="43"/>
        <v>0.05</v>
      </c>
      <c r="D353">
        <f t="shared" si="45"/>
        <v>1199.95</v>
      </c>
      <c r="E353">
        <f t="shared" si="48"/>
        <v>-28797600.050000004</v>
      </c>
      <c r="F353">
        <f t="shared" si="48"/>
        <v>691113603599.95007</v>
      </c>
      <c r="H353">
        <v>0.01</v>
      </c>
      <c r="I353">
        <f t="shared" si="47"/>
        <v>-239.99</v>
      </c>
      <c r="J353">
        <f t="shared" si="47"/>
        <v>5759520.0099999998</v>
      </c>
      <c r="K353">
        <f t="shared" si="47"/>
        <v>-138222720719.98999</v>
      </c>
    </row>
    <row r="354" spans="1:11" x14ac:dyDescent="0.35">
      <c r="A354">
        <v>351</v>
      </c>
      <c r="B354">
        <v>-0.05</v>
      </c>
      <c r="C354">
        <f t="shared" si="43"/>
        <v>0.05</v>
      </c>
      <c r="D354">
        <f t="shared" si="45"/>
        <v>1199.95</v>
      </c>
      <c r="E354">
        <f t="shared" si="48"/>
        <v>-28797600.050000004</v>
      </c>
      <c r="F354">
        <f t="shared" si="48"/>
        <v>691113603599.95007</v>
      </c>
      <c r="H354">
        <v>0.01</v>
      </c>
      <c r="I354">
        <f t="shared" si="47"/>
        <v>-239.99</v>
      </c>
      <c r="J354">
        <f t="shared" si="47"/>
        <v>5759520.0099999998</v>
      </c>
      <c r="K354">
        <f t="shared" si="47"/>
        <v>-138222720719.98999</v>
      </c>
    </row>
    <row r="355" spans="1:11" x14ac:dyDescent="0.35">
      <c r="A355">
        <v>352</v>
      </c>
      <c r="B355">
        <v>-0.05</v>
      </c>
      <c r="C355">
        <f t="shared" si="43"/>
        <v>0.05</v>
      </c>
      <c r="D355">
        <f t="shared" si="45"/>
        <v>1199.95</v>
      </c>
      <c r="E355">
        <f t="shared" si="48"/>
        <v>-28797600.050000004</v>
      </c>
      <c r="F355">
        <f t="shared" si="48"/>
        <v>691113603599.95007</v>
      </c>
      <c r="H355">
        <v>0.01</v>
      </c>
      <c r="I355">
        <f t="shared" si="47"/>
        <v>-239.99</v>
      </c>
      <c r="J355">
        <f t="shared" si="47"/>
        <v>5759520.0099999998</v>
      </c>
      <c r="K355">
        <f t="shared" si="47"/>
        <v>-138222720719.98999</v>
      </c>
    </row>
    <row r="356" spans="1:11" x14ac:dyDescent="0.35">
      <c r="A356">
        <v>353</v>
      </c>
      <c r="B356">
        <v>-0.04</v>
      </c>
      <c r="C356">
        <f t="shared" si="43"/>
        <v>0.04</v>
      </c>
      <c r="D356">
        <f t="shared" si="45"/>
        <v>1199.96</v>
      </c>
      <c r="E356">
        <f t="shared" si="48"/>
        <v>-28797600.040000003</v>
      </c>
      <c r="F356">
        <f t="shared" si="48"/>
        <v>691113603599.96008</v>
      </c>
      <c r="H356">
        <v>0.01</v>
      </c>
      <c r="I356">
        <f t="shared" si="47"/>
        <v>-239.99</v>
      </c>
      <c r="J356">
        <f t="shared" si="47"/>
        <v>5759520.0099999998</v>
      </c>
      <c r="K356">
        <f t="shared" si="47"/>
        <v>-138222720719.98999</v>
      </c>
    </row>
    <row r="357" spans="1:11" x14ac:dyDescent="0.35">
      <c r="A357">
        <v>354</v>
      </c>
      <c r="B357">
        <v>-0.04</v>
      </c>
      <c r="C357">
        <f t="shared" si="43"/>
        <v>0.04</v>
      </c>
      <c r="D357">
        <f t="shared" si="45"/>
        <v>959.96</v>
      </c>
      <c r="E357">
        <f t="shared" si="48"/>
        <v>-28798080.039999999</v>
      </c>
      <c r="F357">
        <f t="shared" si="48"/>
        <v>691113602879.96008</v>
      </c>
      <c r="H357">
        <v>0.01</v>
      </c>
      <c r="I357">
        <f t="shared" si="47"/>
        <v>-239.99</v>
      </c>
      <c r="J357">
        <f t="shared" si="47"/>
        <v>5759520.0099999998</v>
      </c>
      <c r="K357">
        <f t="shared" si="47"/>
        <v>-138222720719.98999</v>
      </c>
    </row>
    <row r="358" spans="1:11" x14ac:dyDescent="0.35">
      <c r="A358">
        <v>355</v>
      </c>
      <c r="B358">
        <v>-0.04</v>
      </c>
      <c r="C358">
        <f t="shared" si="43"/>
        <v>0.04</v>
      </c>
      <c r="D358">
        <f t="shared" si="45"/>
        <v>959.96</v>
      </c>
      <c r="E358">
        <f t="shared" si="48"/>
        <v>-23038080.039999999</v>
      </c>
      <c r="F358">
        <f t="shared" si="48"/>
        <v>691130882879.95996</v>
      </c>
      <c r="H358">
        <v>0</v>
      </c>
      <c r="I358">
        <f t="shared" si="47"/>
        <v>-240</v>
      </c>
      <c r="J358">
        <f t="shared" si="47"/>
        <v>5759520</v>
      </c>
      <c r="K358">
        <f t="shared" si="47"/>
        <v>-138222720720</v>
      </c>
    </row>
    <row r="359" spans="1:11" x14ac:dyDescent="0.35">
      <c r="A359">
        <v>356</v>
      </c>
      <c r="B359">
        <v>-0.04</v>
      </c>
      <c r="C359">
        <f t="shared" si="43"/>
        <v>0.04</v>
      </c>
      <c r="D359">
        <f t="shared" si="45"/>
        <v>959.96</v>
      </c>
      <c r="E359">
        <f t="shared" si="48"/>
        <v>-23038080.039999999</v>
      </c>
      <c r="F359">
        <f t="shared" si="48"/>
        <v>552890882879.95996</v>
      </c>
      <c r="H359">
        <v>0</v>
      </c>
      <c r="I359">
        <f t="shared" si="47"/>
        <v>0</v>
      </c>
      <c r="J359">
        <f t="shared" si="47"/>
        <v>5760000</v>
      </c>
      <c r="K359">
        <f t="shared" si="47"/>
        <v>-138222720000</v>
      </c>
    </row>
    <row r="360" spans="1:11" x14ac:dyDescent="0.35">
      <c r="A360">
        <v>357</v>
      </c>
      <c r="B360">
        <v>-0.04</v>
      </c>
      <c r="C360">
        <f t="shared" si="43"/>
        <v>0.04</v>
      </c>
      <c r="D360">
        <f t="shared" si="45"/>
        <v>959.96</v>
      </c>
      <c r="E360">
        <f t="shared" si="48"/>
        <v>-23038080.039999999</v>
      </c>
      <c r="F360">
        <f t="shared" si="48"/>
        <v>552890882879.95996</v>
      </c>
      <c r="H360">
        <v>0</v>
      </c>
      <c r="I360">
        <f t="shared" si="47"/>
        <v>0</v>
      </c>
      <c r="J360">
        <f t="shared" si="47"/>
        <v>0</v>
      </c>
      <c r="K360">
        <f t="shared" si="47"/>
        <v>-138240000000</v>
      </c>
    </row>
    <row r="361" spans="1:11" x14ac:dyDescent="0.35">
      <c r="A361">
        <v>358</v>
      </c>
      <c r="B361">
        <v>-0.04</v>
      </c>
      <c r="C361">
        <f t="shared" si="43"/>
        <v>0.04</v>
      </c>
      <c r="D361">
        <f t="shared" si="45"/>
        <v>959.96</v>
      </c>
      <c r="E361">
        <f t="shared" si="48"/>
        <v>-23038080.039999999</v>
      </c>
      <c r="F361">
        <f t="shared" si="48"/>
        <v>552890882879.95996</v>
      </c>
      <c r="H361">
        <v>0</v>
      </c>
      <c r="I361">
        <f t="shared" si="47"/>
        <v>0</v>
      </c>
      <c r="J361">
        <f t="shared" si="47"/>
        <v>0</v>
      </c>
      <c r="K361">
        <f t="shared" si="47"/>
        <v>0</v>
      </c>
    </row>
    <row r="362" spans="1:11" x14ac:dyDescent="0.35">
      <c r="A362">
        <v>359</v>
      </c>
      <c r="B362">
        <v>-0.03</v>
      </c>
      <c r="C362">
        <f t="shared" si="43"/>
        <v>0.03</v>
      </c>
      <c r="D362">
        <f t="shared" si="45"/>
        <v>959.97</v>
      </c>
      <c r="E362">
        <f t="shared" si="48"/>
        <v>-23038080.030000001</v>
      </c>
      <c r="F362">
        <f t="shared" si="48"/>
        <v>552890882879.96997</v>
      </c>
      <c r="H362">
        <v>0</v>
      </c>
      <c r="I362">
        <f t="shared" si="47"/>
        <v>0</v>
      </c>
      <c r="J362">
        <f t="shared" si="47"/>
        <v>0</v>
      </c>
      <c r="K362">
        <f t="shared" si="47"/>
        <v>0</v>
      </c>
    </row>
    <row r="363" spans="1:11" x14ac:dyDescent="0.35">
      <c r="A363">
        <v>360</v>
      </c>
      <c r="B363">
        <v>-0.03</v>
      </c>
      <c r="C363">
        <f t="shared" si="43"/>
        <v>0.03</v>
      </c>
      <c r="D363">
        <f t="shared" si="45"/>
        <v>719.97</v>
      </c>
      <c r="E363">
        <f t="shared" si="48"/>
        <v>-23038560.030000001</v>
      </c>
      <c r="F363">
        <f t="shared" si="48"/>
        <v>552890882159.96997</v>
      </c>
      <c r="H363">
        <v>0</v>
      </c>
      <c r="I363">
        <f t="shared" si="47"/>
        <v>0</v>
      </c>
      <c r="J363">
        <f t="shared" si="47"/>
        <v>0</v>
      </c>
      <c r="K363">
        <f t="shared" si="47"/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8427E-13DF-48CE-9ED6-83F64C4F2CD7}">
  <dimension ref="B2:D15"/>
  <sheetViews>
    <sheetView workbookViewId="0">
      <selection activeCell="G19" sqref="G19"/>
    </sheetView>
  </sheetViews>
  <sheetFormatPr defaultRowHeight="14.5" x14ac:dyDescent="0.35"/>
  <cols>
    <col min="2" max="2" width="11.81640625" customWidth="1"/>
    <col min="3" max="3" width="12" customWidth="1"/>
    <col min="4" max="4" width="17.1796875" customWidth="1"/>
  </cols>
  <sheetData>
    <row r="2" spans="2:4" x14ac:dyDescent="0.35">
      <c r="B2" t="s">
        <v>31</v>
      </c>
    </row>
    <row r="3" spans="2:4" x14ac:dyDescent="0.35">
      <c r="C3" s="4" t="s">
        <v>38</v>
      </c>
      <c r="D3" s="4" t="s">
        <v>37</v>
      </c>
    </row>
    <row r="4" spans="2:4" x14ac:dyDescent="0.35">
      <c r="B4" t="s">
        <v>32</v>
      </c>
      <c r="C4">
        <v>5.5E-2</v>
      </c>
      <c r="D4">
        <f>C4*2</f>
        <v>0.11</v>
      </c>
    </row>
    <row r="5" spans="2:4" x14ac:dyDescent="0.35">
      <c r="B5" t="s">
        <v>33</v>
      </c>
      <c r="C5">
        <v>1.5599999999999999E-2</v>
      </c>
      <c r="D5">
        <f>C5</f>
        <v>1.5599999999999999E-2</v>
      </c>
    </row>
    <row r="6" spans="2:4" x14ac:dyDescent="0.35">
      <c r="B6" t="s">
        <v>34</v>
      </c>
      <c r="C6">
        <v>5.0000000000000001E-3</v>
      </c>
      <c r="D6">
        <f>C6*4</f>
        <v>0.02</v>
      </c>
    </row>
    <row r="7" spans="2:4" x14ac:dyDescent="0.35">
      <c r="B7" t="s">
        <v>35</v>
      </c>
      <c r="C7">
        <v>4.1000000000000002E-2</v>
      </c>
      <c r="D7">
        <f>C7*2</f>
        <v>8.2000000000000003E-2</v>
      </c>
    </row>
    <row r="8" spans="2:4" x14ac:dyDescent="0.35">
      <c r="B8" t="s">
        <v>36</v>
      </c>
      <c r="C8">
        <v>0.02</v>
      </c>
      <c r="D8">
        <f>C8*2</f>
        <v>0.04</v>
      </c>
    </row>
    <row r="9" spans="2:4" x14ac:dyDescent="0.35">
      <c r="B9" t="s">
        <v>39</v>
      </c>
      <c r="C9">
        <f>0.017</f>
        <v>1.7000000000000001E-2</v>
      </c>
      <c r="D9">
        <f>C9/3</f>
        <v>5.6666666666666671E-3</v>
      </c>
    </row>
    <row r="10" spans="2:4" x14ac:dyDescent="0.35">
      <c r="B10" t="s">
        <v>40</v>
      </c>
      <c r="C10">
        <v>4.9000000000000002E-2</v>
      </c>
      <c r="D10">
        <f>C10/3</f>
        <v>1.6333333333333335E-2</v>
      </c>
    </row>
    <row r="11" spans="2:4" x14ac:dyDescent="0.35">
      <c r="D11">
        <f>SUM(D4:D10)</f>
        <v>0.28959999999999991</v>
      </c>
    </row>
    <row r="13" spans="2:4" x14ac:dyDescent="0.35">
      <c r="B13" t="s">
        <v>41</v>
      </c>
      <c r="D13">
        <f>111500+50000</f>
        <v>161500</v>
      </c>
    </row>
    <row r="15" spans="2:4" x14ac:dyDescent="0.35">
      <c r="B15" t="s">
        <v>42</v>
      </c>
      <c r="D15">
        <f>60/PI()*SQRT(D13/D11)</f>
        <v>14262.260424246586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8C5C4-C1AA-4A20-8254-A1AEE202722A}">
  <dimension ref="B2:H29"/>
  <sheetViews>
    <sheetView workbookViewId="0">
      <selection activeCell="A10" sqref="A10"/>
    </sheetView>
  </sheetViews>
  <sheetFormatPr defaultRowHeight="14.5" x14ac:dyDescent="0.35"/>
  <cols>
    <col min="2" max="2" width="12.6328125" customWidth="1"/>
    <col min="3" max="3" width="13.36328125" customWidth="1"/>
    <col min="4" max="4" width="17" customWidth="1"/>
    <col min="5" max="5" width="9.6328125" customWidth="1"/>
    <col min="6" max="6" width="12" customWidth="1"/>
    <col min="7" max="7" width="27.54296875" customWidth="1"/>
    <col min="8" max="8" width="14.1796875" customWidth="1"/>
    <col min="9" max="9" width="4.6328125" customWidth="1"/>
  </cols>
  <sheetData>
    <row r="2" spans="2:8" x14ac:dyDescent="0.35">
      <c r="B2" t="s">
        <v>1</v>
      </c>
      <c r="G2" t="s">
        <v>51</v>
      </c>
    </row>
    <row r="3" spans="2:8" x14ac:dyDescent="0.35">
      <c r="B3" s="4" t="s">
        <v>46</v>
      </c>
      <c r="C3" s="4" t="s">
        <v>45</v>
      </c>
      <c r="D3" s="4" t="s">
        <v>48</v>
      </c>
      <c r="E3" s="4" t="s">
        <v>44</v>
      </c>
      <c r="F3" s="4" t="s">
        <v>43</v>
      </c>
      <c r="G3" s="4" t="s">
        <v>50</v>
      </c>
      <c r="H3" s="4" t="s">
        <v>52</v>
      </c>
    </row>
    <row r="4" spans="2:8" x14ac:dyDescent="0.35">
      <c r="B4">
        <v>1.75</v>
      </c>
      <c r="C4">
        <v>2</v>
      </c>
      <c r="D4">
        <v>87.5</v>
      </c>
      <c r="E4">
        <f>D4/100</f>
        <v>0.875</v>
      </c>
      <c r="F4">
        <f>E4*33.2</f>
        <v>29.050000000000004</v>
      </c>
      <c r="G4">
        <f>F4/18.77</f>
        <v>1.547682472029835</v>
      </c>
      <c r="H4">
        <f>G4/$D$29</f>
        <v>1.7387737018647736E-3</v>
      </c>
    </row>
    <row r="5" spans="2:8" x14ac:dyDescent="0.35">
      <c r="B5">
        <v>3.5</v>
      </c>
      <c r="C5">
        <v>3</v>
      </c>
      <c r="D5">
        <v>81</v>
      </c>
      <c r="E5">
        <f t="shared" ref="E5:E12" si="0">D5/100</f>
        <v>0.81</v>
      </c>
      <c r="F5">
        <f>E5*69.7</f>
        <v>56.457000000000008</v>
      </c>
      <c r="G5">
        <f t="shared" ref="G5:G12" si="1">F5/18.77</f>
        <v>3.0078316462440067</v>
      </c>
      <c r="H5">
        <f t="shared" ref="H5:H12" si="2">G5/$D$29</f>
        <v>3.3792064332591916E-3</v>
      </c>
    </row>
    <row r="6" spans="2:8" x14ac:dyDescent="0.35">
      <c r="B6">
        <v>5.25</v>
      </c>
      <c r="C6">
        <v>4</v>
      </c>
      <c r="D6">
        <v>56</v>
      </c>
      <c r="E6">
        <f t="shared" si="0"/>
        <v>0.56000000000000005</v>
      </c>
      <c r="F6">
        <f>E6*138.2</f>
        <v>77.391999999999996</v>
      </c>
      <c r="G6">
        <f t="shared" si="1"/>
        <v>4.1231752797016519</v>
      </c>
      <c r="H6">
        <f t="shared" si="2"/>
        <v>4.63226073441372E-3</v>
      </c>
    </row>
    <row r="7" spans="2:8" x14ac:dyDescent="0.35">
      <c r="B7">
        <v>7</v>
      </c>
      <c r="C7">
        <v>4</v>
      </c>
      <c r="D7">
        <v>70.5</v>
      </c>
      <c r="E7">
        <f t="shared" si="0"/>
        <v>0.70499999999999996</v>
      </c>
      <c r="F7">
        <f t="shared" ref="F7:F12" si="3">E7*138.2</f>
        <v>97.430999999999983</v>
      </c>
      <c r="G7">
        <f t="shared" si="1"/>
        <v>5.1907831646244</v>
      </c>
      <c r="H7">
        <f t="shared" si="2"/>
        <v>5.8316853888601278E-3</v>
      </c>
    </row>
    <row r="8" spans="2:8" x14ac:dyDescent="0.35">
      <c r="B8">
        <v>8.75</v>
      </c>
      <c r="C8">
        <v>4</v>
      </c>
      <c r="D8">
        <v>78.5</v>
      </c>
      <c r="E8">
        <f t="shared" si="0"/>
        <v>0.78500000000000003</v>
      </c>
      <c r="F8">
        <f t="shared" si="3"/>
        <v>108.48699999999999</v>
      </c>
      <c r="G8">
        <f t="shared" si="1"/>
        <v>5.7798082045817791</v>
      </c>
      <c r="H8">
        <f t="shared" si="2"/>
        <v>6.4934369223478023E-3</v>
      </c>
    </row>
    <row r="9" spans="2:8" x14ac:dyDescent="0.35">
      <c r="B9">
        <v>10.5</v>
      </c>
      <c r="C9">
        <v>4</v>
      </c>
      <c r="D9">
        <v>84.5</v>
      </c>
      <c r="E9">
        <f t="shared" si="0"/>
        <v>0.84499999999999997</v>
      </c>
      <c r="F9">
        <f t="shared" si="3"/>
        <v>116.77899999999998</v>
      </c>
      <c r="G9">
        <f t="shared" si="1"/>
        <v>6.221576984549813</v>
      </c>
      <c r="H9">
        <f t="shared" si="2"/>
        <v>6.9897505724635578E-3</v>
      </c>
    </row>
    <row r="10" spans="2:8" x14ac:dyDescent="0.35">
      <c r="B10">
        <v>12.45</v>
      </c>
      <c r="C10">
        <v>4</v>
      </c>
      <c r="D10">
        <v>84.5</v>
      </c>
      <c r="E10">
        <f t="shared" si="0"/>
        <v>0.84499999999999997</v>
      </c>
      <c r="F10">
        <f t="shared" si="3"/>
        <v>116.77899999999998</v>
      </c>
      <c r="G10">
        <f t="shared" si="1"/>
        <v>6.221576984549813</v>
      </c>
      <c r="H10">
        <f t="shared" si="2"/>
        <v>6.9897505724635578E-3</v>
      </c>
    </row>
    <row r="11" spans="2:8" x14ac:dyDescent="0.35">
      <c r="B11">
        <v>14</v>
      </c>
      <c r="C11">
        <v>4</v>
      </c>
      <c r="D11">
        <v>84.5</v>
      </c>
      <c r="E11">
        <f t="shared" si="0"/>
        <v>0.84499999999999997</v>
      </c>
      <c r="F11">
        <f t="shared" si="3"/>
        <v>116.77899999999998</v>
      </c>
      <c r="G11">
        <f t="shared" si="1"/>
        <v>6.221576984549813</v>
      </c>
      <c r="H11">
        <f t="shared" si="2"/>
        <v>6.9897505724635578E-3</v>
      </c>
    </row>
    <row r="12" spans="2:8" x14ac:dyDescent="0.35">
      <c r="B12">
        <v>15.75</v>
      </c>
      <c r="C12">
        <v>4</v>
      </c>
      <c r="D12">
        <v>85.5</v>
      </c>
      <c r="E12">
        <f t="shared" si="0"/>
        <v>0.85499999999999998</v>
      </c>
      <c r="F12">
        <f t="shared" si="3"/>
        <v>118.16099999999999</v>
      </c>
      <c r="G12">
        <f t="shared" si="1"/>
        <v>6.2952051145444852</v>
      </c>
      <c r="H12">
        <f t="shared" si="2"/>
        <v>7.0724695141495169E-3</v>
      </c>
    </row>
    <row r="15" spans="2:8" x14ac:dyDescent="0.35">
      <c r="B15" t="s">
        <v>2</v>
      </c>
      <c r="G15" t="s">
        <v>56</v>
      </c>
    </row>
    <row r="16" spans="2:8" x14ac:dyDescent="0.35">
      <c r="B16" s="4" t="s">
        <v>46</v>
      </c>
      <c r="C16" s="4" t="s">
        <v>45</v>
      </c>
      <c r="D16" s="4" t="s">
        <v>47</v>
      </c>
      <c r="E16" s="4" t="s">
        <v>49</v>
      </c>
      <c r="F16" s="4" t="s">
        <v>43</v>
      </c>
      <c r="G16" s="4" t="s">
        <v>50</v>
      </c>
      <c r="H16" s="4" t="s">
        <v>53</v>
      </c>
    </row>
    <row r="17" spans="2:8" x14ac:dyDescent="0.35">
      <c r="B17">
        <v>1.5</v>
      </c>
      <c r="C17">
        <v>2</v>
      </c>
      <c r="D17">
        <v>51</v>
      </c>
      <c r="E17">
        <f>D17/100</f>
        <v>0.51</v>
      </c>
      <c r="F17">
        <f>E17*37.1</f>
        <v>18.920999999999999</v>
      </c>
      <c r="G17">
        <f>F17/18.77</f>
        <v>1.0080447522642515</v>
      </c>
      <c r="H17">
        <f>G17/$D$29</f>
        <v>1.1325073050940922E-3</v>
      </c>
    </row>
    <row r="18" spans="2:8" x14ac:dyDescent="0.35">
      <c r="B18">
        <v>3</v>
      </c>
      <c r="C18">
        <v>3</v>
      </c>
      <c r="D18">
        <v>56</v>
      </c>
      <c r="E18">
        <f t="shared" ref="E18:E26" si="4">D18/100</f>
        <v>0.56000000000000005</v>
      </c>
      <c r="F18">
        <f>E18*69.7</f>
        <v>39.032000000000004</v>
      </c>
      <c r="G18">
        <f t="shared" ref="G18:G26" si="5">F18/18.77</f>
        <v>2.079488545551412</v>
      </c>
      <c r="H18">
        <f t="shared" ref="H18:H26" si="6">G18/$D$29</f>
        <v>2.3362414847224043E-3</v>
      </c>
    </row>
    <row r="19" spans="2:8" x14ac:dyDescent="0.35">
      <c r="B19">
        <v>4.5</v>
      </c>
      <c r="C19">
        <v>3</v>
      </c>
      <c r="D19">
        <v>76</v>
      </c>
      <c r="E19">
        <f t="shared" si="4"/>
        <v>0.76</v>
      </c>
      <c r="F19">
        <f t="shared" ref="F19:F21" si="7">E19*69.7</f>
        <v>52.972000000000001</v>
      </c>
      <c r="G19">
        <f t="shared" si="5"/>
        <v>2.8221630261054877</v>
      </c>
      <c r="H19">
        <f t="shared" si="6"/>
        <v>3.1706134435518342E-3</v>
      </c>
    </row>
    <row r="20" spans="2:8" x14ac:dyDescent="0.35">
      <c r="B20">
        <v>6</v>
      </c>
      <c r="C20">
        <v>3</v>
      </c>
      <c r="D20">
        <v>87</v>
      </c>
      <c r="E20">
        <f t="shared" si="4"/>
        <v>0.87</v>
      </c>
      <c r="F20">
        <f t="shared" si="7"/>
        <v>60.639000000000003</v>
      </c>
      <c r="G20">
        <f t="shared" si="5"/>
        <v>3.2306339904102295</v>
      </c>
      <c r="H20">
        <f t="shared" si="6"/>
        <v>3.629518020908021E-3</v>
      </c>
    </row>
    <row r="21" spans="2:8" x14ac:dyDescent="0.35">
      <c r="B21">
        <v>7.5</v>
      </c>
      <c r="C21">
        <v>3</v>
      </c>
      <c r="D21">
        <v>93.5</v>
      </c>
      <c r="E21">
        <f t="shared" si="4"/>
        <v>0.93500000000000005</v>
      </c>
      <c r="F21">
        <f t="shared" si="7"/>
        <v>65.169499999999999</v>
      </c>
      <c r="G21">
        <f t="shared" si="5"/>
        <v>3.4720031965903035</v>
      </c>
      <c r="H21">
        <f t="shared" si="6"/>
        <v>3.900688907527585E-3</v>
      </c>
    </row>
    <row r="22" spans="2:8" x14ac:dyDescent="0.35">
      <c r="B22">
        <v>9</v>
      </c>
      <c r="C22">
        <v>4</v>
      </c>
      <c r="D22">
        <v>48</v>
      </c>
      <c r="E22">
        <f t="shared" si="4"/>
        <v>0.48</v>
      </c>
      <c r="F22">
        <f>E22*148.5</f>
        <v>71.28</v>
      </c>
      <c r="G22">
        <f t="shared" si="5"/>
        <v>3.797549280767182</v>
      </c>
      <c r="H22">
        <f t="shared" si="6"/>
        <v>4.2664299300833415E-3</v>
      </c>
    </row>
    <row r="23" spans="2:8" x14ac:dyDescent="0.35">
      <c r="B23">
        <v>10.5</v>
      </c>
      <c r="C23">
        <v>4</v>
      </c>
      <c r="D23">
        <v>50</v>
      </c>
      <c r="E23">
        <f t="shared" si="4"/>
        <v>0.5</v>
      </c>
      <c r="F23">
        <f t="shared" ref="F23:F26" si="8">E23*148.5</f>
        <v>74.25</v>
      </c>
      <c r="G23">
        <f t="shared" si="5"/>
        <v>3.9557805007991478</v>
      </c>
      <c r="H23">
        <f t="shared" si="6"/>
        <v>4.4441978438368133E-3</v>
      </c>
    </row>
    <row r="24" spans="2:8" x14ac:dyDescent="0.35">
      <c r="B24">
        <v>12</v>
      </c>
      <c r="C24">
        <v>4</v>
      </c>
      <c r="D24">
        <v>51</v>
      </c>
      <c r="E24">
        <f t="shared" si="4"/>
        <v>0.51</v>
      </c>
      <c r="F24">
        <f t="shared" si="8"/>
        <v>75.734999999999999</v>
      </c>
      <c r="G24">
        <f t="shared" si="5"/>
        <v>4.0348961108151302</v>
      </c>
      <c r="H24">
        <f t="shared" si="6"/>
        <v>4.5330818007135489E-3</v>
      </c>
    </row>
    <row r="25" spans="2:8" x14ac:dyDescent="0.35">
      <c r="B25">
        <v>13.5</v>
      </c>
      <c r="C25">
        <v>4</v>
      </c>
      <c r="D25">
        <v>51</v>
      </c>
      <c r="E25">
        <f t="shared" si="4"/>
        <v>0.51</v>
      </c>
      <c r="F25">
        <f t="shared" si="8"/>
        <v>75.734999999999999</v>
      </c>
      <c r="G25">
        <f t="shared" si="5"/>
        <v>4.0348961108151302</v>
      </c>
      <c r="H25">
        <f t="shared" si="6"/>
        <v>4.5330818007135489E-3</v>
      </c>
    </row>
    <row r="26" spans="2:8" x14ac:dyDescent="0.35">
      <c r="B26">
        <v>14.8</v>
      </c>
      <c r="C26">
        <v>4</v>
      </c>
      <c r="D26">
        <v>51</v>
      </c>
      <c r="E26">
        <f t="shared" si="4"/>
        <v>0.51</v>
      </c>
      <c r="F26">
        <f t="shared" si="8"/>
        <v>75.734999999999999</v>
      </c>
      <c r="G26">
        <f t="shared" si="5"/>
        <v>4.0348961108151302</v>
      </c>
      <c r="H26">
        <f t="shared" si="6"/>
        <v>4.5330818007135489E-3</v>
      </c>
    </row>
    <row r="28" spans="2:8" x14ac:dyDescent="0.35">
      <c r="B28" t="s">
        <v>54</v>
      </c>
      <c r="D28">
        <f>138</f>
        <v>138</v>
      </c>
    </row>
    <row r="29" spans="2:8" x14ac:dyDescent="0.35">
      <c r="B29" t="s">
        <v>55</v>
      </c>
      <c r="D29">
        <f>D28*6.45</f>
        <v>890.1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91AF6-1338-45C9-B43E-A0C4026B9B33}">
  <dimension ref="B2:F11"/>
  <sheetViews>
    <sheetView workbookViewId="0">
      <selection activeCell="I8" sqref="I8"/>
    </sheetView>
  </sheetViews>
  <sheetFormatPr defaultRowHeight="14.5" x14ac:dyDescent="0.35"/>
  <cols>
    <col min="2" max="2" width="13.81640625" customWidth="1"/>
    <col min="3" max="3" width="11.7265625" customWidth="1"/>
  </cols>
  <sheetData>
    <row r="2" spans="2:6" x14ac:dyDescent="0.35">
      <c r="B2" s="6" t="s">
        <v>52</v>
      </c>
      <c r="D2" t="s">
        <v>57</v>
      </c>
      <c r="F2">
        <v>35</v>
      </c>
    </row>
    <row r="3" spans="2:6" x14ac:dyDescent="0.35">
      <c r="B3" s="3">
        <v>1.738774E-3</v>
      </c>
      <c r="D3" t="s">
        <v>59</v>
      </c>
      <c r="F3">
        <f>(0.035^2)*PI()/2</f>
        <v>1.9242255003237485E-3</v>
      </c>
    </row>
    <row r="4" spans="2:6" x14ac:dyDescent="0.35">
      <c r="B4" s="3">
        <v>3.379206E-3</v>
      </c>
      <c r="D4" t="s">
        <v>58</v>
      </c>
      <c r="F4">
        <f>(((0.079^2)*PI())/4)*0.0814</f>
        <v>3.9899593293394681E-4</v>
      </c>
    </row>
    <row r="5" spans="2:6" x14ac:dyDescent="0.35">
      <c r="B5" s="3">
        <v>4.6322610000000004E-3</v>
      </c>
      <c r="D5" t="s">
        <v>60</v>
      </c>
      <c r="F5">
        <f>AVERAGE(B3:B11)</f>
        <v>5.5685651111111109E-3</v>
      </c>
    </row>
    <row r="6" spans="2:6" x14ac:dyDescent="0.35">
      <c r="B6" s="3">
        <v>5.8316849999999996E-3</v>
      </c>
      <c r="D6" t="s">
        <v>61</v>
      </c>
      <c r="F6">
        <v>210</v>
      </c>
    </row>
    <row r="7" spans="2:6" x14ac:dyDescent="0.35">
      <c r="B7" s="3">
        <v>6.4934370000000003E-3</v>
      </c>
      <c r="D7" t="s">
        <v>63</v>
      </c>
      <c r="F7">
        <v>152</v>
      </c>
    </row>
    <row r="8" spans="2:6" x14ac:dyDescent="0.35">
      <c r="B8" s="3">
        <v>6.9897509999999998E-3</v>
      </c>
      <c r="D8" t="s">
        <v>62</v>
      </c>
      <c r="F8">
        <f>F5*F3*(60/F4)*210*(152/360)</f>
        <v>142.87045612654651</v>
      </c>
    </row>
    <row r="9" spans="2:6" x14ac:dyDescent="0.35">
      <c r="B9" s="3">
        <v>6.9897509999999998E-3</v>
      </c>
    </row>
    <row r="10" spans="2:6" x14ac:dyDescent="0.35">
      <c r="B10" s="3">
        <v>6.9897509999999998E-3</v>
      </c>
    </row>
    <row r="11" spans="2:6" x14ac:dyDescent="0.35">
      <c r="B11" s="3">
        <v>7.07247E-3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0" ma:contentTypeDescription="Create a new document." ma:contentTypeScope="" ma:versionID="962030d87ceab5b7e4700be9f81d39af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d9b994be149e338d8a8d76000aa9a1f0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262345-4096-4895-AC36-64139176F834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0085e1a2-9cbf-4b92-866b-21f3c89040b6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6D2D6F4-F70C-4D2B-A7B6-0A6E9F5E47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9872CE-F112-441F-B663-05F4FE25D7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Part 1 Q1</vt:lpstr>
      <vt:lpstr>Part 1 Q2</vt:lpstr>
      <vt:lpstr>Part 1 Q3</vt:lpstr>
      <vt:lpstr>Part 1 Q4</vt:lpstr>
      <vt:lpstr>Part 2 Q1+Q2</vt:lpstr>
      <vt:lpstr>Part 2 Q4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Ellis Phillips</dc:creator>
  <cp:lastModifiedBy>Ellis Phillips (2404558)</cp:lastModifiedBy>
  <dcterms:created xsi:type="dcterms:W3CDTF">2025-12-04T01:26:21Z</dcterms:created>
  <dcterms:modified xsi:type="dcterms:W3CDTF">2025-12-07T22:51:38Z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