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WTSD work\2018_2019\Academic Writing\"/>
    </mc:Choice>
  </mc:AlternateContent>
  <bookViews>
    <workbookView xWindow="0" yWindow="0" windowWidth="28800" windowHeight="12435"/>
  </bookViews>
  <sheets>
    <sheet name="M4X0149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4" i="1" l="1"/>
  <c r="G60" i="1"/>
  <c r="G58" i="1"/>
  <c r="G34" i="1"/>
  <c r="G7" i="1"/>
  <c r="G51" i="1" l="1"/>
  <c r="G48" i="1"/>
  <c r="G45" i="1"/>
  <c r="G43" i="1"/>
  <c r="G41" i="1"/>
  <c r="G38" i="1"/>
  <c r="G32" i="1"/>
  <c r="G31" i="1"/>
  <c r="G29" i="1"/>
  <c r="G28" i="1"/>
  <c r="G23" i="1"/>
  <c r="G22" i="1"/>
  <c r="G21" i="1"/>
  <c r="G19" i="1"/>
  <c r="G17" i="1"/>
  <c r="G13" i="1"/>
  <c r="G10" i="1"/>
  <c r="G6" i="1"/>
  <c r="G27" i="1" l="1"/>
  <c r="G5" i="1" l="1"/>
  <c r="F69" i="1" l="1"/>
  <c r="E69" i="1"/>
  <c r="G66" i="1" l="1"/>
  <c r="G67" i="1"/>
  <c r="G8" i="1"/>
  <c r="G9" i="1"/>
  <c r="G11" i="1"/>
  <c r="G12" i="1"/>
  <c r="G14" i="1"/>
  <c r="G15" i="1"/>
  <c r="G16" i="1"/>
  <c r="G18" i="1"/>
  <c r="G20" i="1"/>
  <c r="G24" i="1"/>
  <c r="G25" i="1"/>
  <c r="G26" i="1"/>
  <c r="G30" i="1"/>
  <c r="G33" i="1"/>
  <c r="G35" i="1"/>
  <c r="G36" i="1"/>
  <c r="G37" i="1"/>
  <c r="G39" i="1"/>
  <c r="G40" i="1"/>
  <c r="G42" i="1"/>
  <c r="G44" i="1"/>
  <c r="G46" i="1"/>
  <c r="G47" i="1"/>
  <c r="G49" i="1"/>
  <c r="G50" i="1"/>
  <c r="G52" i="1"/>
  <c r="G53" i="1"/>
  <c r="G54" i="1"/>
  <c r="G55" i="1"/>
  <c r="G56" i="1"/>
  <c r="G57" i="1"/>
  <c r="G59" i="1"/>
  <c r="G61" i="1"/>
  <c r="G62" i="1"/>
  <c r="G63" i="1"/>
  <c r="G65" i="1"/>
  <c r="G69" i="1" l="1"/>
</calcChain>
</file>

<file path=xl/comments1.xml><?xml version="1.0" encoding="utf-8"?>
<comments xmlns="http://schemas.openxmlformats.org/spreadsheetml/2006/main">
  <authors>
    <author>Kerry Tudor</author>
  </authors>
  <commentList>
    <comment ref="E53" authorId="0" shapeId="0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26 on Resit!
</t>
        </r>
      </text>
    </comment>
  </commentList>
</comments>
</file>

<file path=xl/sharedStrings.xml><?xml version="1.0" encoding="utf-8"?>
<sst xmlns="http://schemas.openxmlformats.org/spreadsheetml/2006/main" count="224" uniqueCount="196">
  <si>
    <t>Student number</t>
  </si>
  <si>
    <t>First name</t>
  </si>
  <si>
    <t>Surname</t>
  </si>
  <si>
    <t>1802462</t>
  </si>
  <si>
    <t xml:space="preserve">ARAYN  </t>
  </si>
  <si>
    <t>ADIBMEHR</t>
  </si>
  <si>
    <t>1804073</t>
  </si>
  <si>
    <t xml:space="preserve">MOHAMMED  </t>
  </si>
  <si>
    <t>ALI</t>
  </si>
  <si>
    <t>1802539</t>
  </si>
  <si>
    <t xml:space="preserve">LEWIS  </t>
  </si>
  <si>
    <t>AUBREY</t>
  </si>
  <si>
    <t>1800078</t>
  </si>
  <si>
    <t xml:space="preserve">HARLEY  </t>
  </si>
  <si>
    <t>BATES</t>
  </si>
  <si>
    <t>1803210</t>
  </si>
  <si>
    <t xml:space="preserve">JOSEPH  </t>
  </si>
  <si>
    <t>BELCHER</t>
  </si>
  <si>
    <t>1807541</t>
  </si>
  <si>
    <t xml:space="preserve">JONATHAN  </t>
  </si>
  <si>
    <t>BENNETT</t>
  </si>
  <si>
    <t>1807048</t>
  </si>
  <si>
    <t xml:space="preserve">KAI HAKKEEM </t>
  </si>
  <si>
    <t>BENTLEY - JENNINGS</t>
  </si>
  <si>
    <t>1805555</t>
  </si>
  <si>
    <t xml:space="preserve">HARRISON  </t>
  </si>
  <si>
    <t>BOAKES</t>
  </si>
  <si>
    <t>1803066</t>
  </si>
  <si>
    <t xml:space="preserve">BRADLEY ELLIOT </t>
  </si>
  <si>
    <t>BURTON</t>
  </si>
  <si>
    <t>1806547</t>
  </si>
  <si>
    <t xml:space="preserve">RIZWAN  </t>
  </si>
  <si>
    <t>CHISHTI</t>
  </si>
  <si>
    <t>1804252</t>
  </si>
  <si>
    <t xml:space="preserve">GWYDION GWYN </t>
  </si>
  <si>
    <t>CLEMENT</t>
  </si>
  <si>
    <t>1650136</t>
  </si>
  <si>
    <t xml:space="preserve">KURT ASTON </t>
  </si>
  <si>
    <t>COPPER</t>
  </si>
  <si>
    <t>1801936</t>
  </si>
  <si>
    <t xml:space="preserve">THOMAS JAMES </t>
  </si>
  <si>
    <t>CROCKER</t>
  </si>
  <si>
    <t>1809344</t>
  </si>
  <si>
    <t xml:space="preserve">RYAN  </t>
  </si>
  <si>
    <t>DAVIES</t>
  </si>
  <si>
    <t>1804003</t>
  </si>
  <si>
    <t xml:space="preserve">TAMZYN  </t>
  </si>
  <si>
    <t>DAVIS</t>
  </si>
  <si>
    <t>1801660</t>
  </si>
  <si>
    <t xml:space="preserve">KIAN  </t>
  </si>
  <si>
    <t>EVANS</t>
  </si>
  <si>
    <t>1803061</t>
  </si>
  <si>
    <t xml:space="preserve">KYLE ANTHONY </t>
  </si>
  <si>
    <t>FARINAS</t>
  </si>
  <si>
    <t>1802755</t>
  </si>
  <si>
    <t xml:space="preserve">ROMYLOS  </t>
  </si>
  <si>
    <t>FRANGOS</t>
  </si>
  <si>
    <t>1807465</t>
  </si>
  <si>
    <t xml:space="preserve">JOSEPH JONATHAN </t>
  </si>
  <si>
    <t>GAUNTLETT</t>
  </si>
  <si>
    <t>1801217</t>
  </si>
  <si>
    <t xml:space="preserve">BENJAMIN  </t>
  </si>
  <si>
    <t>GILBERT</t>
  </si>
  <si>
    <t>1704571</t>
  </si>
  <si>
    <t>RICHARD JOHN CHARLES</t>
  </si>
  <si>
    <t>GREEN</t>
  </si>
  <si>
    <t>1703078</t>
  </si>
  <si>
    <t xml:space="preserve">HARRY JOSEPH </t>
  </si>
  <si>
    <t>GRUNDY</t>
  </si>
  <si>
    <t>1803810</t>
  </si>
  <si>
    <t xml:space="preserve">CHRISTOPHER JAMES </t>
  </si>
  <si>
    <t>HERBERT-SALTER</t>
  </si>
  <si>
    <t>1651019</t>
  </si>
  <si>
    <t xml:space="preserve">GEMMA LOUISE </t>
  </si>
  <si>
    <t>HOLBORN</t>
  </si>
  <si>
    <t>1805507</t>
  </si>
  <si>
    <t xml:space="preserve">JASON BYRON </t>
  </si>
  <si>
    <t>HOPKINS</t>
  </si>
  <si>
    <t>1803334</t>
  </si>
  <si>
    <t xml:space="preserve">EWAN  </t>
  </si>
  <si>
    <t>HOWELLS</t>
  </si>
  <si>
    <t>1801799</t>
  </si>
  <si>
    <t xml:space="preserve">JOSHUA  </t>
  </si>
  <si>
    <t>1708241</t>
  </si>
  <si>
    <t xml:space="preserve">JOHN PAUL </t>
  </si>
  <si>
    <t>HUGHES</t>
  </si>
  <si>
    <t>1051176</t>
  </si>
  <si>
    <t xml:space="preserve">DAVID  </t>
  </si>
  <si>
    <t>ISAAC</t>
  </si>
  <si>
    <t>1801396</t>
  </si>
  <si>
    <t xml:space="preserve">RHODRI  </t>
  </si>
  <si>
    <t>JENKINS</t>
  </si>
  <si>
    <t>1802396</t>
  </si>
  <si>
    <t xml:space="preserve">LLOYD  </t>
  </si>
  <si>
    <t>JOHN</t>
  </si>
  <si>
    <t>1804234</t>
  </si>
  <si>
    <t xml:space="preserve">SAMUEL ROBERT </t>
  </si>
  <si>
    <t>JOHNS</t>
  </si>
  <si>
    <t>1804425</t>
  </si>
  <si>
    <t xml:space="preserve">ALAN  </t>
  </si>
  <si>
    <t>KALLOOR JOSE</t>
  </si>
  <si>
    <t>1701219</t>
  </si>
  <si>
    <t xml:space="preserve">HUSSAIN  </t>
  </si>
  <si>
    <t>KHAN</t>
  </si>
  <si>
    <t>1802749</t>
  </si>
  <si>
    <t xml:space="preserve">RICHARD  </t>
  </si>
  <si>
    <t>LAMNEA</t>
  </si>
  <si>
    <t>1702561</t>
  </si>
  <si>
    <t xml:space="preserve">JACOB ADAM </t>
  </si>
  <si>
    <t>LEWIS</t>
  </si>
  <si>
    <t>1803213</t>
  </si>
  <si>
    <t xml:space="preserve">CALUM  </t>
  </si>
  <si>
    <t>MCGOWAN-FRANKLIN</t>
  </si>
  <si>
    <t>1804886</t>
  </si>
  <si>
    <t>MCKAY</t>
  </si>
  <si>
    <t>1802426</t>
  </si>
  <si>
    <t xml:space="preserve">EVAN CASSELLS </t>
  </si>
  <si>
    <t>MORCOM</t>
  </si>
  <si>
    <t>1708390</t>
  </si>
  <si>
    <t xml:space="preserve">DANIEL JAMES </t>
  </si>
  <si>
    <t>MORGAN</t>
  </si>
  <si>
    <t>1801800</t>
  </si>
  <si>
    <t xml:space="preserve">NATHAN  </t>
  </si>
  <si>
    <t>MYER</t>
  </si>
  <si>
    <t>1805494</t>
  </si>
  <si>
    <t xml:space="preserve">PAUL SAMUEL </t>
  </si>
  <si>
    <t>NEWMAN</t>
  </si>
  <si>
    <t>1801670</t>
  </si>
  <si>
    <t>PARSONS</t>
  </si>
  <si>
    <t>1801641</t>
  </si>
  <si>
    <t xml:space="preserve">JAROMIR  </t>
  </si>
  <si>
    <t>PAUER</t>
  </si>
  <si>
    <t>1808090</t>
  </si>
  <si>
    <t>PUGH</t>
  </si>
  <si>
    <t>1803195</t>
  </si>
  <si>
    <t xml:space="preserve">MOHAMMAD SAMIUL </t>
  </si>
  <si>
    <t>RASHID</t>
  </si>
  <si>
    <t>1704430</t>
  </si>
  <si>
    <t xml:space="preserve">DANIEL CHARLES </t>
  </si>
  <si>
    <t>RICHARDS</t>
  </si>
  <si>
    <t>1805569</t>
  </si>
  <si>
    <t>OWEN MICHAEL THOMAS</t>
  </si>
  <si>
    <t>ROBERTS</t>
  </si>
  <si>
    <t>1802047</t>
  </si>
  <si>
    <t>JACK THOMAS ALAN</t>
  </si>
  <si>
    <t>ROUT</t>
  </si>
  <si>
    <t>1802339</t>
  </si>
  <si>
    <t xml:space="preserve">ADAM LEE </t>
  </si>
  <si>
    <t>ROWE</t>
  </si>
  <si>
    <t>1802180</t>
  </si>
  <si>
    <t xml:space="preserve">TOM  </t>
  </si>
  <si>
    <t>SCHULTZE</t>
  </si>
  <si>
    <t>1803900</t>
  </si>
  <si>
    <t xml:space="preserve">ROSS  </t>
  </si>
  <si>
    <t>SHADDICK</t>
  </si>
  <si>
    <t>1808558</t>
  </si>
  <si>
    <t xml:space="preserve">STEVEN JOHN </t>
  </si>
  <si>
    <t>SHEPPARD</t>
  </si>
  <si>
    <t>1802408</t>
  </si>
  <si>
    <t xml:space="preserve">OSVALDAS  </t>
  </si>
  <si>
    <t>STANELIS</t>
  </si>
  <si>
    <t>1805024</t>
  </si>
  <si>
    <t xml:space="preserve">SAMUEL CONNOR </t>
  </si>
  <si>
    <t>THOMAS-DINEEN</t>
  </si>
  <si>
    <t>1805585</t>
  </si>
  <si>
    <t>OLIVER RHETT DOUGLAS</t>
  </si>
  <si>
    <t>TURNER</t>
  </si>
  <si>
    <t>1807533</t>
  </si>
  <si>
    <t xml:space="preserve">HAFIZ  </t>
  </si>
  <si>
    <t>UDDIN</t>
  </si>
  <si>
    <t>1702201</t>
  </si>
  <si>
    <t xml:space="preserve">JERICHO JERMAINE </t>
  </si>
  <si>
    <t>UZZELL</t>
  </si>
  <si>
    <t>1809026</t>
  </si>
  <si>
    <t>RICHARD JOHN WYNNE</t>
  </si>
  <si>
    <t>WARWICK</t>
  </si>
  <si>
    <t>1804348</t>
  </si>
  <si>
    <t xml:space="preserve">GREIG  </t>
  </si>
  <si>
    <t>WESTERN</t>
  </si>
  <si>
    <t>1803827</t>
  </si>
  <si>
    <t>ANDREW RICHARD HUW</t>
  </si>
  <si>
    <t>WHITE</t>
  </si>
  <si>
    <t>1800974</t>
  </si>
  <si>
    <t xml:space="preserve">ROBIN  </t>
  </si>
  <si>
    <t>WILLIAMSON-GILLIE</t>
  </si>
  <si>
    <t>Coursework 1 (50%)</t>
  </si>
  <si>
    <t>Coursework 2 (50%)</t>
  </si>
  <si>
    <t>Module Total</t>
  </si>
  <si>
    <t>average</t>
  </si>
  <si>
    <t>M4X01498 ACADEMIC WRITING</t>
  </si>
  <si>
    <t xml:space="preserve">LAITH  </t>
  </si>
  <si>
    <t>ALKADHIM</t>
  </si>
  <si>
    <t>NA</t>
  </si>
  <si>
    <t>CWK2 late submission</t>
  </si>
  <si>
    <t>Students from the School of Applied Computing</t>
  </si>
  <si>
    <t>Students from the School of Engineering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</si>
</sst>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33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7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</xf>
    <xf numFmtId="0" fontId="2" fillId="0" borderId="9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0" fillId="0" borderId="11" xfId="0" applyBorder="1"/>
    <xf numFmtId="0" fontId="0" fillId="0" borderId="12" xfId="0" applyBorder="1"/>
    <xf numFmtId="0" fontId="1" fillId="0" borderId="9" xfId="0" applyFont="1" applyBorder="1"/>
    <xf numFmtId="0" fontId="1" fillId="0" borderId="10" xfId="0" applyFont="1" applyBorder="1"/>
    <xf numFmtId="164" fontId="1" fillId="0" borderId="9" xfId="0" applyNumberFormat="1" applyFont="1" applyBorder="1"/>
    <xf numFmtId="0" fontId="2" fillId="0" borderId="0" xfId="0" applyFont="1" applyFill="1" applyBorder="1" applyAlignment="1" applyProtection="1">
      <alignment vertical="center"/>
    </xf>
    <xf numFmtId="164" fontId="0" fillId="0" borderId="0" xfId="0" applyNumberFormat="1"/>
    <xf numFmtId="0" fontId="1" fillId="0" borderId="0" xfId="0" applyFont="1"/>
    <xf numFmtId="0" fontId="2" fillId="0" borderId="3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Border="1"/>
    <xf numFmtId="164" fontId="1" fillId="0" borderId="13" xfId="0" applyNumberFormat="1" applyFont="1" applyBorder="1"/>
    <xf numFmtId="0" fontId="0" fillId="0" borderId="18" xfId="0" applyFill="1" applyBorder="1"/>
    <xf numFmtId="0" fontId="2" fillId="0" borderId="21" xfId="0" applyFont="1" applyFill="1" applyBorder="1" applyAlignment="1" applyProtection="1">
      <alignment horizontal="left" vertical="center"/>
    </xf>
    <xf numFmtId="0" fontId="2" fillId="0" borderId="22" xfId="0" applyFont="1" applyFill="1" applyBorder="1" applyAlignment="1" applyProtection="1">
      <alignment vertical="center"/>
    </xf>
    <xf numFmtId="0" fontId="2" fillId="0" borderId="23" xfId="0" applyFont="1" applyFill="1" applyBorder="1" applyAlignment="1" applyProtection="1">
      <alignment vertical="center"/>
    </xf>
    <xf numFmtId="0" fontId="3" fillId="0" borderId="11" xfId="0" applyFont="1" applyBorder="1"/>
    <xf numFmtId="0" fontId="0" fillId="0" borderId="15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0" fillId="2" borderId="9" xfId="0" applyFill="1" applyBorder="1"/>
    <xf numFmtId="0" fontId="0" fillId="2" borderId="7" xfId="0" applyFill="1" applyBorder="1"/>
    <xf numFmtId="0" fontId="0" fillId="2" borderId="3" xfId="0" applyFill="1" applyBorder="1"/>
    <xf numFmtId="0" fontId="0" fillId="2" borderId="11" xfId="0" applyFill="1" applyBorder="1"/>
    <xf numFmtId="164" fontId="1" fillId="2" borderId="9" xfId="0" applyNumberFormat="1" applyFont="1" applyFill="1" applyBorder="1"/>
    <xf numFmtId="0" fontId="2" fillId="2" borderId="9" xfId="0" applyFont="1" applyFill="1" applyBorder="1" applyAlignment="1" applyProtection="1">
      <alignment vertical="center"/>
    </xf>
    <xf numFmtId="0" fontId="2" fillId="2" borderId="7" xfId="0" applyFont="1" applyFill="1" applyBorder="1" applyAlignment="1" applyProtection="1">
      <alignment vertical="center"/>
    </xf>
    <xf numFmtId="0" fontId="2" fillId="2" borderId="3" xfId="0" applyFont="1" applyFill="1" applyBorder="1" applyAlignment="1" applyProtection="1">
      <alignment vertical="center"/>
    </xf>
    <xf numFmtId="1" fontId="0" fillId="0" borderId="13" xfId="0" applyNumberFormat="1" applyFont="1" applyBorder="1" applyAlignment="1">
      <alignment wrapText="1"/>
    </xf>
    <xf numFmtId="1" fontId="0" fillId="0" borderId="13" xfId="0" applyNumberFormat="1" applyBorder="1"/>
    <xf numFmtId="1" fontId="0" fillId="2" borderId="9" xfId="0" applyNumberFormat="1" applyFill="1" applyBorder="1"/>
    <xf numFmtId="1" fontId="0" fillId="0" borderId="9" xfId="0" applyNumberFormat="1" applyBorder="1"/>
    <xf numFmtId="1" fontId="0" fillId="0" borderId="10" xfId="0" applyNumberFormat="1" applyBorder="1"/>
    <xf numFmtId="0" fontId="6" fillId="0" borderId="11" xfId="0" applyFont="1" applyBorder="1"/>
    <xf numFmtId="0" fontId="0" fillId="2" borderId="24" xfId="0" applyFill="1" applyBorder="1"/>
    <xf numFmtId="0" fontId="0" fillId="0" borderId="24" xfId="0" applyBorder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J69"/>
  <sheetViews>
    <sheetView tabSelected="1" workbookViewId="0">
      <selection activeCell="I14" sqref="I14"/>
    </sheetView>
  </sheetViews>
  <sheetFormatPr defaultRowHeight="15" x14ac:dyDescent="0.25"/>
  <cols>
    <col min="2" max="2" width="15.5703125" bestFit="1" customWidth="1"/>
    <col min="3" max="3" width="23.5703125" bestFit="1" customWidth="1"/>
    <col min="4" max="4" width="21" bestFit="1" customWidth="1"/>
    <col min="5" max="5" width="13.140625" bestFit="1" customWidth="1"/>
    <col min="6" max="6" width="12.85546875" customWidth="1"/>
    <col min="7" max="7" width="12" customWidth="1"/>
  </cols>
  <sheetData>
    <row r="2" spans="2:10" ht="15.75" thickBot="1" x14ac:dyDescent="0.3"/>
    <row r="3" spans="2:10" x14ac:dyDescent="0.25">
      <c r="B3" s="25" t="s">
        <v>0</v>
      </c>
      <c r="C3" s="27" t="s">
        <v>1</v>
      </c>
      <c r="D3" s="29" t="s">
        <v>2</v>
      </c>
      <c r="E3" s="25" t="s">
        <v>185</v>
      </c>
      <c r="F3" s="31" t="s">
        <v>186</v>
      </c>
      <c r="G3" s="25" t="s">
        <v>187</v>
      </c>
    </row>
    <row r="4" spans="2:10" ht="15.75" thickBot="1" x14ac:dyDescent="0.3">
      <c r="B4" s="26"/>
      <c r="C4" s="28"/>
      <c r="D4" s="30"/>
      <c r="E4" s="26"/>
      <c r="F4" s="32"/>
      <c r="G4" s="26"/>
      <c r="I4" s="12" t="s">
        <v>189</v>
      </c>
    </row>
    <row r="5" spans="2:10" x14ac:dyDescent="0.25">
      <c r="B5" s="20">
        <v>1802039</v>
      </c>
      <c r="C5" s="21" t="s">
        <v>190</v>
      </c>
      <c r="D5" s="22" t="s">
        <v>191</v>
      </c>
      <c r="E5" s="41">
        <v>60</v>
      </c>
      <c r="F5" s="24">
        <v>72</v>
      </c>
      <c r="G5" s="18">
        <f>(E5*0.5)+(F5*0.5)</f>
        <v>66</v>
      </c>
      <c r="I5" s="12"/>
    </row>
    <row r="6" spans="2:10" x14ac:dyDescent="0.25">
      <c r="B6" s="15" t="s">
        <v>3</v>
      </c>
      <c r="C6" s="16" t="s">
        <v>4</v>
      </c>
      <c r="D6" s="19" t="s">
        <v>5</v>
      </c>
      <c r="E6" s="42">
        <v>42</v>
      </c>
      <c r="F6" s="17" t="s">
        <v>192</v>
      </c>
      <c r="G6" s="18">
        <f>(E6*0.5)</f>
        <v>21</v>
      </c>
      <c r="I6" s="48"/>
      <c r="J6" t="s">
        <v>195</v>
      </c>
    </row>
    <row r="7" spans="2:10" x14ac:dyDescent="0.25">
      <c r="B7" s="33" t="s">
        <v>6</v>
      </c>
      <c r="C7" s="34" t="s">
        <v>7</v>
      </c>
      <c r="D7" s="35" t="s">
        <v>8</v>
      </c>
      <c r="E7" s="43">
        <v>54.5</v>
      </c>
      <c r="F7" s="36" t="s">
        <v>192</v>
      </c>
      <c r="G7" s="37">
        <f>(E7*0.5)</f>
        <v>27.25</v>
      </c>
      <c r="I7" s="47"/>
      <c r="J7" t="s">
        <v>194</v>
      </c>
    </row>
    <row r="8" spans="2:10" x14ac:dyDescent="0.25">
      <c r="B8" s="3" t="s">
        <v>9</v>
      </c>
      <c r="C8" s="1" t="s">
        <v>10</v>
      </c>
      <c r="D8" s="13" t="s">
        <v>11</v>
      </c>
      <c r="E8" s="44">
        <v>78.5</v>
      </c>
      <c r="F8" s="5">
        <v>63</v>
      </c>
      <c r="G8" s="9">
        <f t="shared" ref="G7:G67" si="0">(E8*0.5)+(F8*0.5)</f>
        <v>70.75</v>
      </c>
    </row>
    <row r="9" spans="2:10" x14ac:dyDescent="0.25">
      <c r="B9" s="3" t="s">
        <v>12</v>
      </c>
      <c r="C9" s="1" t="s">
        <v>13</v>
      </c>
      <c r="D9" s="13" t="s">
        <v>14</v>
      </c>
      <c r="E9" s="44">
        <v>88</v>
      </c>
      <c r="F9" s="5">
        <v>74</v>
      </c>
      <c r="G9" s="9">
        <f t="shared" si="0"/>
        <v>81</v>
      </c>
    </row>
    <row r="10" spans="2:10" x14ac:dyDescent="0.25">
      <c r="B10" s="3" t="s">
        <v>15</v>
      </c>
      <c r="C10" s="1" t="s">
        <v>16</v>
      </c>
      <c r="D10" s="13" t="s">
        <v>17</v>
      </c>
      <c r="E10" s="44">
        <v>59</v>
      </c>
      <c r="F10" s="5" t="s">
        <v>192</v>
      </c>
      <c r="G10" s="9">
        <f>(E10*0.5)</f>
        <v>29.5</v>
      </c>
    </row>
    <row r="11" spans="2:10" x14ac:dyDescent="0.25">
      <c r="B11" s="3" t="s">
        <v>18</v>
      </c>
      <c r="C11" s="1" t="s">
        <v>19</v>
      </c>
      <c r="D11" s="13" t="s">
        <v>20</v>
      </c>
      <c r="E11" s="44">
        <v>84.3</v>
      </c>
      <c r="F11" s="46">
        <v>5</v>
      </c>
      <c r="G11" s="9">
        <f t="shared" si="0"/>
        <v>44.65</v>
      </c>
      <c r="H11" t="s">
        <v>193</v>
      </c>
    </row>
    <row r="12" spans="2:10" x14ac:dyDescent="0.25">
      <c r="B12" s="38" t="s">
        <v>21</v>
      </c>
      <c r="C12" s="39" t="s">
        <v>22</v>
      </c>
      <c r="D12" s="40" t="s">
        <v>23</v>
      </c>
      <c r="E12" s="43">
        <v>84.5</v>
      </c>
      <c r="F12" s="36">
        <v>48</v>
      </c>
      <c r="G12" s="37">
        <f t="shared" si="0"/>
        <v>66.25</v>
      </c>
    </row>
    <row r="13" spans="2:10" x14ac:dyDescent="0.25">
      <c r="B13" s="3" t="s">
        <v>24</v>
      </c>
      <c r="C13" s="1" t="s">
        <v>25</v>
      </c>
      <c r="D13" s="13" t="s">
        <v>26</v>
      </c>
      <c r="E13" s="44">
        <v>62</v>
      </c>
      <c r="F13" s="5" t="s">
        <v>192</v>
      </c>
      <c r="G13" s="9">
        <f>(E13*0.5)</f>
        <v>31</v>
      </c>
    </row>
    <row r="14" spans="2:10" x14ac:dyDescent="0.25">
      <c r="B14" s="3" t="s">
        <v>27</v>
      </c>
      <c r="C14" s="1" t="s">
        <v>28</v>
      </c>
      <c r="D14" s="13" t="s">
        <v>29</v>
      </c>
      <c r="E14" s="44">
        <v>92</v>
      </c>
      <c r="F14" s="5">
        <v>77</v>
      </c>
      <c r="G14" s="9">
        <f t="shared" si="0"/>
        <v>84.5</v>
      </c>
    </row>
    <row r="15" spans="2:10" x14ac:dyDescent="0.25">
      <c r="B15" s="38" t="s">
        <v>30</v>
      </c>
      <c r="C15" s="39" t="s">
        <v>31</v>
      </c>
      <c r="D15" s="40" t="s">
        <v>32</v>
      </c>
      <c r="E15" s="43">
        <v>71.5</v>
      </c>
      <c r="F15" s="36">
        <v>43</v>
      </c>
      <c r="G15" s="37">
        <f t="shared" si="0"/>
        <v>57.25</v>
      </c>
    </row>
    <row r="16" spans="2:10" x14ac:dyDescent="0.25">
      <c r="B16" s="3" t="s">
        <v>33</v>
      </c>
      <c r="C16" s="1" t="s">
        <v>34</v>
      </c>
      <c r="D16" s="13" t="s">
        <v>35</v>
      </c>
      <c r="E16" s="44">
        <v>88</v>
      </c>
      <c r="F16" s="5">
        <v>58</v>
      </c>
      <c r="G16" s="9">
        <f t="shared" si="0"/>
        <v>73</v>
      </c>
    </row>
    <row r="17" spans="2:8" x14ac:dyDescent="0.25">
      <c r="B17" s="3" t="s">
        <v>36</v>
      </c>
      <c r="C17" s="1" t="s">
        <v>37</v>
      </c>
      <c r="D17" s="13" t="s">
        <v>38</v>
      </c>
      <c r="E17" s="44">
        <v>7</v>
      </c>
      <c r="F17" s="5" t="s">
        <v>192</v>
      </c>
      <c r="G17" s="9">
        <f>(E17*0.5)</f>
        <v>3.5</v>
      </c>
    </row>
    <row r="18" spans="2:8" x14ac:dyDescent="0.25">
      <c r="B18" s="3" t="s">
        <v>39</v>
      </c>
      <c r="C18" s="1" t="s">
        <v>40</v>
      </c>
      <c r="D18" s="13" t="s">
        <v>41</v>
      </c>
      <c r="E18" s="44">
        <v>94.5</v>
      </c>
      <c r="F18" s="5">
        <v>72</v>
      </c>
      <c r="G18" s="9">
        <f t="shared" si="0"/>
        <v>83.25</v>
      </c>
    </row>
    <row r="19" spans="2:8" x14ac:dyDescent="0.25">
      <c r="B19" s="3" t="s">
        <v>42</v>
      </c>
      <c r="C19" s="1" t="s">
        <v>43</v>
      </c>
      <c r="D19" s="13" t="s">
        <v>44</v>
      </c>
      <c r="E19" s="44">
        <v>5</v>
      </c>
      <c r="F19" s="5" t="s">
        <v>192</v>
      </c>
      <c r="G19" s="9">
        <f>(E19*0.5)</f>
        <v>2.5</v>
      </c>
    </row>
    <row r="20" spans="2:8" x14ac:dyDescent="0.25">
      <c r="B20" s="3" t="s">
        <v>45</v>
      </c>
      <c r="C20" s="1" t="s">
        <v>46</v>
      </c>
      <c r="D20" s="13" t="s">
        <v>47</v>
      </c>
      <c r="E20" s="44">
        <v>90</v>
      </c>
      <c r="F20" s="5">
        <v>71</v>
      </c>
      <c r="G20" s="9">
        <f t="shared" si="0"/>
        <v>80.5</v>
      </c>
    </row>
    <row r="21" spans="2:8" x14ac:dyDescent="0.25">
      <c r="B21" s="3" t="s">
        <v>48</v>
      </c>
      <c r="C21" s="1" t="s">
        <v>49</v>
      </c>
      <c r="D21" s="13" t="s">
        <v>50</v>
      </c>
      <c r="E21" s="44">
        <v>60</v>
      </c>
      <c r="F21" s="5" t="s">
        <v>192</v>
      </c>
      <c r="G21" s="9">
        <f>(E21*0.5)</f>
        <v>30</v>
      </c>
    </row>
    <row r="22" spans="2:8" x14ac:dyDescent="0.25">
      <c r="B22" s="3" t="s">
        <v>51</v>
      </c>
      <c r="C22" s="1" t="s">
        <v>52</v>
      </c>
      <c r="D22" s="13" t="s">
        <v>53</v>
      </c>
      <c r="E22" s="44">
        <v>58.5</v>
      </c>
      <c r="F22" s="5" t="s">
        <v>192</v>
      </c>
      <c r="G22" s="9">
        <f>(E22*0.5)</f>
        <v>29.25</v>
      </c>
    </row>
    <row r="23" spans="2:8" x14ac:dyDescent="0.25">
      <c r="B23" s="3" t="s">
        <v>54</v>
      </c>
      <c r="C23" s="1" t="s">
        <v>55</v>
      </c>
      <c r="D23" s="13" t="s">
        <v>56</v>
      </c>
      <c r="E23" s="44">
        <v>35</v>
      </c>
      <c r="F23" s="5" t="s">
        <v>192</v>
      </c>
      <c r="G23" s="9">
        <f>(E23*0.5)</f>
        <v>17.5</v>
      </c>
    </row>
    <row r="24" spans="2:8" x14ac:dyDescent="0.25">
      <c r="B24" s="3" t="s">
        <v>57</v>
      </c>
      <c r="C24" s="1" t="s">
        <v>58</v>
      </c>
      <c r="D24" s="13" t="s">
        <v>59</v>
      </c>
      <c r="E24" s="44">
        <v>56.5</v>
      </c>
      <c r="F24" s="5">
        <v>11</v>
      </c>
      <c r="G24" s="9">
        <f t="shared" si="0"/>
        <v>33.75</v>
      </c>
    </row>
    <row r="25" spans="2:8" x14ac:dyDescent="0.25">
      <c r="B25" s="3" t="s">
        <v>60</v>
      </c>
      <c r="C25" s="1" t="s">
        <v>61</v>
      </c>
      <c r="D25" s="13" t="s">
        <v>62</v>
      </c>
      <c r="E25" s="44">
        <v>82.8</v>
      </c>
      <c r="F25" s="5">
        <v>75</v>
      </c>
      <c r="G25" s="9">
        <f t="shared" si="0"/>
        <v>78.900000000000006</v>
      </c>
    </row>
    <row r="26" spans="2:8" x14ac:dyDescent="0.25">
      <c r="B26" s="38" t="s">
        <v>63</v>
      </c>
      <c r="C26" s="39" t="s">
        <v>64</v>
      </c>
      <c r="D26" s="40" t="s">
        <v>65</v>
      </c>
      <c r="E26" s="43">
        <v>95.5</v>
      </c>
      <c r="F26" s="36">
        <v>80</v>
      </c>
      <c r="G26" s="37">
        <f t="shared" si="0"/>
        <v>87.75</v>
      </c>
    </row>
    <row r="27" spans="2:8" x14ac:dyDescent="0.25">
      <c r="B27" s="3" t="s">
        <v>66</v>
      </c>
      <c r="C27" s="1" t="s">
        <v>67</v>
      </c>
      <c r="D27" s="13" t="s">
        <v>68</v>
      </c>
      <c r="E27" s="44">
        <v>46.9</v>
      </c>
      <c r="F27" s="23">
        <v>72</v>
      </c>
      <c r="G27" s="9">
        <f>(E27*0.5)+(40*0.5)</f>
        <v>43.45</v>
      </c>
      <c r="H27" t="s">
        <v>193</v>
      </c>
    </row>
    <row r="28" spans="2:8" x14ac:dyDescent="0.25">
      <c r="B28" s="3" t="s">
        <v>69</v>
      </c>
      <c r="C28" s="1" t="s">
        <v>70</v>
      </c>
      <c r="D28" s="13" t="s">
        <v>71</v>
      </c>
      <c r="E28" s="44">
        <v>81.5</v>
      </c>
      <c r="F28" s="5" t="s">
        <v>192</v>
      </c>
      <c r="G28" s="9">
        <f>(E28*0.5)</f>
        <v>40.75</v>
      </c>
    </row>
    <row r="29" spans="2:8" x14ac:dyDescent="0.25">
      <c r="B29" s="3" t="s">
        <v>72</v>
      </c>
      <c r="C29" s="1" t="s">
        <v>73</v>
      </c>
      <c r="D29" s="13" t="s">
        <v>74</v>
      </c>
      <c r="E29" s="44">
        <v>8</v>
      </c>
      <c r="F29" s="5" t="s">
        <v>192</v>
      </c>
      <c r="G29" s="9">
        <f>(E29*0.5)</f>
        <v>4</v>
      </c>
    </row>
    <row r="30" spans="2:8" x14ac:dyDescent="0.25">
      <c r="B30" s="38" t="s">
        <v>75</v>
      </c>
      <c r="C30" s="39" t="s">
        <v>76</v>
      </c>
      <c r="D30" s="40" t="s">
        <v>77</v>
      </c>
      <c r="E30" s="43">
        <v>95.8</v>
      </c>
      <c r="F30" s="36">
        <v>40</v>
      </c>
      <c r="G30" s="37">
        <f t="shared" si="0"/>
        <v>67.900000000000006</v>
      </c>
    </row>
    <row r="31" spans="2:8" x14ac:dyDescent="0.25">
      <c r="B31" s="3" t="s">
        <v>78</v>
      </c>
      <c r="C31" s="1" t="s">
        <v>79</v>
      </c>
      <c r="D31" s="13" t="s">
        <v>80</v>
      </c>
      <c r="E31" s="44">
        <v>47</v>
      </c>
      <c r="F31" s="5" t="s">
        <v>192</v>
      </c>
      <c r="G31" s="9">
        <f>(E31*0.5)</f>
        <v>23.5</v>
      </c>
    </row>
    <row r="32" spans="2:8" x14ac:dyDescent="0.25">
      <c r="B32" s="3" t="s">
        <v>81</v>
      </c>
      <c r="C32" s="1" t="s">
        <v>82</v>
      </c>
      <c r="D32" s="13" t="s">
        <v>80</v>
      </c>
      <c r="E32" s="44">
        <v>30</v>
      </c>
      <c r="F32" s="5" t="s">
        <v>192</v>
      </c>
      <c r="G32" s="9">
        <f>(E32*0.5)</f>
        <v>15</v>
      </c>
    </row>
    <row r="33" spans="2:7" x14ac:dyDescent="0.25">
      <c r="B33" s="38" t="s">
        <v>83</v>
      </c>
      <c r="C33" s="39" t="s">
        <v>84</v>
      </c>
      <c r="D33" s="40" t="s">
        <v>85</v>
      </c>
      <c r="E33" s="43">
        <v>85</v>
      </c>
      <c r="F33" s="36">
        <v>70</v>
      </c>
      <c r="G33" s="37">
        <f t="shared" si="0"/>
        <v>77.5</v>
      </c>
    </row>
    <row r="34" spans="2:7" x14ac:dyDescent="0.25">
      <c r="B34" s="38" t="s">
        <v>86</v>
      </c>
      <c r="C34" s="39" t="s">
        <v>87</v>
      </c>
      <c r="D34" s="40" t="s">
        <v>88</v>
      </c>
      <c r="E34" s="43">
        <v>83.3</v>
      </c>
      <c r="F34" s="36" t="s">
        <v>192</v>
      </c>
      <c r="G34" s="37">
        <f>(E34*0.5)</f>
        <v>41.65</v>
      </c>
    </row>
    <row r="35" spans="2:7" x14ac:dyDescent="0.25">
      <c r="B35" s="3" t="s">
        <v>89</v>
      </c>
      <c r="C35" s="1" t="s">
        <v>90</v>
      </c>
      <c r="D35" s="13" t="s">
        <v>91</v>
      </c>
      <c r="E35" s="44">
        <v>82</v>
      </c>
      <c r="F35" s="5">
        <v>52</v>
      </c>
      <c r="G35" s="9">
        <f t="shared" si="0"/>
        <v>67</v>
      </c>
    </row>
    <row r="36" spans="2:7" x14ac:dyDescent="0.25">
      <c r="B36" s="3" t="s">
        <v>92</v>
      </c>
      <c r="C36" s="1" t="s">
        <v>93</v>
      </c>
      <c r="D36" s="13" t="s">
        <v>94</v>
      </c>
      <c r="E36" s="44">
        <v>80.5</v>
      </c>
      <c r="F36" s="5">
        <v>68</v>
      </c>
      <c r="G36" s="9">
        <f t="shared" si="0"/>
        <v>74.25</v>
      </c>
    </row>
    <row r="37" spans="2:7" x14ac:dyDescent="0.25">
      <c r="B37" s="3" t="s">
        <v>95</v>
      </c>
      <c r="C37" s="1" t="s">
        <v>96</v>
      </c>
      <c r="D37" s="13" t="s">
        <v>97</v>
      </c>
      <c r="E37" s="44">
        <v>71.099999999999994</v>
      </c>
      <c r="F37" s="5">
        <v>75</v>
      </c>
      <c r="G37" s="9">
        <f t="shared" si="0"/>
        <v>73.05</v>
      </c>
    </row>
    <row r="38" spans="2:7" x14ac:dyDescent="0.25">
      <c r="B38" s="3" t="s">
        <v>98</v>
      </c>
      <c r="C38" s="1" t="s">
        <v>99</v>
      </c>
      <c r="D38" s="13" t="s">
        <v>100</v>
      </c>
      <c r="E38" s="44">
        <v>39.5</v>
      </c>
      <c r="F38" s="5" t="s">
        <v>192</v>
      </c>
      <c r="G38" s="9">
        <f>(E38*0.5)</f>
        <v>19.75</v>
      </c>
    </row>
    <row r="39" spans="2:7" x14ac:dyDescent="0.25">
      <c r="B39" s="3" t="s">
        <v>101</v>
      </c>
      <c r="C39" s="1" t="s">
        <v>102</v>
      </c>
      <c r="D39" s="13" t="s">
        <v>103</v>
      </c>
      <c r="E39" s="44">
        <v>88.5</v>
      </c>
      <c r="F39" s="5">
        <v>8</v>
      </c>
      <c r="G39" s="9">
        <f t="shared" si="0"/>
        <v>48.25</v>
      </c>
    </row>
    <row r="40" spans="2:7" x14ac:dyDescent="0.25">
      <c r="B40" s="38" t="s">
        <v>104</v>
      </c>
      <c r="C40" s="39" t="s">
        <v>105</v>
      </c>
      <c r="D40" s="40" t="s">
        <v>106</v>
      </c>
      <c r="E40" s="43">
        <v>92</v>
      </c>
      <c r="F40" s="36">
        <v>68</v>
      </c>
      <c r="G40" s="37">
        <f t="shared" si="0"/>
        <v>80</v>
      </c>
    </row>
    <row r="41" spans="2:7" x14ac:dyDescent="0.25">
      <c r="B41" s="3" t="s">
        <v>107</v>
      </c>
      <c r="C41" s="1" t="s">
        <v>108</v>
      </c>
      <c r="D41" s="13" t="s">
        <v>109</v>
      </c>
      <c r="E41" s="44">
        <v>49.5</v>
      </c>
      <c r="F41" s="5" t="s">
        <v>192</v>
      </c>
      <c r="G41" s="9">
        <f>(E41*0.5)</f>
        <v>24.75</v>
      </c>
    </row>
    <row r="42" spans="2:7" x14ac:dyDescent="0.25">
      <c r="B42" s="3" t="s">
        <v>110</v>
      </c>
      <c r="C42" s="1" t="s">
        <v>111</v>
      </c>
      <c r="D42" s="13" t="s">
        <v>112</v>
      </c>
      <c r="E42" s="44">
        <v>93</v>
      </c>
      <c r="F42" s="5">
        <v>80</v>
      </c>
      <c r="G42" s="9">
        <f t="shared" si="0"/>
        <v>86.5</v>
      </c>
    </row>
    <row r="43" spans="2:7" x14ac:dyDescent="0.25">
      <c r="B43" s="3" t="s">
        <v>113</v>
      </c>
      <c r="C43" s="1" t="s">
        <v>16</v>
      </c>
      <c r="D43" s="13" t="s">
        <v>114</v>
      </c>
      <c r="E43" s="44">
        <v>85.5</v>
      </c>
      <c r="F43" s="5" t="s">
        <v>192</v>
      </c>
      <c r="G43" s="9">
        <f>(E43*0.5)</f>
        <v>42.75</v>
      </c>
    </row>
    <row r="44" spans="2:7" x14ac:dyDescent="0.25">
      <c r="B44" s="3" t="s">
        <v>115</v>
      </c>
      <c r="C44" s="1" t="s">
        <v>116</v>
      </c>
      <c r="D44" s="13" t="s">
        <v>117</v>
      </c>
      <c r="E44" s="44">
        <v>88</v>
      </c>
      <c r="F44" s="5">
        <v>73</v>
      </c>
      <c r="G44" s="9">
        <f t="shared" si="0"/>
        <v>80.5</v>
      </c>
    </row>
    <row r="45" spans="2:7" x14ac:dyDescent="0.25">
      <c r="B45" s="3" t="s">
        <v>118</v>
      </c>
      <c r="C45" s="1" t="s">
        <v>119</v>
      </c>
      <c r="D45" s="13" t="s">
        <v>120</v>
      </c>
      <c r="E45" s="44">
        <v>53.5</v>
      </c>
      <c r="F45" s="5" t="s">
        <v>192</v>
      </c>
      <c r="G45" s="9">
        <f>(E45*0.5)</f>
        <v>26.75</v>
      </c>
    </row>
    <row r="46" spans="2:7" x14ac:dyDescent="0.25">
      <c r="B46" s="3" t="s">
        <v>121</v>
      </c>
      <c r="C46" s="1" t="s">
        <v>122</v>
      </c>
      <c r="D46" s="13" t="s">
        <v>123</v>
      </c>
      <c r="E46" s="44">
        <v>100</v>
      </c>
      <c r="F46" s="5">
        <v>98</v>
      </c>
      <c r="G46" s="9">
        <f t="shared" si="0"/>
        <v>99</v>
      </c>
    </row>
    <row r="47" spans="2:7" x14ac:dyDescent="0.25">
      <c r="B47" s="38" t="s">
        <v>124</v>
      </c>
      <c r="C47" s="39" t="s">
        <v>125</v>
      </c>
      <c r="D47" s="40" t="s">
        <v>126</v>
      </c>
      <c r="E47" s="43">
        <v>62.5</v>
      </c>
      <c r="F47" s="36">
        <v>65</v>
      </c>
      <c r="G47" s="37">
        <f t="shared" si="0"/>
        <v>63.75</v>
      </c>
    </row>
    <row r="48" spans="2:7" x14ac:dyDescent="0.25">
      <c r="B48" s="3" t="s">
        <v>127</v>
      </c>
      <c r="C48" s="1" t="s">
        <v>10</v>
      </c>
      <c r="D48" s="13" t="s">
        <v>128</v>
      </c>
      <c r="E48" s="44">
        <v>59</v>
      </c>
      <c r="F48" s="5" t="s">
        <v>192</v>
      </c>
      <c r="G48" s="9">
        <f>(E48*0.5)</f>
        <v>29.5</v>
      </c>
    </row>
    <row r="49" spans="2:8" x14ac:dyDescent="0.25">
      <c r="B49" s="38" t="s">
        <v>129</v>
      </c>
      <c r="C49" s="39" t="s">
        <v>130</v>
      </c>
      <c r="D49" s="40" t="s">
        <v>131</v>
      </c>
      <c r="E49" s="43">
        <v>86.5</v>
      </c>
      <c r="F49" s="36">
        <v>75</v>
      </c>
      <c r="G49" s="37">
        <f t="shared" si="0"/>
        <v>80.75</v>
      </c>
    </row>
    <row r="50" spans="2:8" x14ac:dyDescent="0.25">
      <c r="B50" s="3" t="s">
        <v>132</v>
      </c>
      <c r="C50" s="1" t="s">
        <v>19</v>
      </c>
      <c r="D50" s="13" t="s">
        <v>133</v>
      </c>
      <c r="E50" s="44">
        <v>81</v>
      </c>
      <c r="F50" s="5">
        <v>52</v>
      </c>
      <c r="G50" s="9">
        <f t="shared" si="0"/>
        <v>66.5</v>
      </c>
    </row>
    <row r="51" spans="2:8" x14ac:dyDescent="0.25">
      <c r="B51" s="3" t="s">
        <v>134</v>
      </c>
      <c r="C51" s="1" t="s">
        <v>135</v>
      </c>
      <c r="D51" s="13" t="s">
        <v>136</v>
      </c>
      <c r="E51" s="44">
        <v>33.5</v>
      </c>
      <c r="F51" s="5" t="s">
        <v>192</v>
      </c>
      <c r="G51" s="9">
        <f>(E51*0.5)</f>
        <v>16.75</v>
      </c>
    </row>
    <row r="52" spans="2:8" x14ac:dyDescent="0.25">
      <c r="B52" s="3" t="s">
        <v>137</v>
      </c>
      <c r="C52" s="1" t="s">
        <v>138</v>
      </c>
      <c r="D52" s="13" t="s">
        <v>139</v>
      </c>
      <c r="E52" s="44">
        <v>45.6</v>
      </c>
      <c r="F52" s="5">
        <v>72</v>
      </c>
      <c r="G52" s="9">
        <f t="shared" si="0"/>
        <v>58.8</v>
      </c>
    </row>
    <row r="53" spans="2:8" x14ac:dyDescent="0.25">
      <c r="B53" s="3" t="s">
        <v>140</v>
      </c>
      <c r="C53" s="1" t="s">
        <v>141</v>
      </c>
      <c r="D53" s="13" t="s">
        <v>142</v>
      </c>
      <c r="E53" s="44">
        <v>26</v>
      </c>
      <c r="F53" s="5">
        <v>1</v>
      </c>
      <c r="G53" s="9">
        <f t="shared" si="0"/>
        <v>13.5</v>
      </c>
    </row>
    <row r="54" spans="2:8" x14ac:dyDescent="0.25">
      <c r="B54" s="38" t="s">
        <v>143</v>
      </c>
      <c r="C54" s="39" t="s">
        <v>144</v>
      </c>
      <c r="D54" s="40" t="s">
        <v>145</v>
      </c>
      <c r="E54" s="43">
        <v>73.5</v>
      </c>
      <c r="F54" s="36">
        <v>66</v>
      </c>
      <c r="G54" s="37">
        <f t="shared" si="0"/>
        <v>69.75</v>
      </c>
    </row>
    <row r="55" spans="2:8" x14ac:dyDescent="0.25">
      <c r="B55" s="3" t="s">
        <v>146</v>
      </c>
      <c r="C55" s="1" t="s">
        <v>147</v>
      </c>
      <c r="D55" s="13" t="s">
        <v>148</v>
      </c>
      <c r="E55" s="44">
        <v>66</v>
      </c>
      <c r="F55" s="23">
        <v>5</v>
      </c>
      <c r="G55" s="9">
        <f t="shared" si="0"/>
        <v>35.5</v>
      </c>
      <c r="H55" t="s">
        <v>193</v>
      </c>
    </row>
    <row r="56" spans="2:8" x14ac:dyDescent="0.25">
      <c r="B56" s="3" t="s">
        <v>149</v>
      </c>
      <c r="C56" s="1" t="s">
        <v>150</v>
      </c>
      <c r="D56" s="13" t="s">
        <v>151</v>
      </c>
      <c r="E56" s="44">
        <v>95</v>
      </c>
      <c r="F56" s="5">
        <v>76</v>
      </c>
      <c r="G56" s="9">
        <f t="shared" si="0"/>
        <v>85.5</v>
      </c>
    </row>
    <row r="57" spans="2:8" x14ac:dyDescent="0.25">
      <c r="B57" s="38" t="s">
        <v>152</v>
      </c>
      <c r="C57" s="39" t="s">
        <v>153</v>
      </c>
      <c r="D57" s="40" t="s">
        <v>154</v>
      </c>
      <c r="E57" s="43">
        <v>74</v>
      </c>
      <c r="F57" s="36">
        <v>66</v>
      </c>
      <c r="G57" s="37">
        <f t="shared" si="0"/>
        <v>70</v>
      </c>
    </row>
    <row r="58" spans="2:8" x14ac:dyDescent="0.25">
      <c r="B58" s="38" t="s">
        <v>155</v>
      </c>
      <c r="C58" s="39" t="s">
        <v>156</v>
      </c>
      <c r="D58" s="40" t="s">
        <v>157</v>
      </c>
      <c r="E58" s="43">
        <v>36.5</v>
      </c>
      <c r="F58" s="36" t="s">
        <v>192</v>
      </c>
      <c r="G58" s="37">
        <f>(E58*0.5)</f>
        <v>18.25</v>
      </c>
    </row>
    <row r="59" spans="2:8" x14ac:dyDescent="0.25">
      <c r="B59" s="38" t="s">
        <v>158</v>
      </c>
      <c r="C59" s="39" t="s">
        <v>159</v>
      </c>
      <c r="D59" s="40" t="s">
        <v>160</v>
      </c>
      <c r="E59" s="43">
        <v>75</v>
      </c>
      <c r="F59" s="36">
        <v>50</v>
      </c>
      <c r="G59" s="37">
        <f t="shared" si="0"/>
        <v>62.5</v>
      </c>
    </row>
    <row r="60" spans="2:8" x14ac:dyDescent="0.25">
      <c r="B60" s="38" t="s">
        <v>161</v>
      </c>
      <c r="C60" s="39" t="s">
        <v>162</v>
      </c>
      <c r="D60" s="40" t="s">
        <v>163</v>
      </c>
      <c r="E60" s="43">
        <v>57</v>
      </c>
      <c r="F60" s="36" t="s">
        <v>192</v>
      </c>
      <c r="G60" s="37">
        <f>(E60*0.5)</f>
        <v>28.5</v>
      </c>
    </row>
    <row r="61" spans="2:8" x14ac:dyDescent="0.25">
      <c r="B61" s="3" t="s">
        <v>164</v>
      </c>
      <c r="C61" s="1" t="s">
        <v>165</v>
      </c>
      <c r="D61" s="13" t="s">
        <v>166</v>
      </c>
      <c r="E61" s="44">
        <v>93.5</v>
      </c>
      <c r="F61" s="5">
        <v>80</v>
      </c>
      <c r="G61" s="9">
        <f t="shared" si="0"/>
        <v>86.75</v>
      </c>
    </row>
    <row r="62" spans="2:8" x14ac:dyDescent="0.25">
      <c r="B62" s="38" t="s">
        <v>167</v>
      </c>
      <c r="C62" s="39" t="s">
        <v>168</v>
      </c>
      <c r="D62" s="40" t="s">
        <v>169</v>
      </c>
      <c r="E62" s="43">
        <v>82.5</v>
      </c>
      <c r="F62" s="36">
        <v>62</v>
      </c>
      <c r="G62" s="37">
        <f t="shared" si="0"/>
        <v>72.25</v>
      </c>
    </row>
    <row r="63" spans="2:8" x14ac:dyDescent="0.25">
      <c r="B63" s="38" t="s">
        <v>170</v>
      </c>
      <c r="C63" s="39" t="s">
        <v>171</v>
      </c>
      <c r="D63" s="40" t="s">
        <v>172</v>
      </c>
      <c r="E63" s="43">
        <v>88.5</v>
      </c>
      <c r="F63" s="36">
        <v>53</v>
      </c>
      <c r="G63" s="37">
        <f t="shared" si="0"/>
        <v>70.75</v>
      </c>
    </row>
    <row r="64" spans="2:8" x14ac:dyDescent="0.25">
      <c r="B64" s="38" t="s">
        <v>173</v>
      </c>
      <c r="C64" s="39" t="s">
        <v>174</v>
      </c>
      <c r="D64" s="40" t="s">
        <v>175</v>
      </c>
      <c r="E64" s="43">
        <v>55.5</v>
      </c>
      <c r="F64" s="36" t="s">
        <v>192</v>
      </c>
      <c r="G64" s="37">
        <f>(E64*0.5)</f>
        <v>27.75</v>
      </c>
    </row>
    <row r="65" spans="2:7" x14ac:dyDescent="0.25">
      <c r="B65" s="3" t="s">
        <v>176</v>
      </c>
      <c r="C65" s="1" t="s">
        <v>177</v>
      </c>
      <c r="D65" s="13" t="s">
        <v>178</v>
      </c>
      <c r="E65" s="44">
        <v>93</v>
      </c>
      <c r="F65" s="5">
        <v>68</v>
      </c>
      <c r="G65" s="9">
        <f t="shared" si="0"/>
        <v>80.5</v>
      </c>
    </row>
    <row r="66" spans="2:7" x14ac:dyDescent="0.25">
      <c r="B66" s="3" t="s">
        <v>179</v>
      </c>
      <c r="C66" s="1" t="s">
        <v>180</v>
      </c>
      <c r="D66" s="13" t="s">
        <v>181</v>
      </c>
      <c r="E66" s="44">
        <v>90</v>
      </c>
      <c r="F66" s="5">
        <v>77</v>
      </c>
      <c r="G66" s="7">
        <f t="shared" si="0"/>
        <v>83.5</v>
      </c>
    </row>
    <row r="67" spans="2:7" ht="15.75" thickBot="1" x14ac:dyDescent="0.3">
      <c r="B67" s="4" t="s">
        <v>182</v>
      </c>
      <c r="C67" s="2" t="s">
        <v>183</v>
      </c>
      <c r="D67" s="14" t="s">
        <v>184</v>
      </c>
      <c r="E67" s="45">
        <v>85.8</v>
      </c>
      <c r="F67" s="6">
        <v>53</v>
      </c>
      <c r="G67" s="8">
        <f t="shared" si="0"/>
        <v>69.400000000000006</v>
      </c>
    </row>
    <row r="69" spans="2:7" x14ac:dyDescent="0.25">
      <c r="D69" s="10" t="s">
        <v>188</v>
      </c>
      <c r="E69" s="11">
        <f>AVERAGE(E6:E67)</f>
        <v>68.541935483870958</v>
      </c>
      <c r="F69" s="11">
        <f t="shared" ref="F69:G69" si="1">AVERAGE(F6:F67)</f>
        <v>59.025641025641029</v>
      </c>
      <c r="G69" s="11">
        <f t="shared" si="1"/>
        <v>52.577419354838717</v>
      </c>
    </row>
  </sheetData>
  <mergeCells count="6">
    <mergeCell ref="G3:G4"/>
    <mergeCell ref="B3:B4"/>
    <mergeCell ref="C3:C4"/>
    <mergeCell ref="D3:D4"/>
    <mergeCell ref="E3:E4"/>
    <mergeCell ref="F3:F4"/>
  </mergeCells>
  <conditionalFormatting sqref="E6:E16 E33:E50 E61:E67">
    <cfRule type="cellIs" dxfId="2" priority="1" operator="lessThan">
      <formula>39.5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M4X01498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 Tudor</dc:creator>
  <cp:lastModifiedBy>Kerry Tudor</cp:lastModifiedBy>
  <dcterms:created xsi:type="dcterms:W3CDTF">2019-01-25T09:38:11Z</dcterms:created>
  <dcterms:modified xsi:type="dcterms:W3CDTF">2019-05-22T10:14:02Z</dcterms:modified>
</cp:coreProperties>
</file>