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Year 3\Electric and Hybrid\"/>
    </mc:Choice>
  </mc:AlternateContent>
  <bookViews>
    <workbookView xWindow="0" yWindow="0" windowWidth="15345" windowHeight="445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3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09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64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29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I3" i="1"/>
  <c r="C4" i="1"/>
  <c r="C5" i="1"/>
  <c r="C6" i="1"/>
  <c r="C7" i="1"/>
  <c r="C8" i="1"/>
  <c r="C9" i="1"/>
  <c r="C10" i="1"/>
  <c r="C11" i="1"/>
  <c r="C12" i="1"/>
  <c r="C13" i="1"/>
  <c r="F13" i="1" s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F29" i="1" s="1"/>
  <c r="C30" i="1"/>
  <c r="C31" i="1"/>
  <c r="C32" i="1"/>
  <c r="C33" i="1"/>
  <c r="C34" i="1"/>
  <c r="C35" i="1"/>
  <c r="C36" i="1"/>
  <c r="C37" i="1"/>
  <c r="F37" i="1" s="1"/>
  <c r="C38" i="1"/>
  <c r="C39" i="1"/>
  <c r="C40" i="1"/>
  <c r="C41" i="1"/>
  <c r="C42" i="1"/>
  <c r="C43" i="1"/>
  <c r="C44" i="1"/>
  <c r="C45" i="1"/>
  <c r="F45" i="1" s="1"/>
  <c r="C46" i="1"/>
  <c r="C47" i="1"/>
  <c r="C48" i="1"/>
  <c r="C49" i="1"/>
  <c r="C50" i="1"/>
  <c r="C51" i="1"/>
  <c r="C52" i="1"/>
  <c r="C53" i="1"/>
  <c r="F53" i="1" s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3" i="1"/>
  <c r="F21" i="1" l="1"/>
  <c r="F99" i="1"/>
  <c r="F97" i="1"/>
  <c r="F95" i="1"/>
  <c r="F93" i="1"/>
  <c r="F91" i="1"/>
  <c r="F89" i="1"/>
  <c r="F87" i="1"/>
  <c r="F85" i="1"/>
  <c r="F83" i="1"/>
  <c r="F81" i="1"/>
  <c r="F79" i="1"/>
  <c r="F77" i="1"/>
  <c r="F75" i="1"/>
  <c r="F73" i="1"/>
  <c r="F71" i="1"/>
  <c r="F69" i="1"/>
  <c r="F67" i="1"/>
  <c r="F65" i="1"/>
  <c r="F63" i="1"/>
  <c r="F61" i="1"/>
  <c r="F59" i="1"/>
  <c r="F57" i="1"/>
  <c r="F55" i="1"/>
  <c r="F51" i="1"/>
  <c r="F49" i="1"/>
  <c r="F47" i="1"/>
  <c r="F43" i="1"/>
  <c r="F41" i="1"/>
  <c r="F39" i="1"/>
  <c r="F35" i="1"/>
  <c r="F33" i="1"/>
  <c r="F31" i="1"/>
  <c r="F27" i="1"/>
  <c r="F25" i="1"/>
  <c r="F23" i="1"/>
  <c r="F19" i="1"/>
  <c r="F17" i="1"/>
  <c r="F15" i="1"/>
  <c r="F11" i="1"/>
  <c r="F9" i="1"/>
  <c r="F7" i="1"/>
  <c r="F5" i="1"/>
  <c r="F4" i="1"/>
  <c r="F121" i="1"/>
  <c r="F119" i="1"/>
  <c r="F117" i="1"/>
  <c r="F115" i="1"/>
  <c r="F113" i="1"/>
  <c r="F111" i="1"/>
  <c r="F109" i="1"/>
  <c r="F107" i="1"/>
  <c r="F105" i="1"/>
  <c r="F103" i="1"/>
  <c r="F101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10" i="1"/>
  <c r="F6" i="1"/>
  <c r="G121" i="1"/>
  <c r="I121" i="1" s="1"/>
  <c r="G117" i="1"/>
  <c r="I117" i="1" s="1"/>
  <c r="M117" i="1" s="1"/>
  <c r="N117" i="1" s="1"/>
  <c r="O117" i="1" s="1"/>
  <c r="G113" i="1"/>
  <c r="I113" i="1" s="1"/>
  <c r="G109" i="1"/>
  <c r="I109" i="1" s="1"/>
  <c r="M109" i="1" s="1"/>
  <c r="N109" i="1" s="1"/>
  <c r="O109" i="1" s="1"/>
  <c r="G105" i="1"/>
  <c r="I105" i="1" s="1"/>
  <c r="G101" i="1"/>
  <c r="I101" i="1" s="1"/>
  <c r="M101" i="1" s="1"/>
  <c r="N101" i="1" s="1"/>
  <c r="O101" i="1" s="1"/>
  <c r="G97" i="1"/>
  <c r="I97" i="1" s="1"/>
  <c r="G93" i="1"/>
  <c r="I93" i="1" s="1"/>
  <c r="M93" i="1" s="1"/>
  <c r="N93" i="1" s="1"/>
  <c r="O93" i="1" s="1"/>
  <c r="G89" i="1"/>
  <c r="I89" i="1" s="1"/>
  <c r="G85" i="1"/>
  <c r="I85" i="1" s="1"/>
  <c r="M85" i="1" s="1"/>
  <c r="N85" i="1" s="1"/>
  <c r="O85" i="1" s="1"/>
  <c r="G81" i="1"/>
  <c r="I81" i="1" s="1"/>
  <c r="G77" i="1"/>
  <c r="I77" i="1" s="1"/>
  <c r="M77" i="1" s="1"/>
  <c r="N77" i="1" s="1"/>
  <c r="O77" i="1" s="1"/>
  <c r="G73" i="1"/>
  <c r="I73" i="1" s="1"/>
  <c r="G69" i="1"/>
  <c r="I69" i="1" s="1"/>
  <c r="M69" i="1" s="1"/>
  <c r="N69" i="1" s="1"/>
  <c r="O69" i="1" s="1"/>
  <c r="G65" i="1"/>
  <c r="I65" i="1" s="1"/>
  <c r="G61" i="1"/>
  <c r="I61" i="1" s="1"/>
  <c r="M61" i="1" s="1"/>
  <c r="N61" i="1" s="1"/>
  <c r="O61" i="1" s="1"/>
  <c r="G57" i="1"/>
  <c r="I57" i="1" s="1"/>
  <c r="G53" i="1"/>
  <c r="I53" i="1" s="1"/>
  <c r="M53" i="1" s="1"/>
  <c r="N53" i="1" s="1"/>
  <c r="O53" i="1" s="1"/>
  <c r="G49" i="1"/>
  <c r="I49" i="1" s="1"/>
  <c r="G45" i="1"/>
  <c r="I45" i="1" s="1"/>
  <c r="M45" i="1" s="1"/>
  <c r="N45" i="1" s="1"/>
  <c r="O45" i="1" s="1"/>
  <c r="G41" i="1"/>
  <c r="I41" i="1" s="1"/>
  <c r="G37" i="1"/>
  <c r="M37" i="1" s="1"/>
  <c r="N37" i="1" s="1"/>
  <c r="O37" i="1" s="1"/>
  <c r="G33" i="1"/>
  <c r="I33" i="1" s="1"/>
  <c r="G29" i="1"/>
  <c r="I29" i="1" s="1"/>
  <c r="M29" i="1" s="1"/>
  <c r="N29" i="1" s="1"/>
  <c r="O29" i="1" s="1"/>
  <c r="G25" i="1"/>
  <c r="I25" i="1" s="1"/>
  <c r="G21" i="1"/>
  <c r="I21" i="1" s="1"/>
  <c r="G17" i="1"/>
  <c r="I17" i="1" s="1"/>
  <c r="G13" i="1"/>
  <c r="I13" i="1" s="1"/>
  <c r="M13" i="1" s="1"/>
  <c r="N13" i="1" s="1"/>
  <c r="O13" i="1" s="1"/>
  <c r="G9" i="1"/>
  <c r="I9" i="1" s="1"/>
  <c r="G5" i="1"/>
  <c r="J3" i="1"/>
  <c r="M3" i="1" s="1"/>
  <c r="N3" i="1" s="1"/>
  <c r="J119" i="1"/>
  <c r="J115" i="1"/>
  <c r="J111" i="1"/>
  <c r="J107" i="1"/>
  <c r="J103" i="1"/>
  <c r="J99" i="1"/>
  <c r="J95" i="1"/>
  <c r="J91" i="1"/>
  <c r="J87" i="1"/>
  <c r="J83" i="1"/>
  <c r="J79" i="1"/>
  <c r="J75" i="1"/>
  <c r="J71" i="1"/>
  <c r="J67" i="1"/>
  <c r="J63" i="1"/>
  <c r="J59" i="1"/>
  <c r="J55" i="1"/>
  <c r="J51" i="1"/>
  <c r="J47" i="1"/>
  <c r="J43" i="1"/>
  <c r="J39" i="1"/>
  <c r="J35" i="1"/>
  <c r="J31" i="1"/>
  <c r="J27" i="1"/>
  <c r="J23" i="1"/>
  <c r="J19" i="1"/>
  <c r="J15" i="1"/>
  <c r="J11" i="1"/>
  <c r="J7" i="1"/>
  <c r="J122" i="1"/>
  <c r="G122" i="1"/>
  <c r="I122" i="1" s="1"/>
  <c r="M122" i="1" s="1"/>
  <c r="N122" i="1" s="1"/>
  <c r="O122" i="1" s="1"/>
  <c r="J120" i="1"/>
  <c r="G120" i="1"/>
  <c r="I120" i="1" s="1"/>
  <c r="J118" i="1"/>
  <c r="G118" i="1"/>
  <c r="I118" i="1" s="1"/>
  <c r="J116" i="1"/>
  <c r="G116" i="1"/>
  <c r="I116" i="1" s="1"/>
  <c r="J114" i="1"/>
  <c r="G114" i="1"/>
  <c r="I114" i="1" s="1"/>
  <c r="M114" i="1" s="1"/>
  <c r="N114" i="1" s="1"/>
  <c r="O114" i="1" s="1"/>
  <c r="J112" i="1"/>
  <c r="G112" i="1"/>
  <c r="I112" i="1" s="1"/>
  <c r="J110" i="1"/>
  <c r="G110" i="1"/>
  <c r="I110" i="1" s="1"/>
  <c r="J108" i="1"/>
  <c r="G108" i="1"/>
  <c r="I108" i="1" s="1"/>
  <c r="J106" i="1"/>
  <c r="G106" i="1"/>
  <c r="I106" i="1" s="1"/>
  <c r="M106" i="1" s="1"/>
  <c r="N106" i="1" s="1"/>
  <c r="O106" i="1" s="1"/>
  <c r="J104" i="1"/>
  <c r="G104" i="1"/>
  <c r="I104" i="1" s="1"/>
  <c r="J102" i="1"/>
  <c r="G102" i="1"/>
  <c r="I102" i="1" s="1"/>
  <c r="J100" i="1"/>
  <c r="G100" i="1"/>
  <c r="I100" i="1" s="1"/>
  <c r="J98" i="1"/>
  <c r="G98" i="1"/>
  <c r="I98" i="1" s="1"/>
  <c r="M98" i="1" s="1"/>
  <c r="N98" i="1" s="1"/>
  <c r="O98" i="1" s="1"/>
  <c r="J96" i="1"/>
  <c r="G96" i="1"/>
  <c r="I96" i="1" s="1"/>
  <c r="J94" i="1"/>
  <c r="G94" i="1"/>
  <c r="I94" i="1" s="1"/>
  <c r="J92" i="1"/>
  <c r="G92" i="1"/>
  <c r="I92" i="1" s="1"/>
  <c r="J90" i="1"/>
  <c r="G90" i="1"/>
  <c r="I90" i="1" s="1"/>
  <c r="M90" i="1" s="1"/>
  <c r="N90" i="1" s="1"/>
  <c r="O90" i="1" s="1"/>
  <c r="J88" i="1"/>
  <c r="G88" i="1"/>
  <c r="I88" i="1" s="1"/>
  <c r="J86" i="1"/>
  <c r="G86" i="1"/>
  <c r="I86" i="1" s="1"/>
  <c r="J84" i="1"/>
  <c r="G84" i="1"/>
  <c r="I84" i="1" s="1"/>
  <c r="J82" i="1"/>
  <c r="G82" i="1"/>
  <c r="I82" i="1" s="1"/>
  <c r="M82" i="1" s="1"/>
  <c r="N82" i="1" s="1"/>
  <c r="O82" i="1" s="1"/>
  <c r="J80" i="1"/>
  <c r="G80" i="1"/>
  <c r="I80" i="1" s="1"/>
  <c r="J78" i="1"/>
  <c r="G78" i="1"/>
  <c r="I78" i="1" s="1"/>
  <c r="J76" i="1"/>
  <c r="G76" i="1"/>
  <c r="I76" i="1" s="1"/>
  <c r="J74" i="1"/>
  <c r="G74" i="1"/>
  <c r="I74" i="1" s="1"/>
  <c r="M74" i="1" s="1"/>
  <c r="N74" i="1" s="1"/>
  <c r="O74" i="1" s="1"/>
  <c r="J72" i="1"/>
  <c r="G72" i="1"/>
  <c r="I72" i="1" s="1"/>
  <c r="J70" i="1"/>
  <c r="G70" i="1"/>
  <c r="I70" i="1" s="1"/>
  <c r="J68" i="1"/>
  <c r="G68" i="1"/>
  <c r="I68" i="1" s="1"/>
  <c r="J66" i="1"/>
  <c r="G66" i="1"/>
  <c r="I66" i="1" s="1"/>
  <c r="M66" i="1" s="1"/>
  <c r="N66" i="1" s="1"/>
  <c r="O66" i="1" s="1"/>
  <c r="J64" i="1"/>
  <c r="G64" i="1"/>
  <c r="I64" i="1" s="1"/>
  <c r="J62" i="1"/>
  <c r="G62" i="1"/>
  <c r="I62" i="1" s="1"/>
  <c r="J60" i="1"/>
  <c r="G60" i="1"/>
  <c r="I60" i="1" s="1"/>
  <c r="J58" i="1"/>
  <c r="G58" i="1"/>
  <c r="I58" i="1" s="1"/>
  <c r="M58" i="1" s="1"/>
  <c r="N58" i="1" s="1"/>
  <c r="O58" i="1" s="1"/>
  <c r="J56" i="1"/>
  <c r="G56" i="1"/>
  <c r="I56" i="1" s="1"/>
  <c r="J54" i="1"/>
  <c r="G54" i="1"/>
  <c r="I54" i="1" s="1"/>
  <c r="M54" i="1" s="1"/>
  <c r="N54" i="1" s="1"/>
  <c r="O54" i="1" s="1"/>
  <c r="J52" i="1"/>
  <c r="G52" i="1"/>
  <c r="I52" i="1" s="1"/>
  <c r="J50" i="1"/>
  <c r="G50" i="1"/>
  <c r="I50" i="1" s="1"/>
  <c r="M50" i="1" s="1"/>
  <c r="N50" i="1" s="1"/>
  <c r="O50" i="1" s="1"/>
  <c r="J48" i="1"/>
  <c r="G48" i="1"/>
  <c r="I48" i="1" s="1"/>
  <c r="J46" i="1"/>
  <c r="G46" i="1"/>
  <c r="I46" i="1" s="1"/>
  <c r="M46" i="1" s="1"/>
  <c r="N46" i="1" s="1"/>
  <c r="O46" i="1" s="1"/>
  <c r="J44" i="1"/>
  <c r="G44" i="1"/>
  <c r="I44" i="1" s="1"/>
  <c r="J42" i="1"/>
  <c r="G42" i="1"/>
  <c r="I42" i="1" s="1"/>
  <c r="M42" i="1" s="1"/>
  <c r="N42" i="1" s="1"/>
  <c r="O42" i="1" s="1"/>
  <c r="J40" i="1"/>
  <c r="G40" i="1"/>
  <c r="I40" i="1" s="1"/>
  <c r="J38" i="1"/>
  <c r="G38" i="1"/>
  <c r="I38" i="1" s="1"/>
  <c r="M38" i="1" s="1"/>
  <c r="N38" i="1" s="1"/>
  <c r="O38" i="1" s="1"/>
  <c r="J36" i="1"/>
  <c r="G36" i="1"/>
  <c r="I36" i="1" s="1"/>
  <c r="J34" i="1"/>
  <c r="G34" i="1"/>
  <c r="I34" i="1" s="1"/>
  <c r="M34" i="1" s="1"/>
  <c r="N34" i="1" s="1"/>
  <c r="O34" i="1" s="1"/>
  <c r="J32" i="1"/>
  <c r="G32" i="1"/>
  <c r="I32" i="1" s="1"/>
  <c r="J30" i="1"/>
  <c r="G30" i="1"/>
  <c r="I30" i="1" s="1"/>
  <c r="M30" i="1" s="1"/>
  <c r="N30" i="1" s="1"/>
  <c r="O30" i="1" s="1"/>
  <c r="J28" i="1"/>
  <c r="G28" i="1"/>
  <c r="I28" i="1" s="1"/>
  <c r="J26" i="1"/>
  <c r="G26" i="1"/>
  <c r="I26" i="1" s="1"/>
  <c r="J24" i="1"/>
  <c r="G24" i="1"/>
  <c r="I24" i="1" s="1"/>
  <c r="J22" i="1"/>
  <c r="G22" i="1"/>
  <c r="I22" i="1" s="1"/>
  <c r="J20" i="1"/>
  <c r="G20" i="1"/>
  <c r="I20" i="1" s="1"/>
  <c r="J18" i="1"/>
  <c r="G18" i="1"/>
  <c r="I18" i="1" s="1"/>
  <c r="M18" i="1" s="1"/>
  <c r="N18" i="1" s="1"/>
  <c r="O18" i="1" s="1"/>
  <c r="J16" i="1"/>
  <c r="G16" i="1"/>
  <c r="I16" i="1" s="1"/>
  <c r="J14" i="1"/>
  <c r="G14" i="1"/>
  <c r="I14" i="1" s="1"/>
  <c r="M14" i="1" s="1"/>
  <c r="N14" i="1" s="1"/>
  <c r="O14" i="1" s="1"/>
  <c r="J12" i="1"/>
  <c r="G12" i="1"/>
  <c r="I12" i="1" s="1"/>
  <c r="J10" i="1"/>
  <c r="G10" i="1"/>
  <c r="I10" i="1" s="1"/>
  <c r="M10" i="1" s="1"/>
  <c r="N10" i="1" s="1"/>
  <c r="O10" i="1" s="1"/>
  <c r="J8" i="1"/>
  <c r="G8" i="1"/>
  <c r="I8" i="1" s="1"/>
  <c r="J6" i="1"/>
  <c r="G6" i="1"/>
  <c r="J4" i="1"/>
  <c r="F122" i="1"/>
  <c r="F120" i="1"/>
  <c r="F118" i="1"/>
  <c r="F116" i="1"/>
  <c r="F114" i="1"/>
  <c r="F112" i="1"/>
  <c r="F110" i="1"/>
  <c r="F108" i="1"/>
  <c r="F106" i="1"/>
  <c r="F104" i="1"/>
  <c r="F102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20" i="1"/>
  <c r="F16" i="1"/>
  <c r="F12" i="1"/>
  <c r="F8" i="1"/>
  <c r="G4" i="1"/>
  <c r="G119" i="1"/>
  <c r="I119" i="1" s="1"/>
  <c r="M119" i="1" s="1"/>
  <c r="N119" i="1" s="1"/>
  <c r="O119" i="1" s="1"/>
  <c r="G115" i="1"/>
  <c r="I115" i="1" s="1"/>
  <c r="M115" i="1" s="1"/>
  <c r="N115" i="1" s="1"/>
  <c r="O115" i="1" s="1"/>
  <c r="G111" i="1"/>
  <c r="I111" i="1" s="1"/>
  <c r="M111" i="1" s="1"/>
  <c r="N111" i="1" s="1"/>
  <c r="O111" i="1" s="1"/>
  <c r="G107" i="1"/>
  <c r="I107" i="1" s="1"/>
  <c r="M107" i="1" s="1"/>
  <c r="N107" i="1" s="1"/>
  <c r="O107" i="1" s="1"/>
  <c r="G103" i="1"/>
  <c r="I103" i="1" s="1"/>
  <c r="M103" i="1" s="1"/>
  <c r="N103" i="1" s="1"/>
  <c r="O103" i="1" s="1"/>
  <c r="G99" i="1"/>
  <c r="I99" i="1" s="1"/>
  <c r="M99" i="1" s="1"/>
  <c r="N99" i="1" s="1"/>
  <c r="O99" i="1" s="1"/>
  <c r="G95" i="1"/>
  <c r="I95" i="1" s="1"/>
  <c r="G91" i="1"/>
  <c r="I91" i="1" s="1"/>
  <c r="M91" i="1" s="1"/>
  <c r="N91" i="1" s="1"/>
  <c r="O91" i="1" s="1"/>
  <c r="G87" i="1"/>
  <c r="I87" i="1" s="1"/>
  <c r="G83" i="1"/>
  <c r="I83" i="1" s="1"/>
  <c r="M83" i="1" s="1"/>
  <c r="N83" i="1" s="1"/>
  <c r="O83" i="1" s="1"/>
  <c r="G79" i="1"/>
  <c r="I79" i="1" s="1"/>
  <c r="G75" i="1"/>
  <c r="I75" i="1" s="1"/>
  <c r="M75" i="1" s="1"/>
  <c r="N75" i="1" s="1"/>
  <c r="O75" i="1" s="1"/>
  <c r="G71" i="1"/>
  <c r="I71" i="1" s="1"/>
  <c r="G67" i="1"/>
  <c r="I67" i="1" s="1"/>
  <c r="M67" i="1" s="1"/>
  <c r="N67" i="1" s="1"/>
  <c r="O67" i="1" s="1"/>
  <c r="G63" i="1"/>
  <c r="I63" i="1" s="1"/>
  <c r="G59" i="1"/>
  <c r="I59" i="1" s="1"/>
  <c r="M59" i="1" s="1"/>
  <c r="N59" i="1" s="1"/>
  <c r="O59" i="1" s="1"/>
  <c r="G55" i="1"/>
  <c r="I55" i="1" s="1"/>
  <c r="G51" i="1"/>
  <c r="I51" i="1" s="1"/>
  <c r="M51" i="1" s="1"/>
  <c r="N51" i="1" s="1"/>
  <c r="O51" i="1" s="1"/>
  <c r="G47" i="1"/>
  <c r="I47" i="1" s="1"/>
  <c r="G43" i="1"/>
  <c r="I43" i="1" s="1"/>
  <c r="M43" i="1" s="1"/>
  <c r="N43" i="1" s="1"/>
  <c r="O43" i="1" s="1"/>
  <c r="G39" i="1"/>
  <c r="I39" i="1" s="1"/>
  <c r="G35" i="1"/>
  <c r="I35" i="1" s="1"/>
  <c r="M35" i="1" s="1"/>
  <c r="N35" i="1" s="1"/>
  <c r="O35" i="1" s="1"/>
  <c r="G31" i="1"/>
  <c r="I31" i="1" s="1"/>
  <c r="G27" i="1"/>
  <c r="I27" i="1" s="1"/>
  <c r="M27" i="1" s="1"/>
  <c r="N27" i="1" s="1"/>
  <c r="O27" i="1" s="1"/>
  <c r="G23" i="1"/>
  <c r="I23" i="1" s="1"/>
  <c r="G19" i="1"/>
  <c r="I19" i="1" s="1"/>
  <c r="G15" i="1"/>
  <c r="I15" i="1" s="1"/>
  <c r="G11" i="1"/>
  <c r="I11" i="1" s="1"/>
  <c r="M11" i="1" s="1"/>
  <c r="N11" i="1" s="1"/>
  <c r="O11" i="1" s="1"/>
  <c r="G7" i="1"/>
  <c r="I7" i="1" s="1"/>
  <c r="J121" i="1"/>
  <c r="J117" i="1"/>
  <c r="J113" i="1"/>
  <c r="J109" i="1"/>
  <c r="J105" i="1"/>
  <c r="J101" i="1"/>
  <c r="J97" i="1"/>
  <c r="J93" i="1"/>
  <c r="J89" i="1"/>
  <c r="J85" i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J25" i="1"/>
  <c r="J21" i="1"/>
  <c r="J17" i="1"/>
  <c r="J13" i="1"/>
  <c r="J9" i="1"/>
  <c r="J5" i="1"/>
  <c r="M26" i="1" l="1"/>
  <c r="N26" i="1" s="1"/>
  <c r="O26" i="1" s="1"/>
  <c r="M22" i="1"/>
  <c r="N22" i="1" s="1"/>
  <c r="O22" i="1" s="1"/>
  <c r="M21" i="1"/>
  <c r="N21" i="1" s="1"/>
  <c r="O21" i="1" s="1"/>
  <c r="M19" i="1"/>
  <c r="N19" i="1" s="1"/>
  <c r="O19" i="1" s="1"/>
  <c r="O3" i="1"/>
  <c r="I4" i="1"/>
  <c r="M4" i="1" s="1"/>
  <c r="N4" i="1" s="1"/>
  <c r="O4" i="1" s="1"/>
  <c r="H4" i="1"/>
  <c r="I6" i="1"/>
  <c r="M6" i="1" s="1"/>
  <c r="N6" i="1" s="1"/>
  <c r="O6" i="1" s="1"/>
  <c r="M60" i="1"/>
  <c r="N60" i="1" s="1"/>
  <c r="O60" i="1" s="1"/>
  <c r="M68" i="1"/>
  <c r="N68" i="1" s="1"/>
  <c r="O68" i="1" s="1"/>
  <c r="M76" i="1"/>
  <c r="N76" i="1" s="1"/>
  <c r="O76" i="1" s="1"/>
  <c r="M84" i="1"/>
  <c r="N84" i="1" s="1"/>
  <c r="O84" i="1" s="1"/>
  <c r="M92" i="1"/>
  <c r="N92" i="1" s="1"/>
  <c r="O92" i="1" s="1"/>
  <c r="M100" i="1"/>
  <c r="N100" i="1" s="1"/>
  <c r="O100" i="1" s="1"/>
  <c r="M108" i="1"/>
  <c r="N108" i="1" s="1"/>
  <c r="O108" i="1" s="1"/>
  <c r="M116" i="1"/>
  <c r="N116" i="1" s="1"/>
  <c r="O116" i="1" s="1"/>
  <c r="I5" i="1"/>
  <c r="M5" i="1" s="1"/>
  <c r="N5" i="1" s="1"/>
  <c r="O5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M7" i="1"/>
  <c r="N7" i="1" s="1"/>
  <c r="O7" i="1" s="1"/>
  <c r="M15" i="1"/>
  <c r="N15" i="1" s="1"/>
  <c r="O15" i="1" s="1"/>
  <c r="M23" i="1"/>
  <c r="N23" i="1" s="1"/>
  <c r="O23" i="1" s="1"/>
  <c r="M31" i="1"/>
  <c r="N31" i="1" s="1"/>
  <c r="O31" i="1" s="1"/>
  <c r="M39" i="1"/>
  <c r="N39" i="1" s="1"/>
  <c r="O39" i="1" s="1"/>
  <c r="M47" i="1"/>
  <c r="N47" i="1" s="1"/>
  <c r="O47" i="1" s="1"/>
  <c r="M55" i="1"/>
  <c r="N55" i="1" s="1"/>
  <c r="O55" i="1" s="1"/>
  <c r="M63" i="1"/>
  <c r="N63" i="1" s="1"/>
  <c r="O63" i="1" s="1"/>
  <c r="M71" i="1"/>
  <c r="N71" i="1" s="1"/>
  <c r="O71" i="1" s="1"/>
  <c r="M79" i="1"/>
  <c r="N79" i="1" s="1"/>
  <c r="O79" i="1" s="1"/>
  <c r="M87" i="1"/>
  <c r="N87" i="1" s="1"/>
  <c r="O87" i="1" s="1"/>
  <c r="M95" i="1"/>
  <c r="N95" i="1" s="1"/>
  <c r="O95" i="1" s="1"/>
  <c r="M8" i="1"/>
  <c r="N8" i="1" s="1"/>
  <c r="O8" i="1" s="1"/>
  <c r="M12" i="1"/>
  <c r="N12" i="1" s="1"/>
  <c r="O12" i="1" s="1"/>
  <c r="M16" i="1"/>
  <c r="N16" i="1" s="1"/>
  <c r="O16" i="1" s="1"/>
  <c r="M20" i="1"/>
  <c r="N20" i="1" s="1"/>
  <c r="O20" i="1" s="1"/>
  <c r="M24" i="1"/>
  <c r="N24" i="1" s="1"/>
  <c r="O24" i="1" s="1"/>
  <c r="M28" i="1"/>
  <c r="N28" i="1" s="1"/>
  <c r="O28" i="1" s="1"/>
  <c r="M32" i="1"/>
  <c r="N32" i="1" s="1"/>
  <c r="O32" i="1" s="1"/>
  <c r="M36" i="1"/>
  <c r="N36" i="1" s="1"/>
  <c r="O36" i="1" s="1"/>
  <c r="M40" i="1"/>
  <c r="N40" i="1" s="1"/>
  <c r="O40" i="1" s="1"/>
  <c r="M44" i="1"/>
  <c r="N44" i="1" s="1"/>
  <c r="O44" i="1" s="1"/>
  <c r="M48" i="1"/>
  <c r="N48" i="1" s="1"/>
  <c r="O48" i="1" s="1"/>
  <c r="M52" i="1"/>
  <c r="N52" i="1" s="1"/>
  <c r="O52" i="1" s="1"/>
  <c r="M56" i="1"/>
  <c r="N56" i="1" s="1"/>
  <c r="O56" i="1" s="1"/>
  <c r="M62" i="1"/>
  <c r="N62" i="1" s="1"/>
  <c r="O62" i="1" s="1"/>
  <c r="M64" i="1"/>
  <c r="N64" i="1" s="1"/>
  <c r="O64" i="1" s="1"/>
  <c r="M70" i="1"/>
  <c r="N70" i="1" s="1"/>
  <c r="O70" i="1" s="1"/>
  <c r="M72" i="1"/>
  <c r="N72" i="1" s="1"/>
  <c r="O72" i="1" s="1"/>
  <c r="M78" i="1"/>
  <c r="N78" i="1" s="1"/>
  <c r="O78" i="1" s="1"/>
  <c r="M80" i="1"/>
  <c r="N80" i="1" s="1"/>
  <c r="O80" i="1" s="1"/>
  <c r="M86" i="1"/>
  <c r="N86" i="1" s="1"/>
  <c r="O86" i="1" s="1"/>
  <c r="M88" i="1"/>
  <c r="N88" i="1" s="1"/>
  <c r="O88" i="1" s="1"/>
  <c r="M94" i="1"/>
  <c r="N94" i="1" s="1"/>
  <c r="O94" i="1" s="1"/>
  <c r="M96" i="1"/>
  <c r="N96" i="1" s="1"/>
  <c r="O96" i="1" s="1"/>
  <c r="M102" i="1"/>
  <c r="N102" i="1" s="1"/>
  <c r="O102" i="1" s="1"/>
  <c r="M104" i="1"/>
  <c r="N104" i="1" s="1"/>
  <c r="O104" i="1" s="1"/>
  <c r="M110" i="1"/>
  <c r="N110" i="1" s="1"/>
  <c r="O110" i="1" s="1"/>
  <c r="M112" i="1"/>
  <c r="N112" i="1" s="1"/>
  <c r="O112" i="1" s="1"/>
  <c r="M118" i="1"/>
  <c r="N118" i="1" s="1"/>
  <c r="O118" i="1" s="1"/>
  <c r="M120" i="1"/>
  <c r="N120" i="1" s="1"/>
  <c r="O120" i="1" s="1"/>
  <c r="M9" i="1"/>
  <c r="N9" i="1" s="1"/>
  <c r="O9" i="1" s="1"/>
  <c r="M17" i="1"/>
  <c r="N17" i="1" s="1"/>
  <c r="O17" i="1" s="1"/>
  <c r="M25" i="1"/>
  <c r="N25" i="1" s="1"/>
  <c r="O25" i="1" s="1"/>
  <c r="M33" i="1"/>
  <c r="N33" i="1" s="1"/>
  <c r="O33" i="1" s="1"/>
  <c r="M41" i="1"/>
  <c r="N41" i="1" s="1"/>
  <c r="O41" i="1" s="1"/>
  <c r="M49" i="1"/>
  <c r="N49" i="1" s="1"/>
  <c r="O49" i="1" s="1"/>
  <c r="M57" i="1"/>
  <c r="N57" i="1" s="1"/>
  <c r="O57" i="1" s="1"/>
  <c r="M65" i="1"/>
  <c r="N65" i="1" s="1"/>
  <c r="O65" i="1" s="1"/>
  <c r="M73" i="1"/>
  <c r="N73" i="1" s="1"/>
  <c r="O73" i="1" s="1"/>
  <c r="M81" i="1"/>
  <c r="N81" i="1" s="1"/>
  <c r="O81" i="1" s="1"/>
  <c r="M89" i="1"/>
  <c r="N89" i="1" s="1"/>
  <c r="O89" i="1" s="1"/>
  <c r="M97" i="1"/>
  <c r="N97" i="1" s="1"/>
  <c r="O97" i="1" s="1"/>
  <c r="M105" i="1"/>
  <c r="N105" i="1" s="1"/>
  <c r="O105" i="1" s="1"/>
  <c r="M113" i="1"/>
  <c r="N113" i="1" s="1"/>
  <c r="O113" i="1" s="1"/>
  <c r="M121" i="1"/>
  <c r="N121" i="1" s="1"/>
  <c r="O121" i="1" s="1"/>
  <c r="N123" i="1" l="1"/>
</calcChain>
</file>

<file path=xl/sharedStrings.xml><?xml version="1.0" encoding="utf-8"?>
<sst xmlns="http://schemas.openxmlformats.org/spreadsheetml/2006/main" count="28" uniqueCount="28">
  <si>
    <t>Rolling Resistance (N)</t>
  </si>
  <si>
    <t>Time (s)</t>
  </si>
  <si>
    <t>(mph)</t>
  </si>
  <si>
    <t>(m/s)</t>
  </si>
  <si>
    <t>Acceleration  (m/s^2)</t>
  </si>
  <si>
    <t>Asphalt</t>
  </si>
  <si>
    <t>Gravel</t>
  </si>
  <si>
    <t>Mud</t>
  </si>
  <si>
    <t>Height (m)</t>
  </si>
  <si>
    <t>Length (m)</t>
  </si>
  <si>
    <t>Distance (m)</t>
  </si>
  <si>
    <t>Gradient Resistance (N)</t>
  </si>
  <si>
    <t>Aero Force (N)</t>
  </si>
  <si>
    <t>Total Resistance (N)</t>
  </si>
  <si>
    <t>Power (W)</t>
  </si>
  <si>
    <t>Power (KW)</t>
  </si>
  <si>
    <t>Average Power (W)</t>
  </si>
  <si>
    <t xml:space="preserve">Average Power (KW) </t>
  </si>
  <si>
    <t>Vehicle Spec</t>
  </si>
  <si>
    <t>RR Coefficent</t>
  </si>
  <si>
    <t>Weight (kg)</t>
  </si>
  <si>
    <t>Coefficent of Drag</t>
  </si>
  <si>
    <t>Frontal Area</t>
  </si>
  <si>
    <t>Air Density</t>
  </si>
  <si>
    <t>Total Power (W)</t>
  </si>
  <si>
    <t>Tyre radius</t>
  </si>
  <si>
    <t>Velocity</t>
  </si>
  <si>
    <r>
      <t>Gradient (</t>
    </r>
    <r>
      <rPr>
        <sz val="11"/>
        <color theme="1"/>
        <rFont val="Calibri"/>
        <family val="2"/>
      </rPr>
      <t>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</si>
</sst>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75873305691861E-2"/>
          <c:y val="0.15169734151329242"/>
          <c:w val="0.9315129268261757"/>
          <c:h val="0.62630500941983491"/>
        </c:manualLayout>
      </c:layout>
      <c:lineChart>
        <c:grouping val="standard"/>
        <c:varyColors val="0"/>
        <c:ser>
          <c:idx val="1"/>
          <c:order val="0"/>
          <c:tx>
            <c:v>Velocity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Sheet1!$C$1:$C$123</c:f>
              <c:numCache>
                <c:formatCode>General</c:formatCode>
                <c:ptCount val="123"/>
                <c:pt idx="1">
                  <c:v>0</c:v>
                </c:pt>
                <c:pt idx="2">
                  <c:v>0</c:v>
                </c:pt>
                <c:pt idx="3">
                  <c:v>0.89407999999999999</c:v>
                </c:pt>
                <c:pt idx="4">
                  <c:v>1.78816</c:v>
                </c:pt>
                <c:pt idx="5">
                  <c:v>2.6822400000000002</c:v>
                </c:pt>
                <c:pt idx="6">
                  <c:v>3.5763199999999999</c:v>
                </c:pt>
                <c:pt idx="7">
                  <c:v>4.4703999999999997</c:v>
                </c:pt>
                <c:pt idx="8">
                  <c:v>5.3644800000000004</c:v>
                </c:pt>
                <c:pt idx="9">
                  <c:v>6.2585600000000001</c:v>
                </c:pt>
                <c:pt idx="10">
                  <c:v>7.1526399999999999</c:v>
                </c:pt>
                <c:pt idx="11">
                  <c:v>8.0467200000000005</c:v>
                </c:pt>
                <c:pt idx="12">
                  <c:v>8.9407999999999994</c:v>
                </c:pt>
                <c:pt idx="13">
                  <c:v>8.0467200000000005</c:v>
                </c:pt>
                <c:pt idx="14">
                  <c:v>7.1526399999999999</c:v>
                </c:pt>
                <c:pt idx="15">
                  <c:v>7.1526399999999999</c:v>
                </c:pt>
                <c:pt idx="16">
                  <c:v>7.1526399999999999</c:v>
                </c:pt>
                <c:pt idx="17">
                  <c:v>7.1526399999999999</c:v>
                </c:pt>
                <c:pt idx="18">
                  <c:v>8.0467200000000005</c:v>
                </c:pt>
                <c:pt idx="19">
                  <c:v>8.9407999999999994</c:v>
                </c:pt>
                <c:pt idx="20">
                  <c:v>9.8348800000000001</c:v>
                </c:pt>
                <c:pt idx="21">
                  <c:v>10.728960000000001</c:v>
                </c:pt>
                <c:pt idx="22">
                  <c:v>11.62304</c:v>
                </c:pt>
                <c:pt idx="23">
                  <c:v>12.51712</c:v>
                </c:pt>
                <c:pt idx="24">
                  <c:v>13.411199999999999</c:v>
                </c:pt>
                <c:pt idx="25">
                  <c:v>14.30528</c:v>
                </c:pt>
                <c:pt idx="26">
                  <c:v>15.19936</c:v>
                </c:pt>
                <c:pt idx="27">
                  <c:v>15.6464</c:v>
                </c:pt>
                <c:pt idx="28">
                  <c:v>15.6464</c:v>
                </c:pt>
                <c:pt idx="29">
                  <c:v>15.6464</c:v>
                </c:pt>
                <c:pt idx="30">
                  <c:v>15.6464</c:v>
                </c:pt>
                <c:pt idx="31">
                  <c:v>15.6464</c:v>
                </c:pt>
                <c:pt idx="32">
                  <c:v>15.6464</c:v>
                </c:pt>
                <c:pt idx="33">
                  <c:v>15.6464</c:v>
                </c:pt>
                <c:pt idx="34">
                  <c:v>15.19936</c:v>
                </c:pt>
                <c:pt idx="35">
                  <c:v>14.30528</c:v>
                </c:pt>
                <c:pt idx="36">
                  <c:v>13.411199999999999</c:v>
                </c:pt>
                <c:pt idx="37">
                  <c:v>13.411199999999999</c:v>
                </c:pt>
                <c:pt idx="38">
                  <c:v>13.411199999999999</c:v>
                </c:pt>
                <c:pt idx="39">
                  <c:v>13.411199999999999</c:v>
                </c:pt>
                <c:pt idx="40">
                  <c:v>13.411199999999999</c:v>
                </c:pt>
                <c:pt idx="41">
                  <c:v>13.411199999999999</c:v>
                </c:pt>
                <c:pt idx="42">
                  <c:v>13.411199999999999</c:v>
                </c:pt>
                <c:pt idx="43">
                  <c:v>13.411199999999999</c:v>
                </c:pt>
                <c:pt idx="44">
                  <c:v>13.411199999999999</c:v>
                </c:pt>
                <c:pt idx="45">
                  <c:v>13.411199999999999</c:v>
                </c:pt>
                <c:pt idx="46">
                  <c:v>13.85824</c:v>
                </c:pt>
                <c:pt idx="47">
                  <c:v>13.85824</c:v>
                </c:pt>
                <c:pt idx="48">
                  <c:v>13.411199999999999</c:v>
                </c:pt>
                <c:pt idx="49">
                  <c:v>12.96416</c:v>
                </c:pt>
                <c:pt idx="50">
                  <c:v>12.51712</c:v>
                </c:pt>
                <c:pt idx="51">
                  <c:v>12.070079999999999</c:v>
                </c:pt>
                <c:pt idx="52">
                  <c:v>11.62304</c:v>
                </c:pt>
                <c:pt idx="53">
                  <c:v>11.176</c:v>
                </c:pt>
                <c:pt idx="54">
                  <c:v>11.176</c:v>
                </c:pt>
                <c:pt idx="55">
                  <c:v>11.176</c:v>
                </c:pt>
                <c:pt idx="56">
                  <c:v>11.176</c:v>
                </c:pt>
                <c:pt idx="57">
                  <c:v>11.176</c:v>
                </c:pt>
                <c:pt idx="58">
                  <c:v>11.62304</c:v>
                </c:pt>
                <c:pt idx="59">
                  <c:v>12.51712</c:v>
                </c:pt>
                <c:pt idx="60">
                  <c:v>13.411199999999999</c:v>
                </c:pt>
                <c:pt idx="61">
                  <c:v>14.30528</c:v>
                </c:pt>
                <c:pt idx="62">
                  <c:v>15.19936</c:v>
                </c:pt>
                <c:pt idx="63">
                  <c:v>15.6464</c:v>
                </c:pt>
                <c:pt idx="64">
                  <c:v>15.6464</c:v>
                </c:pt>
                <c:pt idx="65">
                  <c:v>15.6464</c:v>
                </c:pt>
                <c:pt idx="66">
                  <c:v>15.6464</c:v>
                </c:pt>
                <c:pt idx="67">
                  <c:v>15.6464</c:v>
                </c:pt>
                <c:pt idx="68">
                  <c:v>15.6464</c:v>
                </c:pt>
                <c:pt idx="69">
                  <c:v>15.6464</c:v>
                </c:pt>
                <c:pt idx="70">
                  <c:v>15.6464</c:v>
                </c:pt>
                <c:pt idx="71">
                  <c:v>15.6464</c:v>
                </c:pt>
                <c:pt idx="72">
                  <c:v>15.6464</c:v>
                </c:pt>
                <c:pt idx="73">
                  <c:v>15.6464</c:v>
                </c:pt>
                <c:pt idx="74">
                  <c:v>15.6464</c:v>
                </c:pt>
                <c:pt idx="75">
                  <c:v>15.6464</c:v>
                </c:pt>
                <c:pt idx="76">
                  <c:v>15.6464</c:v>
                </c:pt>
                <c:pt idx="77">
                  <c:v>15.6464</c:v>
                </c:pt>
                <c:pt idx="78">
                  <c:v>15.19936</c:v>
                </c:pt>
                <c:pt idx="79">
                  <c:v>14.752319999999999</c:v>
                </c:pt>
                <c:pt idx="80">
                  <c:v>14.752319999999999</c:v>
                </c:pt>
                <c:pt idx="81">
                  <c:v>14.752319999999999</c:v>
                </c:pt>
                <c:pt idx="82">
                  <c:v>14.752319999999999</c:v>
                </c:pt>
                <c:pt idx="83">
                  <c:v>14.752319999999999</c:v>
                </c:pt>
                <c:pt idx="84">
                  <c:v>15.19936</c:v>
                </c:pt>
                <c:pt idx="85">
                  <c:v>15.19936</c:v>
                </c:pt>
                <c:pt idx="86">
                  <c:v>14.752319999999999</c:v>
                </c:pt>
                <c:pt idx="87">
                  <c:v>14.30528</c:v>
                </c:pt>
                <c:pt idx="88">
                  <c:v>14.30528</c:v>
                </c:pt>
                <c:pt idx="89">
                  <c:v>14.30528</c:v>
                </c:pt>
                <c:pt idx="90">
                  <c:v>14.30528</c:v>
                </c:pt>
                <c:pt idx="91">
                  <c:v>14.30528</c:v>
                </c:pt>
                <c:pt idx="92">
                  <c:v>14.30528</c:v>
                </c:pt>
                <c:pt idx="93">
                  <c:v>14.30528</c:v>
                </c:pt>
                <c:pt idx="94">
                  <c:v>14.752319999999999</c:v>
                </c:pt>
                <c:pt idx="95">
                  <c:v>14.30528</c:v>
                </c:pt>
                <c:pt idx="96">
                  <c:v>13.411199999999999</c:v>
                </c:pt>
                <c:pt idx="97">
                  <c:v>12.96416</c:v>
                </c:pt>
                <c:pt idx="98">
                  <c:v>12.51712</c:v>
                </c:pt>
                <c:pt idx="99">
                  <c:v>11.62304</c:v>
                </c:pt>
                <c:pt idx="100">
                  <c:v>11.176</c:v>
                </c:pt>
                <c:pt idx="101">
                  <c:v>11.176</c:v>
                </c:pt>
                <c:pt idx="102">
                  <c:v>11.176</c:v>
                </c:pt>
                <c:pt idx="103">
                  <c:v>11.176</c:v>
                </c:pt>
                <c:pt idx="104">
                  <c:v>11.176</c:v>
                </c:pt>
                <c:pt idx="105">
                  <c:v>11.62304</c:v>
                </c:pt>
                <c:pt idx="106">
                  <c:v>12.51712</c:v>
                </c:pt>
                <c:pt idx="107">
                  <c:v>13.411199999999999</c:v>
                </c:pt>
                <c:pt idx="108">
                  <c:v>14.30528</c:v>
                </c:pt>
                <c:pt idx="109">
                  <c:v>15.19936</c:v>
                </c:pt>
                <c:pt idx="110">
                  <c:v>15.6464</c:v>
                </c:pt>
                <c:pt idx="111">
                  <c:v>15.6464</c:v>
                </c:pt>
                <c:pt idx="112">
                  <c:v>15.6464</c:v>
                </c:pt>
                <c:pt idx="113">
                  <c:v>15.6464</c:v>
                </c:pt>
                <c:pt idx="114">
                  <c:v>15.6464</c:v>
                </c:pt>
                <c:pt idx="115">
                  <c:v>15.6464</c:v>
                </c:pt>
                <c:pt idx="116">
                  <c:v>15.6464</c:v>
                </c:pt>
                <c:pt idx="117">
                  <c:v>15.6464</c:v>
                </c:pt>
                <c:pt idx="118">
                  <c:v>15.6464</c:v>
                </c:pt>
                <c:pt idx="119">
                  <c:v>15.6464</c:v>
                </c:pt>
                <c:pt idx="120">
                  <c:v>15.6464</c:v>
                </c:pt>
                <c:pt idx="121">
                  <c:v>15.6464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C1-4278-BA59-41BEDB723B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177536"/>
        <c:axId val="398183112"/>
      </c:lineChart>
      <c:catAx>
        <c:axId val="398177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183112"/>
        <c:crosses val="autoZero"/>
        <c:auto val="1"/>
        <c:lblAlgn val="ctr"/>
        <c:lblOffset val="100"/>
        <c:noMultiLvlLbl val="0"/>
      </c:catAx>
      <c:valAx>
        <c:axId val="39818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177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Force vs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Sheet1!$J$1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Sheet1!$J$2:$J$123</c:f>
              <c:numCache>
                <c:formatCode>General</c:formatCode>
                <c:ptCount val="122"/>
                <c:pt idx="1">
                  <c:v>0</c:v>
                </c:pt>
                <c:pt idx="2">
                  <c:v>0.76836313939967993</c:v>
                </c:pt>
                <c:pt idx="3">
                  <c:v>3.0734525575987197</c:v>
                </c:pt>
                <c:pt idx="4">
                  <c:v>6.9152682545971205</c:v>
                </c:pt>
                <c:pt idx="5">
                  <c:v>12.293810230394879</c:v>
                </c:pt>
                <c:pt idx="6">
                  <c:v>19.209078484991991</c:v>
                </c:pt>
                <c:pt idx="7">
                  <c:v>27.661073018388482</c:v>
                </c:pt>
                <c:pt idx="8">
                  <c:v>37.649793830584315</c:v>
                </c:pt>
                <c:pt idx="9">
                  <c:v>49.175240921579515</c:v>
                </c:pt>
                <c:pt idx="10">
                  <c:v>62.237414291374073</c:v>
                </c:pt>
                <c:pt idx="11">
                  <c:v>76.836313939967965</c:v>
                </c:pt>
                <c:pt idx="12">
                  <c:v>62.237414291374073</c:v>
                </c:pt>
                <c:pt idx="13">
                  <c:v>49.175240921579515</c:v>
                </c:pt>
                <c:pt idx="14">
                  <c:v>49.175240921579515</c:v>
                </c:pt>
                <c:pt idx="15">
                  <c:v>49.175240921579515</c:v>
                </c:pt>
                <c:pt idx="16">
                  <c:v>49.175240921579515</c:v>
                </c:pt>
                <c:pt idx="17">
                  <c:v>62.237414291374073</c:v>
                </c:pt>
                <c:pt idx="18">
                  <c:v>76.836313939967965</c:v>
                </c:pt>
                <c:pt idx="19">
                  <c:v>92.971939867361272</c:v>
                </c:pt>
                <c:pt idx="20">
                  <c:v>110.64429207355393</c:v>
                </c:pt>
                <c:pt idx="21">
                  <c:v>129.85337055854589</c:v>
                </c:pt>
                <c:pt idx="22">
                  <c:v>150.59917532233726</c:v>
                </c:pt>
                <c:pt idx="23">
                  <c:v>172.88170636492796</c:v>
                </c:pt>
                <c:pt idx="24">
                  <c:v>196.70096368631806</c:v>
                </c:pt>
                <c:pt idx="25">
                  <c:v>222.05694728650749</c:v>
                </c:pt>
                <c:pt idx="26">
                  <c:v>235.31121144115195</c:v>
                </c:pt>
                <c:pt idx="27">
                  <c:v>235.31121144115195</c:v>
                </c:pt>
                <c:pt idx="28">
                  <c:v>235.31121144115195</c:v>
                </c:pt>
                <c:pt idx="29">
                  <c:v>235.31121144115195</c:v>
                </c:pt>
                <c:pt idx="30">
                  <c:v>235.31121144115195</c:v>
                </c:pt>
                <c:pt idx="31">
                  <c:v>235.31121144115195</c:v>
                </c:pt>
                <c:pt idx="32">
                  <c:v>235.31121144115195</c:v>
                </c:pt>
                <c:pt idx="33">
                  <c:v>222.05694728650749</c:v>
                </c:pt>
                <c:pt idx="34">
                  <c:v>196.70096368631806</c:v>
                </c:pt>
                <c:pt idx="35">
                  <c:v>172.88170636492796</c:v>
                </c:pt>
                <c:pt idx="36">
                  <c:v>172.88170636492796</c:v>
                </c:pt>
                <c:pt idx="37">
                  <c:v>172.88170636492796</c:v>
                </c:pt>
                <c:pt idx="38">
                  <c:v>172.88170636492796</c:v>
                </c:pt>
                <c:pt idx="39">
                  <c:v>172.88170636492796</c:v>
                </c:pt>
                <c:pt idx="40">
                  <c:v>172.88170636492796</c:v>
                </c:pt>
                <c:pt idx="41">
                  <c:v>172.88170636492796</c:v>
                </c:pt>
                <c:pt idx="42">
                  <c:v>172.88170636492796</c:v>
                </c:pt>
                <c:pt idx="43">
                  <c:v>172.88170636492796</c:v>
                </c:pt>
                <c:pt idx="44">
                  <c:v>172.88170636492796</c:v>
                </c:pt>
                <c:pt idx="45">
                  <c:v>184.59924424077312</c:v>
                </c:pt>
                <c:pt idx="46">
                  <c:v>184.59924424077312</c:v>
                </c:pt>
                <c:pt idx="47">
                  <c:v>172.88170636492796</c:v>
                </c:pt>
                <c:pt idx="48">
                  <c:v>161.54835005878269</c:v>
                </c:pt>
                <c:pt idx="49">
                  <c:v>150.59917532233726</c:v>
                </c:pt>
                <c:pt idx="50">
                  <c:v>140.03418215559162</c:v>
                </c:pt>
                <c:pt idx="51">
                  <c:v>129.85337055854589</c:v>
                </c:pt>
                <c:pt idx="52">
                  <c:v>120.05674053119999</c:v>
                </c:pt>
                <c:pt idx="53">
                  <c:v>120.05674053119999</c:v>
                </c:pt>
                <c:pt idx="54">
                  <c:v>120.05674053119999</c:v>
                </c:pt>
                <c:pt idx="55">
                  <c:v>120.05674053119999</c:v>
                </c:pt>
                <c:pt idx="56">
                  <c:v>120.05674053119999</c:v>
                </c:pt>
                <c:pt idx="57">
                  <c:v>129.85337055854589</c:v>
                </c:pt>
                <c:pt idx="58">
                  <c:v>150.59917532233726</c:v>
                </c:pt>
                <c:pt idx="59">
                  <c:v>172.88170636492796</c:v>
                </c:pt>
                <c:pt idx="60">
                  <c:v>196.70096368631806</c:v>
                </c:pt>
                <c:pt idx="61">
                  <c:v>222.05694728650749</c:v>
                </c:pt>
                <c:pt idx="62">
                  <c:v>235.31121144115195</c:v>
                </c:pt>
                <c:pt idx="63">
                  <c:v>235.31121144115195</c:v>
                </c:pt>
                <c:pt idx="64">
                  <c:v>235.31121144115195</c:v>
                </c:pt>
                <c:pt idx="65">
                  <c:v>235.31121144115195</c:v>
                </c:pt>
                <c:pt idx="66">
                  <c:v>235.31121144115195</c:v>
                </c:pt>
                <c:pt idx="67">
                  <c:v>235.31121144115195</c:v>
                </c:pt>
                <c:pt idx="68">
                  <c:v>235.31121144115195</c:v>
                </c:pt>
                <c:pt idx="69">
                  <c:v>235.31121144115195</c:v>
                </c:pt>
                <c:pt idx="70">
                  <c:v>235.31121144115195</c:v>
                </c:pt>
                <c:pt idx="71">
                  <c:v>235.31121144115195</c:v>
                </c:pt>
                <c:pt idx="72">
                  <c:v>235.31121144115195</c:v>
                </c:pt>
                <c:pt idx="73">
                  <c:v>235.31121144115195</c:v>
                </c:pt>
                <c:pt idx="74">
                  <c:v>235.31121144115195</c:v>
                </c:pt>
                <c:pt idx="75">
                  <c:v>235.31121144115195</c:v>
                </c:pt>
                <c:pt idx="76">
                  <c:v>235.31121144115195</c:v>
                </c:pt>
                <c:pt idx="77">
                  <c:v>222.05694728650749</c:v>
                </c:pt>
                <c:pt idx="78">
                  <c:v>209.18686470156283</c:v>
                </c:pt>
                <c:pt idx="79">
                  <c:v>209.18686470156283</c:v>
                </c:pt>
                <c:pt idx="80">
                  <c:v>209.18686470156283</c:v>
                </c:pt>
                <c:pt idx="81">
                  <c:v>209.18686470156283</c:v>
                </c:pt>
                <c:pt idx="82">
                  <c:v>209.18686470156283</c:v>
                </c:pt>
                <c:pt idx="83">
                  <c:v>222.05694728650749</c:v>
                </c:pt>
                <c:pt idx="84">
                  <c:v>222.05694728650749</c:v>
                </c:pt>
                <c:pt idx="85">
                  <c:v>209.18686470156283</c:v>
                </c:pt>
                <c:pt idx="86">
                  <c:v>196.70096368631806</c:v>
                </c:pt>
                <c:pt idx="87">
                  <c:v>196.70096368631806</c:v>
                </c:pt>
                <c:pt idx="88">
                  <c:v>196.70096368631806</c:v>
                </c:pt>
                <c:pt idx="89">
                  <c:v>196.70096368631806</c:v>
                </c:pt>
                <c:pt idx="90">
                  <c:v>196.70096368631806</c:v>
                </c:pt>
                <c:pt idx="91">
                  <c:v>196.70096368631806</c:v>
                </c:pt>
                <c:pt idx="92">
                  <c:v>196.70096368631806</c:v>
                </c:pt>
                <c:pt idx="93">
                  <c:v>209.18686470156283</c:v>
                </c:pt>
                <c:pt idx="94">
                  <c:v>196.70096368631806</c:v>
                </c:pt>
                <c:pt idx="95">
                  <c:v>172.88170636492796</c:v>
                </c:pt>
                <c:pt idx="96">
                  <c:v>161.54835005878269</c:v>
                </c:pt>
                <c:pt idx="97">
                  <c:v>150.59917532233726</c:v>
                </c:pt>
                <c:pt idx="98">
                  <c:v>129.85337055854589</c:v>
                </c:pt>
                <c:pt idx="99">
                  <c:v>120.05674053119999</c:v>
                </c:pt>
                <c:pt idx="100">
                  <c:v>120.05674053119999</c:v>
                </c:pt>
                <c:pt idx="101">
                  <c:v>120.05674053119999</c:v>
                </c:pt>
                <c:pt idx="102">
                  <c:v>120.05674053119999</c:v>
                </c:pt>
                <c:pt idx="103">
                  <c:v>120.05674053119999</c:v>
                </c:pt>
                <c:pt idx="104">
                  <c:v>129.85337055854589</c:v>
                </c:pt>
                <c:pt idx="105">
                  <c:v>150.59917532233726</c:v>
                </c:pt>
                <c:pt idx="106">
                  <c:v>172.88170636492796</c:v>
                </c:pt>
                <c:pt idx="107">
                  <c:v>196.70096368631806</c:v>
                </c:pt>
                <c:pt idx="108">
                  <c:v>222.05694728650749</c:v>
                </c:pt>
                <c:pt idx="109">
                  <c:v>235.31121144115195</c:v>
                </c:pt>
                <c:pt idx="110">
                  <c:v>235.31121144115195</c:v>
                </c:pt>
                <c:pt idx="111">
                  <c:v>235.31121144115195</c:v>
                </c:pt>
                <c:pt idx="112">
                  <c:v>235.31121144115195</c:v>
                </c:pt>
                <c:pt idx="113">
                  <c:v>235.31121144115195</c:v>
                </c:pt>
                <c:pt idx="114">
                  <c:v>235.31121144115195</c:v>
                </c:pt>
                <c:pt idx="115">
                  <c:v>235.31121144115195</c:v>
                </c:pt>
                <c:pt idx="116">
                  <c:v>235.31121144115195</c:v>
                </c:pt>
                <c:pt idx="117">
                  <c:v>235.31121144115195</c:v>
                </c:pt>
                <c:pt idx="118">
                  <c:v>235.31121144115195</c:v>
                </c:pt>
                <c:pt idx="119">
                  <c:v>235.31121144115195</c:v>
                </c:pt>
                <c:pt idx="120">
                  <c:v>235.31121144115195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75-41E6-9848-C2EE9BE67F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428104"/>
        <c:axId val="402420560"/>
      </c:lineChart>
      <c:catAx>
        <c:axId val="402428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20560"/>
        <c:crosses val="autoZero"/>
        <c:auto val="1"/>
        <c:lblAlgn val="ctr"/>
        <c:lblOffset val="100"/>
        <c:noMultiLvlLbl val="0"/>
      </c:catAx>
      <c:valAx>
        <c:axId val="40242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28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vs</a:t>
            </a:r>
            <a:r>
              <a:rPr lang="en-US" baseline="0"/>
              <a:t> Time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Sheet1!$K$1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Sheet1!$K$2:$K$123</c:f>
              <c:numCache>
                <c:formatCode>General</c:formatCode>
                <c:ptCount val="122"/>
                <c:pt idx="1">
                  <c:v>0</c:v>
                </c:pt>
                <c:pt idx="2">
                  <c:v>80.343900000000005</c:v>
                </c:pt>
                <c:pt idx="3">
                  <c:v>80.343900000000005</c:v>
                </c:pt>
                <c:pt idx="4">
                  <c:v>80.343900000000005</c:v>
                </c:pt>
                <c:pt idx="5">
                  <c:v>80.343900000000005</c:v>
                </c:pt>
                <c:pt idx="6">
                  <c:v>80.343900000000005</c:v>
                </c:pt>
                <c:pt idx="7">
                  <c:v>80.343900000000005</c:v>
                </c:pt>
                <c:pt idx="8">
                  <c:v>80.343900000000005</c:v>
                </c:pt>
                <c:pt idx="9">
                  <c:v>80.343900000000005</c:v>
                </c:pt>
                <c:pt idx="10">
                  <c:v>80.343900000000005</c:v>
                </c:pt>
                <c:pt idx="11">
                  <c:v>80.343900000000005</c:v>
                </c:pt>
                <c:pt idx="12">
                  <c:v>80.343900000000005</c:v>
                </c:pt>
                <c:pt idx="13">
                  <c:v>80.343900000000005</c:v>
                </c:pt>
                <c:pt idx="14">
                  <c:v>80.343900000000005</c:v>
                </c:pt>
                <c:pt idx="15">
                  <c:v>80.343900000000005</c:v>
                </c:pt>
                <c:pt idx="16">
                  <c:v>80.343900000000005</c:v>
                </c:pt>
                <c:pt idx="17">
                  <c:v>80.343900000000005</c:v>
                </c:pt>
                <c:pt idx="18">
                  <c:v>80.343900000000005</c:v>
                </c:pt>
                <c:pt idx="19">
                  <c:v>80.343900000000005</c:v>
                </c:pt>
                <c:pt idx="20">
                  <c:v>80.343900000000005</c:v>
                </c:pt>
                <c:pt idx="21">
                  <c:v>80.343900000000005</c:v>
                </c:pt>
                <c:pt idx="22">
                  <c:v>80.343900000000005</c:v>
                </c:pt>
                <c:pt idx="23">
                  <c:v>80.343900000000005</c:v>
                </c:pt>
                <c:pt idx="24">
                  <c:v>80.343900000000005</c:v>
                </c:pt>
                <c:pt idx="25">
                  <c:v>80.343900000000005</c:v>
                </c:pt>
                <c:pt idx="26">
                  <c:v>80.343900000000005</c:v>
                </c:pt>
                <c:pt idx="27">
                  <c:v>1545.075</c:v>
                </c:pt>
                <c:pt idx="28">
                  <c:v>1545.075</c:v>
                </c:pt>
                <c:pt idx="29">
                  <c:v>1545.075</c:v>
                </c:pt>
                <c:pt idx="30">
                  <c:v>1545.075</c:v>
                </c:pt>
                <c:pt idx="31">
                  <c:v>1545.075</c:v>
                </c:pt>
                <c:pt idx="32">
                  <c:v>1545.075</c:v>
                </c:pt>
                <c:pt idx="33">
                  <c:v>1545.075</c:v>
                </c:pt>
                <c:pt idx="34">
                  <c:v>1545.075</c:v>
                </c:pt>
                <c:pt idx="35">
                  <c:v>1545.075</c:v>
                </c:pt>
                <c:pt idx="36">
                  <c:v>1545.075</c:v>
                </c:pt>
                <c:pt idx="37">
                  <c:v>1545.075</c:v>
                </c:pt>
                <c:pt idx="38">
                  <c:v>1545.075</c:v>
                </c:pt>
                <c:pt idx="39">
                  <c:v>1545.075</c:v>
                </c:pt>
                <c:pt idx="40">
                  <c:v>1545.075</c:v>
                </c:pt>
                <c:pt idx="41">
                  <c:v>1545.075</c:v>
                </c:pt>
                <c:pt idx="42">
                  <c:v>1545.075</c:v>
                </c:pt>
                <c:pt idx="43">
                  <c:v>1545.075</c:v>
                </c:pt>
                <c:pt idx="44">
                  <c:v>1545.075</c:v>
                </c:pt>
                <c:pt idx="45">
                  <c:v>1545.075</c:v>
                </c:pt>
                <c:pt idx="46">
                  <c:v>1545.075</c:v>
                </c:pt>
                <c:pt idx="47">
                  <c:v>1545.075</c:v>
                </c:pt>
                <c:pt idx="48">
                  <c:v>1545.075</c:v>
                </c:pt>
                <c:pt idx="49">
                  <c:v>1545.075</c:v>
                </c:pt>
                <c:pt idx="50">
                  <c:v>1545.075</c:v>
                </c:pt>
                <c:pt idx="51">
                  <c:v>1545.075</c:v>
                </c:pt>
                <c:pt idx="52">
                  <c:v>1545.075</c:v>
                </c:pt>
                <c:pt idx="53">
                  <c:v>1545.075</c:v>
                </c:pt>
                <c:pt idx="54">
                  <c:v>1545.075</c:v>
                </c:pt>
                <c:pt idx="55">
                  <c:v>1545.075</c:v>
                </c:pt>
                <c:pt idx="56">
                  <c:v>1545.075</c:v>
                </c:pt>
                <c:pt idx="57">
                  <c:v>1545.075</c:v>
                </c:pt>
                <c:pt idx="58">
                  <c:v>1545.075</c:v>
                </c:pt>
                <c:pt idx="59">
                  <c:v>1545.075</c:v>
                </c:pt>
                <c:pt idx="60">
                  <c:v>1545.075</c:v>
                </c:pt>
                <c:pt idx="61">
                  <c:v>1545.075</c:v>
                </c:pt>
                <c:pt idx="62">
                  <c:v>123.60600000000001</c:v>
                </c:pt>
                <c:pt idx="63">
                  <c:v>123.60600000000001</c:v>
                </c:pt>
                <c:pt idx="64">
                  <c:v>123.60600000000001</c:v>
                </c:pt>
                <c:pt idx="65">
                  <c:v>123.60600000000001</c:v>
                </c:pt>
                <c:pt idx="66">
                  <c:v>123.60600000000001</c:v>
                </c:pt>
                <c:pt idx="67">
                  <c:v>123.60600000000001</c:v>
                </c:pt>
                <c:pt idx="68">
                  <c:v>123.60600000000001</c:v>
                </c:pt>
                <c:pt idx="69">
                  <c:v>123.60600000000001</c:v>
                </c:pt>
                <c:pt idx="70">
                  <c:v>123.60600000000001</c:v>
                </c:pt>
                <c:pt idx="71">
                  <c:v>123.60600000000001</c:v>
                </c:pt>
                <c:pt idx="72">
                  <c:v>123.60600000000001</c:v>
                </c:pt>
                <c:pt idx="73">
                  <c:v>123.60600000000001</c:v>
                </c:pt>
                <c:pt idx="74">
                  <c:v>123.60600000000001</c:v>
                </c:pt>
                <c:pt idx="75">
                  <c:v>123.60600000000001</c:v>
                </c:pt>
                <c:pt idx="76">
                  <c:v>123.60600000000001</c:v>
                </c:pt>
                <c:pt idx="77">
                  <c:v>123.60600000000001</c:v>
                </c:pt>
                <c:pt idx="78">
                  <c:v>123.60600000000001</c:v>
                </c:pt>
                <c:pt idx="79">
                  <c:v>123.60600000000001</c:v>
                </c:pt>
                <c:pt idx="80">
                  <c:v>123.60600000000001</c:v>
                </c:pt>
                <c:pt idx="81">
                  <c:v>123.60600000000001</c:v>
                </c:pt>
                <c:pt idx="82">
                  <c:v>123.60600000000001</c:v>
                </c:pt>
                <c:pt idx="83">
                  <c:v>123.60600000000001</c:v>
                </c:pt>
                <c:pt idx="84">
                  <c:v>123.60600000000001</c:v>
                </c:pt>
                <c:pt idx="85">
                  <c:v>123.60600000000001</c:v>
                </c:pt>
                <c:pt idx="86">
                  <c:v>123.60600000000001</c:v>
                </c:pt>
                <c:pt idx="87">
                  <c:v>123.60600000000001</c:v>
                </c:pt>
                <c:pt idx="88">
                  <c:v>123.60600000000001</c:v>
                </c:pt>
                <c:pt idx="89">
                  <c:v>123.60600000000001</c:v>
                </c:pt>
                <c:pt idx="90">
                  <c:v>123.60600000000001</c:v>
                </c:pt>
                <c:pt idx="91">
                  <c:v>123.60600000000001</c:v>
                </c:pt>
                <c:pt idx="92">
                  <c:v>123.60600000000001</c:v>
                </c:pt>
                <c:pt idx="93">
                  <c:v>123.60600000000001</c:v>
                </c:pt>
                <c:pt idx="94">
                  <c:v>123.60600000000001</c:v>
                </c:pt>
                <c:pt idx="95">
                  <c:v>123.60600000000001</c:v>
                </c:pt>
                <c:pt idx="96">
                  <c:v>123.60600000000001</c:v>
                </c:pt>
                <c:pt idx="97">
                  <c:v>123.60600000000001</c:v>
                </c:pt>
                <c:pt idx="98">
                  <c:v>123.60600000000001</c:v>
                </c:pt>
                <c:pt idx="99">
                  <c:v>123.60600000000001</c:v>
                </c:pt>
                <c:pt idx="100">
                  <c:v>123.60600000000001</c:v>
                </c:pt>
                <c:pt idx="101">
                  <c:v>123.60600000000001</c:v>
                </c:pt>
                <c:pt idx="102">
                  <c:v>123.60600000000001</c:v>
                </c:pt>
                <c:pt idx="103">
                  <c:v>123.60600000000001</c:v>
                </c:pt>
                <c:pt idx="104">
                  <c:v>123.60600000000001</c:v>
                </c:pt>
                <c:pt idx="105">
                  <c:v>123.60600000000001</c:v>
                </c:pt>
                <c:pt idx="106">
                  <c:v>123.60600000000001</c:v>
                </c:pt>
                <c:pt idx="107">
                  <c:v>80.343900000000005</c:v>
                </c:pt>
                <c:pt idx="108">
                  <c:v>80.343900000000005</c:v>
                </c:pt>
                <c:pt idx="109">
                  <c:v>80.343900000000005</c:v>
                </c:pt>
                <c:pt idx="110">
                  <c:v>80.343900000000005</c:v>
                </c:pt>
                <c:pt idx="111">
                  <c:v>80.343900000000005</c:v>
                </c:pt>
                <c:pt idx="112">
                  <c:v>80.343900000000005</c:v>
                </c:pt>
                <c:pt idx="113">
                  <c:v>80.343900000000005</c:v>
                </c:pt>
                <c:pt idx="114">
                  <c:v>80.343900000000005</c:v>
                </c:pt>
                <c:pt idx="115">
                  <c:v>80.343900000000005</c:v>
                </c:pt>
                <c:pt idx="116">
                  <c:v>80.343900000000005</c:v>
                </c:pt>
                <c:pt idx="117">
                  <c:v>80.343900000000005</c:v>
                </c:pt>
                <c:pt idx="118">
                  <c:v>80.343900000000005</c:v>
                </c:pt>
                <c:pt idx="119">
                  <c:v>80.343900000000005</c:v>
                </c:pt>
                <c:pt idx="120">
                  <c:v>80.343900000000005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1A-45D9-8330-3039D66785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440568"/>
        <c:axId val="402449424"/>
      </c:lineChart>
      <c:catAx>
        <c:axId val="4024405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49424"/>
        <c:crosses val="autoZero"/>
        <c:auto val="1"/>
        <c:lblAlgn val="ctr"/>
        <c:lblOffset val="100"/>
        <c:noMultiLvlLbl val="0"/>
      </c:catAx>
      <c:valAx>
        <c:axId val="40244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40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Resistance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Sheet1!$I$2:$I$123</c:f>
              <c:numCache>
                <c:formatCode>General</c:formatCode>
                <c:ptCount val="12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332.37953314553141</c:v>
                </c:pt>
                <c:pt idx="33">
                  <c:v>342.15540176745884</c:v>
                </c:pt>
                <c:pt idx="34">
                  <c:v>363.54011437792502</c:v>
                </c:pt>
                <c:pt idx="35">
                  <c:v>387.77612200312001</c:v>
                </c:pt>
                <c:pt idx="36">
                  <c:v>387.77612200312001</c:v>
                </c:pt>
                <c:pt idx="37">
                  <c:v>387.77612200312001</c:v>
                </c:pt>
                <c:pt idx="38">
                  <c:v>387.77612200312001</c:v>
                </c:pt>
                <c:pt idx="39">
                  <c:v>387.77612200312001</c:v>
                </c:pt>
                <c:pt idx="40">
                  <c:v>387.77612200312001</c:v>
                </c:pt>
                <c:pt idx="41">
                  <c:v>387.77612200312001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-387.77612200312001</c:v>
                </c:pt>
                <c:pt idx="48">
                  <c:v>-401.14771241702073</c:v>
                </c:pt>
                <c:pt idx="49">
                  <c:v>-415.47441643191428</c:v>
                </c:pt>
                <c:pt idx="50">
                  <c:v>-430.8623577812445</c:v>
                </c:pt>
                <c:pt idx="51">
                  <c:v>-447.43398692667694</c:v>
                </c:pt>
                <c:pt idx="52">
                  <c:v>-465.33134640374402</c:v>
                </c:pt>
                <c:pt idx="53">
                  <c:v>-465.33134640374402</c:v>
                </c:pt>
                <c:pt idx="54">
                  <c:v>-465.33134640374402</c:v>
                </c:pt>
                <c:pt idx="55">
                  <c:v>-465.33134640374402</c:v>
                </c:pt>
                <c:pt idx="56">
                  <c:v>-465.33134640374402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332.37953314553141</c:v>
                </c:pt>
                <c:pt idx="77">
                  <c:v>342.15540176745884</c:v>
                </c:pt>
                <c:pt idx="78">
                  <c:v>352.52374727556366</c:v>
                </c:pt>
                <c:pt idx="79">
                  <c:v>352.52374727556366</c:v>
                </c:pt>
                <c:pt idx="80">
                  <c:v>352.52374727556366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352.52374727556366</c:v>
                </c:pt>
                <c:pt idx="86">
                  <c:v>363.54011437792502</c:v>
                </c:pt>
                <c:pt idx="87">
                  <c:v>363.54011437792502</c:v>
                </c:pt>
                <c:pt idx="88">
                  <c:v>363.54011437792502</c:v>
                </c:pt>
                <c:pt idx="89">
                  <c:v>363.54011437792502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-363.54011437792502</c:v>
                </c:pt>
                <c:pt idx="95">
                  <c:v>-387.77612200312001</c:v>
                </c:pt>
                <c:pt idx="96">
                  <c:v>-401.14771241702073</c:v>
                </c:pt>
                <c:pt idx="97">
                  <c:v>-415.47441643191428</c:v>
                </c:pt>
                <c:pt idx="98">
                  <c:v>-447.43398692667694</c:v>
                </c:pt>
                <c:pt idx="99">
                  <c:v>-465.33134640374402</c:v>
                </c:pt>
                <c:pt idx="100">
                  <c:v>-465.33134640374402</c:v>
                </c:pt>
                <c:pt idx="101">
                  <c:v>-465.33134640374402</c:v>
                </c:pt>
                <c:pt idx="102">
                  <c:v>-465.33134640374402</c:v>
                </c:pt>
                <c:pt idx="103">
                  <c:v>-465.33134640374402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2C-4DA6-9352-C1E2F335B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35064"/>
        <c:axId val="517339328"/>
      </c:lineChart>
      <c:catAx>
        <c:axId val="517335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339328"/>
        <c:crosses val="autoZero"/>
        <c:auto val="1"/>
        <c:lblAlgn val="ctr"/>
        <c:lblOffset val="100"/>
        <c:noMultiLvlLbl val="0"/>
      </c:catAx>
      <c:valAx>
        <c:axId val="51733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335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vs</a:t>
            </a:r>
            <a:r>
              <a:rPr lang="en-US" baseline="0"/>
              <a:t> Time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Sheet1!$M$1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Sheet1!$M$2:$M$123</c:f>
              <c:numCache>
                <c:formatCode>General</c:formatCode>
                <c:ptCount val="122"/>
                <c:pt idx="1">
                  <c:v>0</c:v>
                </c:pt>
                <c:pt idx="2">
                  <c:v>81.112263139399687</c:v>
                </c:pt>
                <c:pt idx="3">
                  <c:v>83.417352557598718</c:v>
                </c:pt>
                <c:pt idx="4">
                  <c:v>87.259168254597128</c:v>
                </c:pt>
                <c:pt idx="5">
                  <c:v>92.637710230394887</c:v>
                </c:pt>
                <c:pt idx="6">
                  <c:v>99.552978484991996</c:v>
                </c:pt>
                <c:pt idx="7">
                  <c:v>108.00497301838848</c:v>
                </c:pt>
                <c:pt idx="8">
                  <c:v>117.99369383058432</c:v>
                </c:pt>
                <c:pt idx="9">
                  <c:v>129.51914092157952</c:v>
                </c:pt>
                <c:pt idx="10">
                  <c:v>142.58131429137407</c:v>
                </c:pt>
                <c:pt idx="11">
                  <c:v>157.18021393996798</c:v>
                </c:pt>
                <c:pt idx="12">
                  <c:v>142.58131429137407</c:v>
                </c:pt>
                <c:pt idx="13">
                  <c:v>129.51914092157952</c:v>
                </c:pt>
                <c:pt idx="14">
                  <c:v>129.51914092157952</c:v>
                </c:pt>
                <c:pt idx="15">
                  <c:v>129.51914092157952</c:v>
                </c:pt>
                <c:pt idx="16">
                  <c:v>129.51914092157952</c:v>
                </c:pt>
                <c:pt idx="17">
                  <c:v>142.58131429137407</c:v>
                </c:pt>
                <c:pt idx="18">
                  <c:v>157.18021393996798</c:v>
                </c:pt>
                <c:pt idx="19">
                  <c:v>173.31583986736126</c:v>
                </c:pt>
                <c:pt idx="20">
                  <c:v>190.98819207355393</c:v>
                </c:pt>
                <c:pt idx="21">
                  <c:v>210.19727055854588</c:v>
                </c:pt>
                <c:pt idx="22">
                  <c:v>230.94307532233728</c:v>
                </c:pt>
                <c:pt idx="23">
                  <c:v>253.22560636492796</c:v>
                </c:pt>
                <c:pt idx="24">
                  <c:v>277.04486368631808</c:v>
                </c:pt>
                <c:pt idx="25">
                  <c:v>302.40084728650749</c:v>
                </c:pt>
                <c:pt idx="26">
                  <c:v>315.65511144115197</c:v>
                </c:pt>
                <c:pt idx="27">
                  <c:v>1780.386211441152</c:v>
                </c:pt>
                <c:pt idx="28">
                  <c:v>1780.386211441152</c:v>
                </c:pt>
                <c:pt idx="29">
                  <c:v>1780.386211441152</c:v>
                </c:pt>
                <c:pt idx="30">
                  <c:v>1780.386211441152</c:v>
                </c:pt>
                <c:pt idx="31">
                  <c:v>1780.386211441152</c:v>
                </c:pt>
                <c:pt idx="32">
                  <c:v>2112.7657445866835</c:v>
                </c:pt>
                <c:pt idx="33">
                  <c:v>2109.2873490539664</c:v>
                </c:pt>
                <c:pt idx="34">
                  <c:v>2105.3160780642429</c:v>
                </c:pt>
                <c:pt idx="35">
                  <c:v>2105.7328283680481</c:v>
                </c:pt>
                <c:pt idx="36">
                  <c:v>2105.7328283680481</c:v>
                </c:pt>
                <c:pt idx="37">
                  <c:v>2105.7328283680481</c:v>
                </c:pt>
                <c:pt idx="38">
                  <c:v>2105.7328283680481</c:v>
                </c:pt>
                <c:pt idx="39">
                  <c:v>2105.7328283680481</c:v>
                </c:pt>
                <c:pt idx="40">
                  <c:v>2105.7328283680481</c:v>
                </c:pt>
                <c:pt idx="41">
                  <c:v>2105.7328283680481</c:v>
                </c:pt>
                <c:pt idx="42">
                  <c:v>1717.9567063649281</c:v>
                </c:pt>
                <c:pt idx="43">
                  <c:v>1717.9567063649281</c:v>
                </c:pt>
                <c:pt idx="44">
                  <c:v>1717.9567063649281</c:v>
                </c:pt>
                <c:pt idx="45">
                  <c:v>1729.6742442407731</c:v>
                </c:pt>
                <c:pt idx="46">
                  <c:v>1729.6742442407731</c:v>
                </c:pt>
                <c:pt idx="47">
                  <c:v>1330.1805843618081</c:v>
                </c:pt>
                <c:pt idx="48">
                  <c:v>1305.475637641762</c:v>
                </c:pt>
                <c:pt idx="49">
                  <c:v>1280.199758890423</c:v>
                </c:pt>
                <c:pt idx="50">
                  <c:v>1254.2468243743472</c:v>
                </c:pt>
                <c:pt idx="51">
                  <c:v>1227.4943836318689</c:v>
                </c:pt>
                <c:pt idx="52">
                  <c:v>1199.800394127456</c:v>
                </c:pt>
                <c:pt idx="53">
                  <c:v>1199.800394127456</c:v>
                </c:pt>
                <c:pt idx="54">
                  <c:v>1199.800394127456</c:v>
                </c:pt>
                <c:pt idx="55">
                  <c:v>1199.800394127456</c:v>
                </c:pt>
                <c:pt idx="56">
                  <c:v>1199.800394127456</c:v>
                </c:pt>
                <c:pt idx="57">
                  <c:v>1674.928370558546</c:v>
                </c:pt>
                <c:pt idx="58">
                  <c:v>1695.6741753223373</c:v>
                </c:pt>
                <c:pt idx="59">
                  <c:v>1717.9567063649281</c:v>
                </c:pt>
                <c:pt idx="60">
                  <c:v>1741.7759636863182</c:v>
                </c:pt>
                <c:pt idx="61">
                  <c:v>1767.1319472865075</c:v>
                </c:pt>
                <c:pt idx="62">
                  <c:v>358.91721144115195</c:v>
                </c:pt>
                <c:pt idx="63">
                  <c:v>358.91721144115195</c:v>
                </c:pt>
                <c:pt idx="64">
                  <c:v>358.91721144115195</c:v>
                </c:pt>
                <c:pt idx="65">
                  <c:v>358.91721144115195</c:v>
                </c:pt>
                <c:pt idx="66">
                  <c:v>358.91721144115195</c:v>
                </c:pt>
                <c:pt idx="67">
                  <c:v>358.91721144115195</c:v>
                </c:pt>
                <c:pt idx="68">
                  <c:v>358.91721144115195</c:v>
                </c:pt>
                <c:pt idx="69">
                  <c:v>358.91721144115195</c:v>
                </c:pt>
                <c:pt idx="70">
                  <c:v>358.91721144115195</c:v>
                </c:pt>
                <c:pt idx="71">
                  <c:v>358.91721144115195</c:v>
                </c:pt>
                <c:pt idx="72">
                  <c:v>358.91721144115195</c:v>
                </c:pt>
                <c:pt idx="73">
                  <c:v>358.91721144115195</c:v>
                </c:pt>
                <c:pt idx="74">
                  <c:v>358.91721144115195</c:v>
                </c:pt>
                <c:pt idx="75">
                  <c:v>358.91721144115195</c:v>
                </c:pt>
                <c:pt idx="76">
                  <c:v>691.29674458668342</c:v>
                </c:pt>
                <c:pt idx="77">
                  <c:v>687.81834905396636</c:v>
                </c:pt>
                <c:pt idx="78">
                  <c:v>685.31661197712651</c:v>
                </c:pt>
                <c:pt idx="79">
                  <c:v>685.31661197712651</c:v>
                </c:pt>
                <c:pt idx="80">
                  <c:v>685.31661197712651</c:v>
                </c:pt>
                <c:pt idx="81">
                  <c:v>332.79286470156285</c:v>
                </c:pt>
                <c:pt idx="82">
                  <c:v>332.79286470156285</c:v>
                </c:pt>
                <c:pt idx="83">
                  <c:v>345.66294728650752</c:v>
                </c:pt>
                <c:pt idx="84">
                  <c:v>345.66294728650752</c:v>
                </c:pt>
                <c:pt idx="85">
                  <c:v>685.31661197712651</c:v>
                </c:pt>
                <c:pt idx="86">
                  <c:v>683.84707806424308</c:v>
                </c:pt>
                <c:pt idx="87">
                  <c:v>683.84707806424308</c:v>
                </c:pt>
                <c:pt idx="88">
                  <c:v>683.84707806424308</c:v>
                </c:pt>
                <c:pt idx="89">
                  <c:v>683.84707806424308</c:v>
                </c:pt>
                <c:pt idx="90">
                  <c:v>320.30696368631806</c:v>
                </c:pt>
                <c:pt idx="91">
                  <c:v>320.30696368631806</c:v>
                </c:pt>
                <c:pt idx="92">
                  <c:v>320.30696368631806</c:v>
                </c:pt>
                <c:pt idx="93">
                  <c:v>332.79286470156285</c:v>
                </c:pt>
                <c:pt idx="94">
                  <c:v>-43.233150691606951</c:v>
                </c:pt>
                <c:pt idx="95">
                  <c:v>-91.288415638192035</c:v>
                </c:pt>
                <c:pt idx="96">
                  <c:v>-115.99336235823803</c:v>
                </c:pt>
                <c:pt idx="97">
                  <c:v>-141.26924110957702</c:v>
                </c:pt>
                <c:pt idx="98">
                  <c:v>-193.97461636813102</c:v>
                </c:pt>
                <c:pt idx="99">
                  <c:v>-221.66860587254405</c:v>
                </c:pt>
                <c:pt idx="100">
                  <c:v>-221.66860587254405</c:v>
                </c:pt>
                <c:pt idx="101">
                  <c:v>-221.66860587254405</c:v>
                </c:pt>
                <c:pt idx="102">
                  <c:v>-221.66860587254405</c:v>
                </c:pt>
                <c:pt idx="103">
                  <c:v>-221.66860587254405</c:v>
                </c:pt>
                <c:pt idx="104">
                  <c:v>253.45937055854591</c:v>
                </c:pt>
                <c:pt idx="105">
                  <c:v>274.20517532233725</c:v>
                </c:pt>
                <c:pt idx="106">
                  <c:v>296.48770636492799</c:v>
                </c:pt>
                <c:pt idx="107">
                  <c:v>277.04486368631808</c:v>
                </c:pt>
                <c:pt idx="108">
                  <c:v>302.40084728650749</c:v>
                </c:pt>
                <c:pt idx="109">
                  <c:v>315.65511144115197</c:v>
                </c:pt>
                <c:pt idx="110">
                  <c:v>315.65511144115197</c:v>
                </c:pt>
                <c:pt idx="111">
                  <c:v>315.65511144115197</c:v>
                </c:pt>
                <c:pt idx="112">
                  <c:v>315.65511144115197</c:v>
                </c:pt>
                <c:pt idx="113">
                  <c:v>315.65511144115197</c:v>
                </c:pt>
                <c:pt idx="114">
                  <c:v>315.65511144115197</c:v>
                </c:pt>
                <c:pt idx="115">
                  <c:v>315.65511144115197</c:v>
                </c:pt>
                <c:pt idx="116">
                  <c:v>315.65511144115197</c:v>
                </c:pt>
                <c:pt idx="117">
                  <c:v>315.65511144115197</c:v>
                </c:pt>
                <c:pt idx="118">
                  <c:v>315.65511144115197</c:v>
                </c:pt>
                <c:pt idx="119">
                  <c:v>315.65511144115197</c:v>
                </c:pt>
                <c:pt idx="120">
                  <c:v>315.65511144115197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D8-4577-9568-E46A929FD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267864"/>
        <c:axId val="185269176"/>
      </c:lineChart>
      <c:catAx>
        <c:axId val="185267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269176"/>
        <c:crosses val="autoZero"/>
        <c:auto val="1"/>
        <c:lblAlgn val="ctr"/>
        <c:lblOffset val="100"/>
        <c:noMultiLvlLbl val="0"/>
      </c:catAx>
      <c:valAx>
        <c:axId val="185269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267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&amp; Average Power vs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Sheet1!$O$1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Sheet1!$O$2:$O$123</c:f>
              <c:numCache>
                <c:formatCode>General</c:formatCode>
                <c:ptCount val="122"/>
                <c:pt idx="1">
                  <c:v>0</c:v>
                </c:pt>
                <c:pt idx="2">
                  <c:v>7.2520852227674473E-2</c:v>
                </c:pt>
                <c:pt idx="3">
                  <c:v>0.14916357314939571</c:v>
                </c:pt>
                <c:pt idx="4">
                  <c:v>0.23405003145921063</c:v>
                </c:pt>
                <c:pt idx="5">
                  <c:v>0.33130209585116588</c:v>
                </c:pt>
                <c:pt idx="6">
                  <c:v>0.44504163501930821</c:v>
                </c:pt>
                <c:pt idx="7">
                  <c:v>0.57939051765768468</c:v>
                </c:pt>
                <c:pt idx="8">
                  <c:v>0.73847061246034185</c:v>
                </c:pt>
                <c:pt idx="9">
                  <c:v>0.92640378812132662</c:v>
                </c:pt>
                <c:pt idx="10">
                  <c:v>1.1473119133346856</c:v>
                </c:pt>
                <c:pt idx="11">
                  <c:v>1.4053168567944656</c:v>
                </c:pt>
                <c:pt idx="12">
                  <c:v>1.1473119133346856</c:v>
                </c:pt>
                <c:pt idx="13">
                  <c:v>0.92640378812132662</c:v>
                </c:pt>
                <c:pt idx="14">
                  <c:v>0.92640378812132662</c:v>
                </c:pt>
                <c:pt idx="15">
                  <c:v>0.92640378812132662</c:v>
                </c:pt>
                <c:pt idx="16">
                  <c:v>0.92640378812132662</c:v>
                </c:pt>
                <c:pt idx="17">
                  <c:v>1.1473119133346856</c:v>
                </c:pt>
                <c:pt idx="18">
                  <c:v>1.4053168567944656</c:v>
                </c:pt>
                <c:pt idx="19">
                  <c:v>1.7045404871947141</c:v>
                </c:pt>
                <c:pt idx="20">
                  <c:v>2.0491046732294773</c:v>
                </c:pt>
                <c:pt idx="21">
                  <c:v>2.443131283592801</c:v>
                </c:pt>
                <c:pt idx="22">
                  <c:v>2.8907421869787346</c:v>
                </c:pt>
                <c:pt idx="23">
                  <c:v>3.3960592520813218</c:v>
                </c:pt>
                <c:pt idx="24">
                  <c:v>3.9632043475946119</c:v>
                </c:pt>
                <c:pt idx="25">
                  <c:v>4.5962993422126504</c:v>
                </c:pt>
                <c:pt idx="26">
                  <c:v>4.9388661356528401</c:v>
                </c:pt>
                <c:pt idx="27">
                  <c:v>27.856634818692843</c:v>
                </c:pt>
                <c:pt idx="28">
                  <c:v>27.856634818692843</c:v>
                </c:pt>
                <c:pt idx="29">
                  <c:v>27.856634818692843</c:v>
                </c:pt>
                <c:pt idx="30">
                  <c:v>27.856634818692843</c:v>
                </c:pt>
                <c:pt idx="31">
                  <c:v>27.856634818692843</c:v>
                </c:pt>
                <c:pt idx="32">
                  <c:v>33.057177946101085</c:v>
                </c:pt>
                <c:pt idx="33">
                  <c:v>32.059817761716893</c:v>
                </c:pt>
                <c:pt idx="34">
                  <c:v>30.117135985210851</c:v>
                </c:pt>
                <c:pt idx="35">
                  <c:v>28.240404107809567</c:v>
                </c:pt>
                <c:pt idx="36">
                  <c:v>28.240404107809567</c:v>
                </c:pt>
                <c:pt idx="37">
                  <c:v>28.240404107809567</c:v>
                </c:pt>
                <c:pt idx="38">
                  <c:v>28.240404107809567</c:v>
                </c:pt>
                <c:pt idx="39">
                  <c:v>28.240404107809567</c:v>
                </c:pt>
                <c:pt idx="40">
                  <c:v>28.240404107809567</c:v>
                </c:pt>
                <c:pt idx="41">
                  <c:v>28.240404107809567</c:v>
                </c:pt>
                <c:pt idx="42">
                  <c:v>23.039860980401322</c:v>
                </c:pt>
                <c:pt idx="43">
                  <c:v>23.039860980401322</c:v>
                </c:pt>
                <c:pt idx="44">
                  <c:v>23.039860980401322</c:v>
                </c:pt>
                <c:pt idx="45">
                  <c:v>23.970240798507255</c:v>
                </c:pt>
                <c:pt idx="46">
                  <c:v>23.970240798507255</c:v>
                </c:pt>
                <c:pt idx="47">
                  <c:v>17.83931785299308</c:v>
                </c:pt>
                <c:pt idx="48">
                  <c:v>16.924395042489824</c:v>
                </c:pt>
                <c:pt idx="49">
                  <c:v>16.024414006002495</c:v>
                </c:pt>
                <c:pt idx="50">
                  <c:v>15.13885950994432</c:v>
                </c:pt>
                <c:pt idx="51">
                  <c:v>14.267216320728558</c:v>
                </c:pt>
                <c:pt idx="52">
                  <c:v>13.40896920476845</c:v>
                </c:pt>
                <c:pt idx="53">
                  <c:v>13.40896920476845</c:v>
                </c:pt>
                <c:pt idx="54">
                  <c:v>13.40896920476845</c:v>
                </c:pt>
                <c:pt idx="55">
                  <c:v>13.40896920476845</c:v>
                </c:pt>
                <c:pt idx="56">
                  <c:v>13.40896920476845</c:v>
                </c:pt>
                <c:pt idx="57">
                  <c:v>19.467759448136803</c:v>
                </c:pt>
                <c:pt idx="58">
                  <c:v>21.224957133410737</c:v>
                </c:pt>
                <c:pt idx="59">
                  <c:v>23.039860980401322</c:v>
                </c:pt>
                <c:pt idx="60">
                  <c:v>24.916592857802616</c:v>
                </c:pt>
                <c:pt idx="61">
                  <c:v>26.859274634308651</c:v>
                </c:pt>
                <c:pt idx="62">
                  <c:v>5.6157622570928396</c:v>
                </c:pt>
                <c:pt idx="63">
                  <c:v>5.6157622570928396</c:v>
                </c:pt>
                <c:pt idx="64">
                  <c:v>5.6157622570928396</c:v>
                </c:pt>
                <c:pt idx="65">
                  <c:v>5.6157622570928396</c:v>
                </c:pt>
                <c:pt idx="66">
                  <c:v>5.6157622570928396</c:v>
                </c:pt>
                <c:pt idx="67">
                  <c:v>5.6157622570928396</c:v>
                </c:pt>
                <c:pt idx="68">
                  <c:v>5.6157622570928396</c:v>
                </c:pt>
                <c:pt idx="69">
                  <c:v>5.6157622570928396</c:v>
                </c:pt>
                <c:pt idx="70">
                  <c:v>5.6157622570928396</c:v>
                </c:pt>
                <c:pt idx="71">
                  <c:v>5.6157622570928396</c:v>
                </c:pt>
                <c:pt idx="72">
                  <c:v>5.6157622570928396</c:v>
                </c:pt>
                <c:pt idx="73">
                  <c:v>5.6157622570928396</c:v>
                </c:pt>
                <c:pt idx="74">
                  <c:v>5.6157622570928396</c:v>
                </c:pt>
                <c:pt idx="75">
                  <c:v>5.6157622570928396</c:v>
                </c:pt>
                <c:pt idx="76">
                  <c:v>10.816305384501083</c:v>
                </c:pt>
                <c:pt idx="77">
                  <c:v>10.454398701876896</c:v>
                </c:pt>
                <c:pt idx="78">
                  <c:v>10.110009961202403</c:v>
                </c:pt>
                <c:pt idx="79">
                  <c:v>10.110009961202403</c:v>
                </c:pt>
                <c:pt idx="80">
                  <c:v>10.110009961202403</c:v>
                </c:pt>
                <c:pt idx="81">
                  <c:v>4.9094668337941592</c:v>
                </c:pt>
                <c:pt idx="82">
                  <c:v>4.9094668337941592</c:v>
                </c:pt>
                <c:pt idx="83">
                  <c:v>5.253855574468651</c:v>
                </c:pt>
                <c:pt idx="84">
                  <c:v>5.253855574468651</c:v>
                </c:pt>
                <c:pt idx="85">
                  <c:v>10.110009961202403</c:v>
                </c:pt>
                <c:pt idx="86">
                  <c:v>9.782623928890855</c:v>
                </c:pt>
                <c:pt idx="87">
                  <c:v>9.782623928890855</c:v>
                </c:pt>
                <c:pt idx="88">
                  <c:v>9.782623928890855</c:v>
                </c:pt>
                <c:pt idx="89">
                  <c:v>9.782623928890855</c:v>
                </c:pt>
                <c:pt idx="90">
                  <c:v>4.5820808014826113</c:v>
                </c:pt>
                <c:pt idx="91">
                  <c:v>4.5820808014826113</c:v>
                </c:pt>
                <c:pt idx="92">
                  <c:v>4.5820808014826113</c:v>
                </c:pt>
                <c:pt idx="93">
                  <c:v>4.9094668337941592</c:v>
                </c:pt>
                <c:pt idx="94">
                  <c:v>-0.618462325925631</c:v>
                </c:pt>
                <c:pt idx="95">
                  <c:v>-1.2242871998069209</c:v>
                </c:pt>
                <c:pt idx="96">
                  <c:v>-1.5037565085501752</c:v>
                </c:pt>
                <c:pt idx="97">
                  <c:v>-1.7682840432775089</c:v>
                </c:pt>
                <c:pt idx="98">
                  <c:v>-2.2545747250314419</c:v>
                </c:pt>
                <c:pt idx="99">
                  <c:v>-2.4773683392315524</c:v>
                </c:pt>
                <c:pt idx="100">
                  <c:v>-2.4773683392315524</c:v>
                </c:pt>
                <c:pt idx="101">
                  <c:v>-2.4773683392315524</c:v>
                </c:pt>
                <c:pt idx="102">
                  <c:v>-2.4773683392315524</c:v>
                </c:pt>
                <c:pt idx="103">
                  <c:v>-2.4773683392315524</c:v>
                </c:pt>
                <c:pt idx="104">
                  <c:v>2.9459684023768014</c:v>
                </c:pt>
                <c:pt idx="105">
                  <c:v>3.4322590841307341</c:v>
                </c:pt>
                <c:pt idx="106">
                  <c:v>3.9762559276013221</c:v>
                </c:pt>
                <c:pt idx="107">
                  <c:v>3.9632043475946119</c:v>
                </c:pt>
                <c:pt idx="108">
                  <c:v>4.5962993422126504</c:v>
                </c:pt>
                <c:pt idx="109">
                  <c:v>4.9388661356528401</c:v>
                </c:pt>
                <c:pt idx="110">
                  <c:v>4.9388661356528401</c:v>
                </c:pt>
                <c:pt idx="111">
                  <c:v>4.9388661356528401</c:v>
                </c:pt>
                <c:pt idx="112">
                  <c:v>4.9388661356528401</c:v>
                </c:pt>
                <c:pt idx="113">
                  <c:v>4.9388661356528401</c:v>
                </c:pt>
                <c:pt idx="114">
                  <c:v>4.9388661356528401</c:v>
                </c:pt>
                <c:pt idx="115">
                  <c:v>4.9388661356528401</c:v>
                </c:pt>
                <c:pt idx="116">
                  <c:v>4.9388661356528401</c:v>
                </c:pt>
                <c:pt idx="117">
                  <c:v>4.9388661356528401</c:v>
                </c:pt>
                <c:pt idx="118">
                  <c:v>4.9388661356528401</c:v>
                </c:pt>
                <c:pt idx="119">
                  <c:v>4.9388661356528401</c:v>
                </c:pt>
                <c:pt idx="120">
                  <c:v>4.9388661356528401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7D-4117-AA39-97665CE95BA8}"/>
            </c:ext>
          </c:extLst>
        </c:ser>
        <c:ser>
          <c:idx val="2"/>
          <c:order val="1"/>
          <c:tx>
            <c:strRef>
              <c:f>Sheet1!$Q$1</c:f>
              <c:strCache>
                <c:ptCount val="1"/>
                <c:pt idx="0">
                  <c:v>Average Power (KW)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Sheet1!$Q$2:$Q$123</c:f>
              <c:numCache>
                <c:formatCode>General</c:formatCode>
                <c:ptCount val="122"/>
                <c:pt idx="1">
                  <c:v>0</c:v>
                </c:pt>
                <c:pt idx="2">
                  <c:v>11.975770681918757</c:v>
                </c:pt>
                <c:pt idx="3">
                  <c:v>11.975770681918757</c:v>
                </c:pt>
                <c:pt idx="4">
                  <c:v>11.975770681918757</c:v>
                </c:pt>
                <c:pt idx="5">
                  <c:v>11.975770681918757</c:v>
                </c:pt>
                <c:pt idx="6">
                  <c:v>11.975770681918757</c:v>
                </c:pt>
                <c:pt idx="7">
                  <c:v>11.975770681918757</c:v>
                </c:pt>
                <c:pt idx="8">
                  <c:v>11.975770681918757</c:v>
                </c:pt>
                <c:pt idx="9">
                  <c:v>11.975770681918757</c:v>
                </c:pt>
                <c:pt idx="10">
                  <c:v>11.975770681918757</c:v>
                </c:pt>
                <c:pt idx="11">
                  <c:v>11.975770681918757</c:v>
                </c:pt>
                <c:pt idx="12">
                  <c:v>11.975770681918757</c:v>
                </c:pt>
                <c:pt idx="13">
                  <c:v>11.975770681918757</c:v>
                </c:pt>
                <c:pt idx="14">
                  <c:v>11.975770681918757</c:v>
                </c:pt>
                <c:pt idx="15">
                  <c:v>11.975770681918757</c:v>
                </c:pt>
                <c:pt idx="16">
                  <c:v>11.975770681918757</c:v>
                </c:pt>
                <c:pt idx="17">
                  <c:v>11.975770681918757</c:v>
                </c:pt>
                <c:pt idx="18">
                  <c:v>11.975770681918757</c:v>
                </c:pt>
                <c:pt idx="19">
                  <c:v>11.975770681918757</c:v>
                </c:pt>
                <c:pt idx="20">
                  <c:v>11.975770681918757</c:v>
                </c:pt>
                <c:pt idx="21">
                  <c:v>11.975770681918757</c:v>
                </c:pt>
                <c:pt idx="22">
                  <c:v>11.975770681918757</c:v>
                </c:pt>
                <c:pt idx="23">
                  <c:v>11.975770681918757</c:v>
                </c:pt>
                <c:pt idx="24">
                  <c:v>11.975770681918757</c:v>
                </c:pt>
                <c:pt idx="25">
                  <c:v>11.975770681918757</c:v>
                </c:pt>
                <c:pt idx="26">
                  <c:v>11.975770681918757</c:v>
                </c:pt>
                <c:pt idx="27">
                  <c:v>11.975770681918757</c:v>
                </c:pt>
                <c:pt idx="28">
                  <c:v>11.975770681918757</c:v>
                </c:pt>
                <c:pt idx="29">
                  <c:v>11.975770681918757</c:v>
                </c:pt>
                <c:pt idx="30">
                  <c:v>11.975770681918757</c:v>
                </c:pt>
                <c:pt idx="31">
                  <c:v>11.975770681918757</c:v>
                </c:pt>
                <c:pt idx="32">
                  <c:v>11.975770681918757</c:v>
                </c:pt>
                <c:pt idx="33">
                  <c:v>11.975770681918757</c:v>
                </c:pt>
                <c:pt idx="34">
                  <c:v>11.975770681918757</c:v>
                </c:pt>
                <c:pt idx="35">
                  <c:v>11.975770681918757</c:v>
                </c:pt>
                <c:pt idx="36">
                  <c:v>11.975770681918757</c:v>
                </c:pt>
                <c:pt idx="37">
                  <c:v>11.975770681918757</c:v>
                </c:pt>
                <c:pt idx="38">
                  <c:v>11.975770681918757</c:v>
                </c:pt>
                <c:pt idx="39">
                  <c:v>11.975770681918757</c:v>
                </c:pt>
                <c:pt idx="40">
                  <c:v>11.975770681918757</c:v>
                </c:pt>
                <c:pt idx="41">
                  <c:v>11.975770681918757</c:v>
                </c:pt>
                <c:pt idx="42">
                  <c:v>11.975770681918757</c:v>
                </c:pt>
                <c:pt idx="43">
                  <c:v>11.975770681918757</c:v>
                </c:pt>
                <c:pt idx="44">
                  <c:v>11.975770681918757</c:v>
                </c:pt>
                <c:pt idx="45">
                  <c:v>11.975770681918757</c:v>
                </c:pt>
                <c:pt idx="46">
                  <c:v>11.975770681918757</c:v>
                </c:pt>
                <c:pt idx="47">
                  <c:v>11.975770681918757</c:v>
                </c:pt>
                <c:pt idx="48">
                  <c:v>11.975770681918757</c:v>
                </c:pt>
                <c:pt idx="49">
                  <c:v>11.975770681918757</c:v>
                </c:pt>
                <c:pt idx="50">
                  <c:v>11.975770681918757</c:v>
                </c:pt>
                <c:pt idx="51">
                  <c:v>11.975770681918757</c:v>
                </c:pt>
                <c:pt idx="52">
                  <c:v>11.975770681918757</c:v>
                </c:pt>
                <c:pt idx="53">
                  <c:v>11.975770681918757</c:v>
                </c:pt>
                <c:pt idx="54">
                  <c:v>11.975770681918757</c:v>
                </c:pt>
                <c:pt idx="55">
                  <c:v>11.975770681918757</c:v>
                </c:pt>
                <c:pt idx="56">
                  <c:v>11.975770681918757</c:v>
                </c:pt>
                <c:pt idx="57">
                  <c:v>11.975770681918757</c:v>
                </c:pt>
                <c:pt idx="58">
                  <c:v>11.975770681918757</c:v>
                </c:pt>
                <c:pt idx="59">
                  <c:v>11.975770681918757</c:v>
                </c:pt>
                <c:pt idx="60">
                  <c:v>11.975770681918757</c:v>
                </c:pt>
                <c:pt idx="61">
                  <c:v>11.975770681918757</c:v>
                </c:pt>
                <c:pt idx="62">
                  <c:v>11.975770681918757</c:v>
                </c:pt>
                <c:pt idx="63">
                  <c:v>11.975770681918757</c:v>
                </c:pt>
                <c:pt idx="64">
                  <c:v>11.975770681918757</c:v>
                </c:pt>
                <c:pt idx="65">
                  <c:v>11.975770681918757</c:v>
                </c:pt>
                <c:pt idx="66">
                  <c:v>11.975770681918757</c:v>
                </c:pt>
                <c:pt idx="67">
                  <c:v>11.975770681918757</c:v>
                </c:pt>
                <c:pt idx="68">
                  <c:v>11.975770681918757</c:v>
                </c:pt>
                <c:pt idx="69">
                  <c:v>11.975770681918757</c:v>
                </c:pt>
                <c:pt idx="70">
                  <c:v>11.975770681918757</c:v>
                </c:pt>
                <c:pt idx="71">
                  <c:v>11.975770681918757</c:v>
                </c:pt>
                <c:pt idx="72">
                  <c:v>11.975770681918757</c:v>
                </c:pt>
                <c:pt idx="73">
                  <c:v>11.975770681918757</c:v>
                </c:pt>
                <c:pt idx="74">
                  <c:v>11.975770681918757</c:v>
                </c:pt>
                <c:pt idx="75">
                  <c:v>11.975770681918757</c:v>
                </c:pt>
                <c:pt idx="76">
                  <c:v>11.975770681918757</c:v>
                </c:pt>
                <c:pt idx="77">
                  <c:v>11.975770681918757</c:v>
                </c:pt>
                <c:pt idx="78">
                  <c:v>11.975770681918757</c:v>
                </c:pt>
                <c:pt idx="79">
                  <c:v>11.975770681918757</c:v>
                </c:pt>
                <c:pt idx="80">
                  <c:v>11.975770681918757</c:v>
                </c:pt>
                <c:pt idx="81">
                  <c:v>11.975770681918757</c:v>
                </c:pt>
                <c:pt idx="82">
                  <c:v>11.975770681918757</c:v>
                </c:pt>
                <c:pt idx="83">
                  <c:v>11.975770681918757</c:v>
                </c:pt>
                <c:pt idx="84">
                  <c:v>11.975770681918757</c:v>
                </c:pt>
                <c:pt idx="85">
                  <c:v>11.975770681918757</c:v>
                </c:pt>
                <c:pt idx="86">
                  <c:v>11.975770681918757</c:v>
                </c:pt>
                <c:pt idx="87">
                  <c:v>11.975770681918757</c:v>
                </c:pt>
                <c:pt idx="88">
                  <c:v>11.975770681918757</c:v>
                </c:pt>
                <c:pt idx="89">
                  <c:v>11.975770681918757</c:v>
                </c:pt>
                <c:pt idx="90">
                  <c:v>11.975770681918757</c:v>
                </c:pt>
                <c:pt idx="91">
                  <c:v>11.975770681918757</c:v>
                </c:pt>
                <c:pt idx="92">
                  <c:v>11.975770681918757</c:v>
                </c:pt>
                <c:pt idx="93">
                  <c:v>11.975770681918757</c:v>
                </c:pt>
                <c:pt idx="94">
                  <c:v>11.975770681918757</c:v>
                </c:pt>
                <c:pt idx="95">
                  <c:v>11.975770681918757</c:v>
                </c:pt>
                <c:pt idx="96">
                  <c:v>11.975770681918757</c:v>
                </c:pt>
                <c:pt idx="97">
                  <c:v>11.975770681918757</c:v>
                </c:pt>
                <c:pt idx="98">
                  <c:v>11.975770681918757</c:v>
                </c:pt>
                <c:pt idx="99">
                  <c:v>11.975770681918757</c:v>
                </c:pt>
                <c:pt idx="100">
                  <c:v>11.975770681918757</c:v>
                </c:pt>
                <c:pt idx="101">
                  <c:v>11.975770681918757</c:v>
                </c:pt>
                <c:pt idx="102">
                  <c:v>11.975770681918757</c:v>
                </c:pt>
                <c:pt idx="103">
                  <c:v>11.975770681918757</c:v>
                </c:pt>
                <c:pt idx="104">
                  <c:v>11.975770681918757</c:v>
                </c:pt>
                <c:pt idx="105">
                  <c:v>11.975770681918757</c:v>
                </c:pt>
                <c:pt idx="106">
                  <c:v>11.975770681918757</c:v>
                </c:pt>
                <c:pt idx="107">
                  <c:v>11.975770681918757</c:v>
                </c:pt>
                <c:pt idx="108">
                  <c:v>11.975770681918757</c:v>
                </c:pt>
                <c:pt idx="109">
                  <c:v>11.975770681918757</c:v>
                </c:pt>
                <c:pt idx="110">
                  <c:v>11.975770681918757</c:v>
                </c:pt>
                <c:pt idx="111">
                  <c:v>11.975770681918757</c:v>
                </c:pt>
                <c:pt idx="112">
                  <c:v>11.975770681918757</c:v>
                </c:pt>
                <c:pt idx="113">
                  <c:v>11.975770681918757</c:v>
                </c:pt>
                <c:pt idx="114">
                  <c:v>11.975770681918757</c:v>
                </c:pt>
                <c:pt idx="115">
                  <c:v>11.975770681918757</c:v>
                </c:pt>
                <c:pt idx="116">
                  <c:v>11.975770681918757</c:v>
                </c:pt>
                <c:pt idx="117">
                  <c:v>11.975770681918757</c:v>
                </c:pt>
                <c:pt idx="118">
                  <c:v>11.975770681918757</c:v>
                </c:pt>
                <c:pt idx="119">
                  <c:v>11.975770681918757</c:v>
                </c:pt>
                <c:pt idx="120">
                  <c:v>11.975770681918801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7D-4117-AA39-97665CE95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89752"/>
        <c:axId val="520586472"/>
      </c:lineChart>
      <c:catAx>
        <c:axId val="520589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86472"/>
        <c:crosses val="autoZero"/>
        <c:auto val="1"/>
        <c:lblAlgn val="ctr"/>
        <c:lblOffset val="100"/>
        <c:noMultiLvlLbl val="0"/>
      </c:catAx>
      <c:valAx>
        <c:axId val="520586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89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381000</xdr:colOff>
      <xdr:row>0</xdr:row>
      <xdr:rowOff>0</xdr:rowOff>
    </xdr:from>
    <xdr:to>
      <xdr:col>33</xdr:col>
      <xdr:colOff>342900</xdr:colOff>
      <xdr:row>16</xdr:row>
      <xdr:rowOff>57150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2FEB497-8B0D-484C-AA46-6BD4B079D3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390526</xdr:colOff>
      <xdr:row>18</xdr:row>
      <xdr:rowOff>76199</xdr:rowOff>
    </xdr:from>
    <xdr:to>
      <xdr:col>33</xdr:col>
      <xdr:colOff>276226</xdr:colOff>
      <xdr:row>32</xdr:row>
      <xdr:rowOff>123824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216E712-49FA-4830-BFE7-0F9B151786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104774</xdr:colOff>
      <xdr:row>18</xdr:row>
      <xdr:rowOff>57150</xdr:rowOff>
    </xdr:from>
    <xdr:to>
      <xdr:col>46</xdr:col>
      <xdr:colOff>209549</xdr:colOff>
      <xdr:row>34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5901923-29D3-47D9-943D-A28CB57A8D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447675</xdr:colOff>
      <xdr:row>0</xdr:row>
      <xdr:rowOff>0</xdr:rowOff>
    </xdr:from>
    <xdr:to>
      <xdr:col>47</xdr:col>
      <xdr:colOff>0</xdr:colOff>
      <xdr:row>17</xdr:row>
      <xdr:rowOff>9525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0836C6F-850D-428A-B1E6-A8A815A7AE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46</xdr:col>
      <xdr:colOff>523875</xdr:colOff>
      <xdr:row>19</xdr:row>
      <xdr:rowOff>38100</xdr:rowOff>
    </xdr:from>
    <xdr:to>
      <xdr:col>60</xdr:col>
      <xdr:colOff>28575</xdr:colOff>
      <xdr:row>34</xdr:row>
      <xdr:rowOff>66675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FE4B230-309F-4E9C-9767-1350AAFCD7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47</xdr:col>
      <xdr:colOff>171450</xdr:colOff>
      <xdr:row>1</xdr:row>
      <xdr:rowOff>57149</xdr:rowOff>
    </xdr:from>
    <xdr:to>
      <xdr:col>61</xdr:col>
      <xdr:colOff>114300</xdr:colOff>
      <xdr:row>17</xdr:row>
      <xdr:rowOff>123824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270D71C-FDC6-4F37-A423-3C0C93F47F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3"/>
  <sheetViews>
    <sheetView tabSelected="1" topLeftCell="N1" zoomScaleNormal="100" workbookViewId="0">
      <selection activeCell="S2" sqref="S2"/>
    </sheetView>
  </sheetViews>
  <sheetFormatPr defaultRowHeight="15" x14ac:dyDescent="0.25"/>
  <cols>
    <col min="2" max="2" width="19" customWidth="1"/>
    <col min="3" max="5" width="19.7109375" customWidth="1"/>
    <col min="6" max="6" width="20.7109375" customWidth="1"/>
    <col min="7" max="7" width="22.5703125" customWidth="1"/>
    <col min="8" max="8" width="27.28515625" customWidth="1"/>
    <col min="9" max="9" width="26.85546875" customWidth="1"/>
    <col min="10" max="10" width="14.7109375" customWidth="1"/>
    <col min="11" max="11" width="20.85546875" customWidth="1"/>
    <col min="12" max="12" width="26.42578125" customWidth="1"/>
    <col min="13" max="13" width="21.42578125" customWidth="1"/>
    <col min="14" max="14" width="14.42578125" customWidth="1"/>
    <col min="15" max="15" width="13.5703125" customWidth="1"/>
    <col min="16" max="16" width="18.5703125" customWidth="1"/>
    <col min="17" max="17" width="23.140625" customWidth="1"/>
    <col min="18" max="18" width="18.140625" customWidth="1"/>
  </cols>
  <sheetData>
    <row r="1" spans="1:19" x14ac:dyDescent="0.25">
      <c r="A1" s="4" t="s">
        <v>1</v>
      </c>
      <c r="B1" s="3" t="s">
        <v>26</v>
      </c>
      <c r="C1" s="3"/>
      <c r="D1" s="2" t="s">
        <v>27</v>
      </c>
      <c r="E1" s="4" t="s">
        <v>8</v>
      </c>
      <c r="F1" t="s">
        <v>4</v>
      </c>
      <c r="G1" t="s">
        <v>9</v>
      </c>
      <c r="H1" t="s">
        <v>10</v>
      </c>
      <c r="I1" t="s">
        <v>11</v>
      </c>
      <c r="J1" t="s">
        <v>12</v>
      </c>
      <c r="K1" t="s">
        <v>0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</row>
    <row r="2" spans="1:19" x14ac:dyDescent="0.25">
      <c r="A2" s="4"/>
      <c r="B2" s="1" t="s">
        <v>2</v>
      </c>
      <c r="C2" s="1" t="s">
        <v>3</v>
      </c>
      <c r="D2" s="2"/>
      <c r="E2" s="4"/>
      <c r="R2" t="s">
        <v>20</v>
      </c>
      <c r="S2">
        <v>630</v>
      </c>
    </row>
    <row r="3" spans="1:19" x14ac:dyDescent="0.25">
      <c r="A3">
        <v>0</v>
      </c>
      <c r="B3">
        <v>0</v>
      </c>
      <c r="C3">
        <f>B3*0.44704</f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f>$S$2*9.81*SIN(0)</f>
        <v>0</v>
      </c>
      <c r="J3">
        <f>0.5*$S$10*$S$8*$S$7*(C3^2)</f>
        <v>0</v>
      </c>
      <c r="K3">
        <v>0</v>
      </c>
      <c r="M3">
        <f>I3+J3+K3+L3</f>
        <v>0</v>
      </c>
      <c r="N3">
        <f>C3*M3</f>
        <v>0</v>
      </c>
      <c r="O3">
        <f>N3*0.001</f>
        <v>0</v>
      </c>
      <c r="P3">
        <v>0</v>
      </c>
      <c r="Q3">
        <f>P3*0.001</f>
        <v>0</v>
      </c>
      <c r="R3" t="s">
        <v>19</v>
      </c>
    </row>
    <row r="4" spans="1:19" x14ac:dyDescent="0.25">
      <c r="A4">
        <v>1</v>
      </c>
      <c r="B4">
        <v>2</v>
      </c>
      <c r="C4">
        <f t="shared" ref="C4:C67" si="0">B4*0.44704</f>
        <v>0.89407999999999999</v>
      </c>
      <c r="D4">
        <v>0</v>
      </c>
      <c r="E4">
        <v>0</v>
      </c>
      <c r="F4">
        <f>(C4-C3)/1</f>
        <v>0.89407999999999999</v>
      </c>
      <c r="G4">
        <f>C4*1</f>
        <v>0.89407999999999999</v>
      </c>
      <c r="H4">
        <f>G4+H3</f>
        <v>0.89407999999999999</v>
      </c>
      <c r="I4">
        <f>$S$2*9.81*SIN(E4-E3)/G4</f>
        <v>0</v>
      </c>
      <c r="J4">
        <f t="shared" ref="J4:J67" si="1">0.5*$S$10*$S$8*$S$7*(C4^2)</f>
        <v>0.76836313939967993</v>
      </c>
      <c r="K4">
        <f t="shared" ref="K4:K28" si="2">$S$4*9.81*$S$2</f>
        <v>80.343900000000005</v>
      </c>
      <c r="M4">
        <f>I4+J4+K4+L4</f>
        <v>81.112263139399687</v>
      </c>
      <c r="N4">
        <f t="shared" ref="N4:N67" si="3">C4*M4</f>
        <v>72.520852227674467</v>
      </c>
      <c r="O4">
        <f>N4*0.001</f>
        <v>7.2520852227674473E-2</v>
      </c>
      <c r="P4">
        <v>11975.770681918757</v>
      </c>
      <c r="Q4">
        <f t="shared" ref="Q4:Q67" si="4">P4*0.001</f>
        <v>11.975770681918757</v>
      </c>
      <c r="R4" t="s">
        <v>5</v>
      </c>
      <c r="S4">
        <v>1.2999999999999999E-2</v>
      </c>
    </row>
    <row r="5" spans="1:19" x14ac:dyDescent="0.25">
      <c r="A5">
        <v>2</v>
      </c>
      <c r="B5">
        <v>4</v>
      </c>
      <c r="C5">
        <f t="shared" si="0"/>
        <v>1.78816</v>
      </c>
      <c r="D5">
        <v>0</v>
      </c>
      <c r="E5">
        <v>0</v>
      </c>
      <c r="F5">
        <f t="shared" ref="F5:F68" si="5">(C5-C4)/1</f>
        <v>0.89407999999999999</v>
      </c>
      <c r="G5">
        <f t="shared" ref="G5:G68" si="6">C5*1</f>
        <v>1.78816</v>
      </c>
      <c r="H5">
        <f t="shared" ref="H5:H68" si="7">G5+H4</f>
        <v>2.6822400000000002</v>
      </c>
      <c r="I5">
        <f t="shared" ref="I5:I68" si="8">$S$2*9.81*SIN(E5-E4)/G5</f>
        <v>0</v>
      </c>
      <c r="J5">
        <f t="shared" si="1"/>
        <v>3.0734525575987197</v>
      </c>
      <c r="K5">
        <f t="shared" si="2"/>
        <v>80.343900000000005</v>
      </c>
      <c r="M5">
        <f t="shared" ref="M5:M68" si="9">I5+J5+K5+L5</f>
        <v>83.417352557598718</v>
      </c>
      <c r="N5">
        <f t="shared" si="3"/>
        <v>149.16357314939572</v>
      </c>
      <c r="O5">
        <f t="shared" ref="O5:O68" si="10">N5*0.001</f>
        <v>0.14916357314939571</v>
      </c>
      <c r="P5">
        <v>11975.770681918757</v>
      </c>
      <c r="Q5">
        <f t="shared" si="4"/>
        <v>11.975770681918757</v>
      </c>
      <c r="R5" t="s">
        <v>6</v>
      </c>
      <c r="S5">
        <v>0.02</v>
      </c>
    </row>
    <row r="6" spans="1:19" x14ac:dyDescent="0.25">
      <c r="A6">
        <v>3</v>
      </c>
      <c r="B6">
        <v>6</v>
      </c>
      <c r="C6">
        <f t="shared" si="0"/>
        <v>2.6822400000000002</v>
      </c>
      <c r="D6">
        <v>0</v>
      </c>
      <c r="E6">
        <v>0</v>
      </c>
      <c r="F6">
        <f t="shared" si="5"/>
        <v>0.89408000000000021</v>
      </c>
      <c r="G6">
        <f t="shared" si="6"/>
        <v>2.6822400000000002</v>
      </c>
      <c r="H6">
        <f t="shared" si="7"/>
        <v>5.3644800000000004</v>
      </c>
      <c r="I6">
        <f t="shared" si="8"/>
        <v>0</v>
      </c>
      <c r="J6">
        <f t="shared" si="1"/>
        <v>6.9152682545971205</v>
      </c>
      <c r="K6">
        <f t="shared" si="2"/>
        <v>80.343900000000005</v>
      </c>
      <c r="M6">
        <f t="shared" si="9"/>
        <v>87.259168254597128</v>
      </c>
      <c r="N6">
        <f t="shared" si="3"/>
        <v>234.05003145921063</v>
      </c>
      <c r="O6">
        <f t="shared" si="10"/>
        <v>0.23405003145921063</v>
      </c>
      <c r="P6">
        <v>11975.770681918757</v>
      </c>
      <c r="Q6">
        <f t="shared" si="4"/>
        <v>11.975770681918757</v>
      </c>
      <c r="R6" t="s">
        <v>7</v>
      </c>
      <c r="S6">
        <v>0.25</v>
      </c>
    </row>
    <row r="7" spans="1:19" x14ac:dyDescent="0.25">
      <c r="A7">
        <v>4</v>
      </c>
      <c r="B7">
        <v>8</v>
      </c>
      <c r="C7">
        <f t="shared" si="0"/>
        <v>3.5763199999999999</v>
      </c>
      <c r="D7">
        <v>0</v>
      </c>
      <c r="E7">
        <v>0</v>
      </c>
      <c r="F7">
        <f t="shared" si="5"/>
        <v>0.89407999999999976</v>
      </c>
      <c r="G7">
        <f t="shared" si="6"/>
        <v>3.5763199999999999</v>
      </c>
      <c r="H7">
        <f t="shared" si="7"/>
        <v>8.9407999999999994</v>
      </c>
      <c r="I7">
        <f t="shared" si="8"/>
        <v>0</v>
      </c>
      <c r="J7">
        <f t="shared" si="1"/>
        <v>12.293810230394879</v>
      </c>
      <c r="K7">
        <f t="shared" si="2"/>
        <v>80.343900000000005</v>
      </c>
      <c r="M7">
        <f t="shared" si="9"/>
        <v>92.637710230394887</v>
      </c>
      <c r="N7">
        <f t="shared" si="3"/>
        <v>331.30209585116586</v>
      </c>
      <c r="O7">
        <f t="shared" si="10"/>
        <v>0.33130209585116588</v>
      </c>
      <c r="P7">
        <v>11975.770681918757</v>
      </c>
      <c r="Q7">
        <f t="shared" si="4"/>
        <v>11.975770681918757</v>
      </c>
      <c r="R7" t="s">
        <v>21</v>
      </c>
      <c r="S7">
        <v>0.6</v>
      </c>
    </row>
    <row r="8" spans="1:19" x14ac:dyDescent="0.25">
      <c r="A8">
        <v>5</v>
      </c>
      <c r="B8">
        <v>10</v>
      </c>
      <c r="C8">
        <f t="shared" si="0"/>
        <v>4.4703999999999997</v>
      </c>
      <c r="D8">
        <v>0</v>
      </c>
      <c r="E8">
        <v>0</v>
      </c>
      <c r="F8">
        <f t="shared" si="5"/>
        <v>0.89407999999999976</v>
      </c>
      <c r="G8">
        <f t="shared" si="6"/>
        <v>4.4703999999999997</v>
      </c>
      <c r="H8">
        <f t="shared" si="7"/>
        <v>13.411199999999999</v>
      </c>
      <c r="I8">
        <f t="shared" si="8"/>
        <v>0</v>
      </c>
      <c r="J8">
        <f t="shared" si="1"/>
        <v>19.209078484991991</v>
      </c>
      <c r="K8">
        <f t="shared" si="2"/>
        <v>80.343900000000005</v>
      </c>
      <c r="M8">
        <f t="shared" si="9"/>
        <v>99.552978484991996</v>
      </c>
      <c r="N8">
        <f t="shared" si="3"/>
        <v>445.04163501930822</v>
      </c>
      <c r="O8">
        <f t="shared" si="10"/>
        <v>0.44504163501930821</v>
      </c>
      <c r="P8">
        <v>11975.770681918757</v>
      </c>
      <c r="Q8">
        <f t="shared" si="4"/>
        <v>11.975770681918757</v>
      </c>
      <c r="R8" t="s">
        <v>22</v>
      </c>
      <c r="S8">
        <v>2.67</v>
      </c>
    </row>
    <row r="9" spans="1:19" x14ac:dyDescent="0.25">
      <c r="A9">
        <v>6</v>
      </c>
      <c r="B9">
        <v>12</v>
      </c>
      <c r="C9">
        <f t="shared" si="0"/>
        <v>5.3644800000000004</v>
      </c>
      <c r="D9">
        <v>0</v>
      </c>
      <c r="E9">
        <v>0</v>
      </c>
      <c r="F9">
        <f t="shared" si="5"/>
        <v>0.89408000000000065</v>
      </c>
      <c r="G9">
        <f t="shared" si="6"/>
        <v>5.3644800000000004</v>
      </c>
      <c r="H9">
        <f t="shared" si="7"/>
        <v>18.775680000000001</v>
      </c>
      <c r="I9">
        <f t="shared" si="8"/>
        <v>0</v>
      </c>
      <c r="J9">
        <f t="shared" si="1"/>
        <v>27.661073018388482</v>
      </c>
      <c r="K9">
        <f t="shared" si="2"/>
        <v>80.343900000000005</v>
      </c>
      <c r="M9">
        <f t="shared" si="9"/>
        <v>108.00497301838848</v>
      </c>
      <c r="N9">
        <f t="shared" si="3"/>
        <v>579.39051765768465</v>
      </c>
      <c r="O9">
        <f t="shared" si="10"/>
        <v>0.57939051765768468</v>
      </c>
      <c r="P9">
        <v>11975.770681918757</v>
      </c>
      <c r="Q9">
        <f t="shared" si="4"/>
        <v>11.975770681918757</v>
      </c>
      <c r="R9" t="s">
        <v>25</v>
      </c>
      <c r="S9">
        <v>0.3</v>
      </c>
    </row>
    <row r="10" spans="1:19" x14ac:dyDescent="0.25">
      <c r="A10">
        <v>7</v>
      </c>
      <c r="B10">
        <v>14</v>
      </c>
      <c r="C10">
        <f t="shared" si="0"/>
        <v>6.2585600000000001</v>
      </c>
      <c r="D10">
        <v>0</v>
      </c>
      <c r="E10">
        <v>0</v>
      </c>
      <c r="F10">
        <f t="shared" si="5"/>
        <v>0.89407999999999976</v>
      </c>
      <c r="G10">
        <f t="shared" si="6"/>
        <v>6.2585600000000001</v>
      </c>
      <c r="H10">
        <f t="shared" si="7"/>
        <v>25.03424</v>
      </c>
      <c r="I10">
        <f t="shared" si="8"/>
        <v>0</v>
      </c>
      <c r="J10">
        <f t="shared" si="1"/>
        <v>37.649793830584315</v>
      </c>
      <c r="K10">
        <f t="shared" si="2"/>
        <v>80.343900000000005</v>
      </c>
      <c r="M10">
        <f t="shared" si="9"/>
        <v>117.99369383058432</v>
      </c>
      <c r="N10">
        <f t="shared" si="3"/>
        <v>738.47061246034184</v>
      </c>
      <c r="O10">
        <f t="shared" si="10"/>
        <v>0.73847061246034185</v>
      </c>
      <c r="P10">
        <v>11975.770681918757</v>
      </c>
      <c r="Q10">
        <f t="shared" si="4"/>
        <v>11.975770681918757</v>
      </c>
      <c r="R10" t="s">
        <v>23</v>
      </c>
      <c r="S10">
        <v>1.2</v>
      </c>
    </row>
    <row r="11" spans="1:19" x14ac:dyDescent="0.25">
      <c r="A11">
        <v>8</v>
      </c>
      <c r="B11">
        <v>16</v>
      </c>
      <c r="C11">
        <f t="shared" si="0"/>
        <v>7.1526399999999999</v>
      </c>
      <c r="D11">
        <v>0</v>
      </c>
      <c r="E11">
        <v>0</v>
      </c>
      <c r="F11">
        <f t="shared" si="5"/>
        <v>0.89407999999999976</v>
      </c>
      <c r="G11">
        <f t="shared" si="6"/>
        <v>7.1526399999999999</v>
      </c>
      <c r="H11">
        <f t="shared" si="7"/>
        <v>32.186880000000002</v>
      </c>
      <c r="I11">
        <f t="shared" si="8"/>
        <v>0</v>
      </c>
      <c r="J11">
        <f t="shared" si="1"/>
        <v>49.175240921579515</v>
      </c>
      <c r="K11">
        <f t="shared" si="2"/>
        <v>80.343900000000005</v>
      </c>
      <c r="M11">
        <f t="shared" si="9"/>
        <v>129.51914092157952</v>
      </c>
      <c r="N11">
        <f t="shared" si="3"/>
        <v>926.40378812132656</v>
      </c>
      <c r="O11">
        <f t="shared" si="10"/>
        <v>0.92640378812132662</v>
      </c>
      <c r="P11">
        <v>11975.770681918757</v>
      </c>
      <c r="Q11">
        <f t="shared" si="4"/>
        <v>11.975770681918757</v>
      </c>
    </row>
    <row r="12" spans="1:19" x14ac:dyDescent="0.25">
      <c r="A12">
        <v>9</v>
      </c>
      <c r="B12">
        <v>18</v>
      </c>
      <c r="C12">
        <f t="shared" si="0"/>
        <v>8.0467200000000005</v>
      </c>
      <c r="D12">
        <v>0</v>
      </c>
      <c r="E12">
        <v>0</v>
      </c>
      <c r="F12">
        <f t="shared" si="5"/>
        <v>0.89408000000000065</v>
      </c>
      <c r="G12">
        <f t="shared" si="6"/>
        <v>8.0467200000000005</v>
      </c>
      <c r="H12">
        <f t="shared" si="7"/>
        <v>40.233600000000003</v>
      </c>
      <c r="I12">
        <f t="shared" si="8"/>
        <v>0</v>
      </c>
      <c r="J12">
        <f t="shared" si="1"/>
        <v>62.237414291374073</v>
      </c>
      <c r="K12">
        <f t="shared" si="2"/>
        <v>80.343900000000005</v>
      </c>
      <c r="M12">
        <f t="shared" si="9"/>
        <v>142.58131429137407</v>
      </c>
      <c r="N12">
        <f t="shared" si="3"/>
        <v>1147.3119133346856</v>
      </c>
      <c r="O12">
        <f t="shared" si="10"/>
        <v>1.1473119133346856</v>
      </c>
      <c r="P12">
        <v>11975.770681918757</v>
      </c>
      <c r="Q12">
        <f t="shared" si="4"/>
        <v>11.975770681918757</v>
      </c>
    </row>
    <row r="13" spans="1:19" x14ac:dyDescent="0.25">
      <c r="A13">
        <v>10</v>
      </c>
      <c r="B13">
        <v>20</v>
      </c>
      <c r="C13">
        <f t="shared" si="0"/>
        <v>8.9407999999999994</v>
      </c>
      <c r="D13">
        <v>0</v>
      </c>
      <c r="E13">
        <v>0</v>
      </c>
      <c r="F13">
        <f t="shared" si="5"/>
        <v>0.89407999999999888</v>
      </c>
      <c r="G13">
        <f t="shared" si="6"/>
        <v>8.9407999999999994</v>
      </c>
      <c r="H13">
        <f t="shared" si="7"/>
        <v>49.174400000000006</v>
      </c>
      <c r="I13">
        <f t="shared" si="8"/>
        <v>0</v>
      </c>
      <c r="J13">
        <f t="shared" si="1"/>
        <v>76.836313939967965</v>
      </c>
      <c r="K13">
        <f t="shared" si="2"/>
        <v>80.343900000000005</v>
      </c>
      <c r="M13">
        <f t="shared" si="9"/>
        <v>157.18021393996798</v>
      </c>
      <c r="N13">
        <f t="shared" si="3"/>
        <v>1405.3168567944656</v>
      </c>
      <c r="O13">
        <f t="shared" si="10"/>
        <v>1.4053168567944656</v>
      </c>
      <c r="P13">
        <v>11975.770681918757</v>
      </c>
      <c r="Q13">
        <f t="shared" si="4"/>
        <v>11.975770681918757</v>
      </c>
    </row>
    <row r="14" spans="1:19" x14ac:dyDescent="0.25">
      <c r="A14">
        <v>11</v>
      </c>
      <c r="B14">
        <v>18</v>
      </c>
      <c r="C14">
        <f t="shared" si="0"/>
        <v>8.0467200000000005</v>
      </c>
      <c r="D14">
        <v>0</v>
      </c>
      <c r="E14">
        <v>0</v>
      </c>
      <c r="F14">
        <f t="shared" si="5"/>
        <v>-0.89407999999999888</v>
      </c>
      <c r="G14">
        <f t="shared" si="6"/>
        <v>8.0467200000000005</v>
      </c>
      <c r="H14">
        <f t="shared" si="7"/>
        <v>57.221120000000006</v>
      </c>
      <c r="I14">
        <f t="shared" si="8"/>
        <v>0</v>
      </c>
      <c r="J14">
        <f t="shared" si="1"/>
        <v>62.237414291374073</v>
      </c>
      <c r="K14">
        <f t="shared" si="2"/>
        <v>80.343900000000005</v>
      </c>
      <c r="M14">
        <f t="shared" si="9"/>
        <v>142.58131429137407</v>
      </c>
      <c r="N14">
        <f t="shared" si="3"/>
        <v>1147.3119133346856</v>
      </c>
      <c r="O14">
        <f t="shared" si="10"/>
        <v>1.1473119133346856</v>
      </c>
      <c r="P14">
        <v>11975.770681918757</v>
      </c>
      <c r="Q14">
        <f t="shared" si="4"/>
        <v>11.975770681918757</v>
      </c>
    </row>
    <row r="15" spans="1:19" x14ac:dyDescent="0.25">
      <c r="A15">
        <v>12</v>
      </c>
      <c r="B15">
        <v>16</v>
      </c>
      <c r="C15">
        <f t="shared" si="0"/>
        <v>7.1526399999999999</v>
      </c>
      <c r="D15">
        <v>0</v>
      </c>
      <c r="E15">
        <v>0</v>
      </c>
      <c r="F15">
        <f t="shared" si="5"/>
        <v>-0.89408000000000065</v>
      </c>
      <c r="G15">
        <f t="shared" si="6"/>
        <v>7.1526399999999999</v>
      </c>
      <c r="H15">
        <f t="shared" si="7"/>
        <v>64.373760000000004</v>
      </c>
      <c r="I15">
        <f t="shared" si="8"/>
        <v>0</v>
      </c>
      <c r="J15">
        <f t="shared" si="1"/>
        <v>49.175240921579515</v>
      </c>
      <c r="K15">
        <f t="shared" si="2"/>
        <v>80.343900000000005</v>
      </c>
      <c r="M15">
        <f t="shared" si="9"/>
        <v>129.51914092157952</v>
      </c>
      <c r="N15">
        <f t="shared" si="3"/>
        <v>926.40378812132656</v>
      </c>
      <c r="O15">
        <f t="shared" si="10"/>
        <v>0.92640378812132662</v>
      </c>
      <c r="P15">
        <v>11975.770681918757</v>
      </c>
      <c r="Q15">
        <f t="shared" si="4"/>
        <v>11.975770681918757</v>
      </c>
    </row>
    <row r="16" spans="1:19" x14ac:dyDescent="0.25">
      <c r="A16">
        <v>13</v>
      </c>
      <c r="B16">
        <v>16</v>
      </c>
      <c r="C16">
        <f t="shared" si="0"/>
        <v>7.1526399999999999</v>
      </c>
      <c r="D16">
        <v>0</v>
      </c>
      <c r="E16">
        <v>0</v>
      </c>
      <c r="F16">
        <f t="shared" si="5"/>
        <v>0</v>
      </c>
      <c r="G16">
        <f t="shared" si="6"/>
        <v>7.1526399999999999</v>
      </c>
      <c r="H16">
        <f t="shared" si="7"/>
        <v>71.52640000000001</v>
      </c>
      <c r="I16">
        <f t="shared" si="8"/>
        <v>0</v>
      </c>
      <c r="J16">
        <f t="shared" si="1"/>
        <v>49.175240921579515</v>
      </c>
      <c r="K16">
        <f t="shared" si="2"/>
        <v>80.343900000000005</v>
      </c>
      <c r="M16">
        <f t="shared" si="9"/>
        <v>129.51914092157952</v>
      </c>
      <c r="N16">
        <f t="shared" si="3"/>
        <v>926.40378812132656</v>
      </c>
      <c r="O16">
        <f t="shared" si="10"/>
        <v>0.92640378812132662</v>
      </c>
      <c r="P16">
        <v>11975.770681918757</v>
      </c>
      <c r="Q16">
        <f t="shared" si="4"/>
        <v>11.975770681918757</v>
      </c>
    </row>
    <row r="17" spans="1:17" x14ac:dyDescent="0.25">
      <c r="A17">
        <v>14</v>
      </c>
      <c r="B17">
        <v>16</v>
      </c>
      <c r="C17">
        <f t="shared" si="0"/>
        <v>7.1526399999999999</v>
      </c>
      <c r="D17">
        <v>0</v>
      </c>
      <c r="E17">
        <v>0</v>
      </c>
      <c r="F17">
        <f t="shared" si="5"/>
        <v>0</v>
      </c>
      <c r="G17">
        <f t="shared" si="6"/>
        <v>7.1526399999999999</v>
      </c>
      <c r="H17">
        <f t="shared" si="7"/>
        <v>78.679040000000015</v>
      </c>
      <c r="I17">
        <f t="shared" si="8"/>
        <v>0</v>
      </c>
      <c r="J17">
        <f t="shared" si="1"/>
        <v>49.175240921579515</v>
      </c>
      <c r="K17">
        <f t="shared" si="2"/>
        <v>80.343900000000005</v>
      </c>
      <c r="M17">
        <f t="shared" si="9"/>
        <v>129.51914092157952</v>
      </c>
      <c r="N17">
        <f t="shared" si="3"/>
        <v>926.40378812132656</v>
      </c>
      <c r="O17">
        <f t="shared" si="10"/>
        <v>0.92640378812132662</v>
      </c>
      <c r="P17">
        <v>11975.770681918757</v>
      </c>
      <c r="Q17">
        <f t="shared" si="4"/>
        <v>11.975770681918757</v>
      </c>
    </row>
    <row r="18" spans="1:17" x14ac:dyDescent="0.25">
      <c r="A18">
        <v>15</v>
      </c>
      <c r="B18">
        <v>16</v>
      </c>
      <c r="C18">
        <f t="shared" si="0"/>
        <v>7.1526399999999999</v>
      </c>
      <c r="D18">
        <v>0</v>
      </c>
      <c r="E18">
        <v>0</v>
      </c>
      <c r="F18">
        <f t="shared" si="5"/>
        <v>0</v>
      </c>
      <c r="G18">
        <f t="shared" si="6"/>
        <v>7.1526399999999999</v>
      </c>
      <c r="H18">
        <f t="shared" si="7"/>
        <v>85.83168000000002</v>
      </c>
      <c r="I18">
        <f t="shared" si="8"/>
        <v>0</v>
      </c>
      <c r="J18">
        <f t="shared" si="1"/>
        <v>49.175240921579515</v>
      </c>
      <c r="K18">
        <f t="shared" si="2"/>
        <v>80.343900000000005</v>
      </c>
      <c r="M18">
        <f t="shared" si="9"/>
        <v>129.51914092157952</v>
      </c>
      <c r="N18">
        <f t="shared" si="3"/>
        <v>926.40378812132656</v>
      </c>
      <c r="O18">
        <f t="shared" si="10"/>
        <v>0.92640378812132662</v>
      </c>
      <c r="P18">
        <v>11975.770681918757</v>
      </c>
      <c r="Q18">
        <f t="shared" si="4"/>
        <v>11.975770681918757</v>
      </c>
    </row>
    <row r="19" spans="1:17" x14ac:dyDescent="0.25">
      <c r="A19">
        <v>16</v>
      </c>
      <c r="B19">
        <v>18</v>
      </c>
      <c r="C19">
        <f t="shared" si="0"/>
        <v>8.0467200000000005</v>
      </c>
      <c r="D19">
        <v>0</v>
      </c>
      <c r="E19">
        <v>0</v>
      </c>
      <c r="F19">
        <f t="shared" si="5"/>
        <v>0.89408000000000065</v>
      </c>
      <c r="G19">
        <f t="shared" si="6"/>
        <v>8.0467200000000005</v>
      </c>
      <c r="H19">
        <f t="shared" si="7"/>
        <v>93.878400000000028</v>
      </c>
      <c r="I19">
        <f t="shared" si="8"/>
        <v>0</v>
      </c>
      <c r="J19">
        <f t="shared" si="1"/>
        <v>62.237414291374073</v>
      </c>
      <c r="K19">
        <f t="shared" si="2"/>
        <v>80.343900000000005</v>
      </c>
      <c r="M19">
        <f t="shared" si="9"/>
        <v>142.58131429137407</v>
      </c>
      <c r="N19">
        <f t="shared" si="3"/>
        <v>1147.3119133346856</v>
      </c>
      <c r="O19">
        <f t="shared" si="10"/>
        <v>1.1473119133346856</v>
      </c>
      <c r="P19">
        <v>11975.770681918757</v>
      </c>
      <c r="Q19">
        <f t="shared" si="4"/>
        <v>11.975770681918757</v>
      </c>
    </row>
    <row r="20" spans="1:17" x14ac:dyDescent="0.25">
      <c r="A20">
        <v>17</v>
      </c>
      <c r="B20">
        <v>20</v>
      </c>
      <c r="C20">
        <f t="shared" si="0"/>
        <v>8.9407999999999994</v>
      </c>
      <c r="D20">
        <v>0</v>
      </c>
      <c r="E20">
        <v>0</v>
      </c>
      <c r="F20">
        <f t="shared" si="5"/>
        <v>0.89407999999999888</v>
      </c>
      <c r="G20">
        <f t="shared" si="6"/>
        <v>8.9407999999999994</v>
      </c>
      <c r="H20">
        <f t="shared" si="7"/>
        <v>102.81920000000002</v>
      </c>
      <c r="I20">
        <f t="shared" si="8"/>
        <v>0</v>
      </c>
      <c r="J20">
        <f t="shared" si="1"/>
        <v>76.836313939967965</v>
      </c>
      <c r="K20">
        <f t="shared" si="2"/>
        <v>80.343900000000005</v>
      </c>
      <c r="M20">
        <f t="shared" si="9"/>
        <v>157.18021393996798</v>
      </c>
      <c r="N20">
        <f t="shared" si="3"/>
        <v>1405.3168567944656</v>
      </c>
      <c r="O20">
        <f t="shared" si="10"/>
        <v>1.4053168567944656</v>
      </c>
      <c r="P20">
        <v>11975.770681918757</v>
      </c>
      <c r="Q20">
        <f t="shared" si="4"/>
        <v>11.975770681918757</v>
      </c>
    </row>
    <row r="21" spans="1:17" x14ac:dyDescent="0.25">
      <c r="A21">
        <v>18</v>
      </c>
      <c r="B21">
        <v>22</v>
      </c>
      <c r="C21">
        <f t="shared" si="0"/>
        <v>9.8348800000000001</v>
      </c>
      <c r="D21">
        <v>0</v>
      </c>
      <c r="E21">
        <v>0</v>
      </c>
      <c r="F21">
        <f t="shared" si="5"/>
        <v>0.89408000000000065</v>
      </c>
      <c r="G21">
        <f t="shared" si="6"/>
        <v>9.8348800000000001</v>
      </c>
      <c r="H21">
        <f t="shared" si="7"/>
        <v>112.65408000000002</v>
      </c>
      <c r="I21">
        <f t="shared" si="8"/>
        <v>0</v>
      </c>
      <c r="J21">
        <f t="shared" si="1"/>
        <v>92.971939867361272</v>
      </c>
      <c r="K21">
        <f t="shared" si="2"/>
        <v>80.343900000000005</v>
      </c>
      <c r="M21">
        <f t="shared" si="9"/>
        <v>173.31583986736126</v>
      </c>
      <c r="N21">
        <f t="shared" si="3"/>
        <v>1704.5404871947139</v>
      </c>
      <c r="O21">
        <f t="shared" si="10"/>
        <v>1.7045404871947141</v>
      </c>
      <c r="P21">
        <v>11975.770681918757</v>
      </c>
      <c r="Q21">
        <f t="shared" si="4"/>
        <v>11.975770681918757</v>
      </c>
    </row>
    <row r="22" spans="1:17" x14ac:dyDescent="0.25">
      <c r="A22">
        <v>19</v>
      </c>
      <c r="B22">
        <v>24</v>
      </c>
      <c r="C22">
        <f t="shared" si="0"/>
        <v>10.728960000000001</v>
      </c>
      <c r="D22">
        <v>0</v>
      </c>
      <c r="E22">
        <v>0</v>
      </c>
      <c r="F22">
        <f t="shared" si="5"/>
        <v>0.89408000000000065</v>
      </c>
      <c r="G22">
        <f t="shared" si="6"/>
        <v>10.728960000000001</v>
      </c>
      <c r="H22">
        <f t="shared" si="7"/>
        <v>123.38304000000002</v>
      </c>
      <c r="I22">
        <f t="shared" si="8"/>
        <v>0</v>
      </c>
      <c r="J22">
        <f t="shared" si="1"/>
        <v>110.64429207355393</v>
      </c>
      <c r="K22">
        <f t="shared" si="2"/>
        <v>80.343900000000005</v>
      </c>
      <c r="M22">
        <f t="shared" si="9"/>
        <v>190.98819207355393</v>
      </c>
      <c r="N22">
        <f t="shared" si="3"/>
        <v>2049.1046732294772</v>
      </c>
      <c r="O22">
        <f t="shared" si="10"/>
        <v>2.0491046732294773</v>
      </c>
      <c r="P22">
        <v>11975.770681918757</v>
      </c>
      <c r="Q22">
        <f t="shared" si="4"/>
        <v>11.975770681918757</v>
      </c>
    </row>
    <row r="23" spans="1:17" x14ac:dyDescent="0.25">
      <c r="A23">
        <v>20</v>
      </c>
      <c r="B23">
        <v>26</v>
      </c>
      <c r="C23">
        <f t="shared" si="0"/>
        <v>11.62304</v>
      </c>
      <c r="D23">
        <v>0</v>
      </c>
      <c r="E23">
        <v>0</v>
      </c>
      <c r="F23">
        <f t="shared" si="5"/>
        <v>0.89407999999999888</v>
      </c>
      <c r="G23">
        <f t="shared" si="6"/>
        <v>11.62304</v>
      </c>
      <c r="H23">
        <f t="shared" si="7"/>
        <v>135.00608000000003</v>
      </c>
      <c r="I23">
        <f t="shared" si="8"/>
        <v>0</v>
      </c>
      <c r="J23">
        <f t="shared" si="1"/>
        <v>129.85337055854589</v>
      </c>
      <c r="K23">
        <f t="shared" si="2"/>
        <v>80.343900000000005</v>
      </c>
      <c r="M23">
        <f t="shared" si="9"/>
        <v>210.19727055854588</v>
      </c>
      <c r="N23">
        <f t="shared" si="3"/>
        <v>2443.1312835928011</v>
      </c>
      <c r="O23">
        <f t="shared" si="10"/>
        <v>2.443131283592801</v>
      </c>
      <c r="P23">
        <v>11975.770681918757</v>
      </c>
      <c r="Q23">
        <f t="shared" si="4"/>
        <v>11.975770681918757</v>
      </c>
    </row>
    <row r="24" spans="1:17" x14ac:dyDescent="0.25">
      <c r="A24">
        <v>21</v>
      </c>
      <c r="B24">
        <v>28</v>
      </c>
      <c r="C24">
        <f t="shared" si="0"/>
        <v>12.51712</v>
      </c>
      <c r="D24">
        <v>0</v>
      </c>
      <c r="E24">
        <v>0</v>
      </c>
      <c r="F24">
        <f t="shared" si="5"/>
        <v>0.89408000000000065</v>
      </c>
      <c r="G24">
        <f t="shared" si="6"/>
        <v>12.51712</v>
      </c>
      <c r="H24">
        <f t="shared" si="7"/>
        <v>147.52320000000003</v>
      </c>
      <c r="I24">
        <f t="shared" si="8"/>
        <v>0</v>
      </c>
      <c r="J24">
        <f t="shared" si="1"/>
        <v>150.59917532233726</v>
      </c>
      <c r="K24">
        <f t="shared" si="2"/>
        <v>80.343900000000005</v>
      </c>
      <c r="M24">
        <f t="shared" si="9"/>
        <v>230.94307532233728</v>
      </c>
      <c r="N24">
        <f t="shared" si="3"/>
        <v>2890.7421869787345</v>
      </c>
      <c r="O24">
        <f t="shared" si="10"/>
        <v>2.8907421869787346</v>
      </c>
      <c r="P24">
        <v>11975.770681918757</v>
      </c>
      <c r="Q24">
        <f t="shared" si="4"/>
        <v>11.975770681918757</v>
      </c>
    </row>
    <row r="25" spans="1:17" x14ac:dyDescent="0.25">
      <c r="A25">
        <v>22</v>
      </c>
      <c r="B25">
        <v>30</v>
      </c>
      <c r="C25">
        <f t="shared" si="0"/>
        <v>13.411199999999999</v>
      </c>
      <c r="D25">
        <v>0</v>
      </c>
      <c r="E25">
        <v>0</v>
      </c>
      <c r="F25">
        <f t="shared" si="5"/>
        <v>0.89407999999999888</v>
      </c>
      <c r="G25">
        <f t="shared" si="6"/>
        <v>13.411199999999999</v>
      </c>
      <c r="H25">
        <f t="shared" si="7"/>
        <v>160.93440000000004</v>
      </c>
      <c r="I25">
        <f t="shared" si="8"/>
        <v>0</v>
      </c>
      <c r="J25">
        <f t="shared" si="1"/>
        <v>172.88170636492796</v>
      </c>
      <c r="K25">
        <f t="shared" si="2"/>
        <v>80.343900000000005</v>
      </c>
      <c r="M25">
        <f t="shared" si="9"/>
        <v>253.22560636492796</v>
      </c>
      <c r="N25">
        <f t="shared" si="3"/>
        <v>3396.0592520813216</v>
      </c>
      <c r="O25">
        <f t="shared" si="10"/>
        <v>3.3960592520813218</v>
      </c>
      <c r="P25">
        <v>11975.770681918757</v>
      </c>
      <c r="Q25">
        <f t="shared" si="4"/>
        <v>11.975770681918757</v>
      </c>
    </row>
    <row r="26" spans="1:17" x14ac:dyDescent="0.25">
      <c r="A26">
        <v>23</v>
      </c>
      <c r="B26">
        <v>32</v>
      </c>
      <c r="C26">
        <f t="shared" si="0"/>
        <v>14.30528</v>
      </c>
      <c r="D26">
        <v>0</v>
      </c>
      <c r="E26">
        <v>0</v>
      </c>
      <c r="F26">
        <f t="shared" si="5"/>
        <v>0.89408000000000065</v>
      </c>
      <c r="G26">
        <f t="shared" si="6"/>
        <v>14.30528</v>
      </c>
      <c r="H26">
        <f t="shared" si="7"/>
        <v>175.23968000000005</v>
      </c>
      <c r="I26">
        <f t="shared" si="8"/>
        <v>0</v>
      </c>
      <c r="J26">
        <f t="shared" si="1"/>
        <v>196.70096368631806</v>
      </c>
      <c r="K26">
        <f t="shared" si="2"/>
        <v>80.343900000000005</v>
      </c>
      <c r="M26">
        <f t="shared" si="9"/>
        <v>277.04486368631808</v>
      </c>
      <c r="N26">
        <f t="shared" si="3"/>
        <v>3963.204347594612</v>
      </c>
      <c r="O26">
        <f t="shared" si="10"/>
        <v>3.9632043475946119</v>
      </c>
      <c r="P26">
        <v>11975.770681918757</v>
      </c>
      <c r="Q26">
        <f t="shared" si="4"/>
        <v>11.975770681918757</v>
      </c>
    </row>
    <row r="27" spans="1:17" x14ac:dyDescent="0.25">
      <c r="A27">
        <v>24</v>
      </c>
      <c r="B27">
        <v>34</v>
      </c>
      <c r="C27">
        <f t="shared" si="0"/>
        <v>15.19936</v>
      </c>
      <c r="D27">
        <v>0</v>
      </c>
      <c r="E27">
        <v>0</v>
      </c>
      <c r="F27">
        <f t="shared" si="5"/>
        <v>0.89408000000000065</v>
      </c>
      <c r="G27">
        <f t="shared" si="6"/>
        <v>15.19936</v>
      </c>
      <c r="H27">
        <f t="shared" si="7"/>
        <v>190.43904000000006</v>
      </c>
      <c r="I27">
        <f t="shared" si="8"/>
        <v>0</v>
      </c>
      <c r="J27">
        <f t="shared" si="1"/>
        <v>222.05694728650749</v>
      </c>
      <c r="K27">
        <f t="shared" si="2"/>
        <v>80.343900000000005</v>
      </c>
      <c r="M27">
        <f t="shared" si="9"/>
        <v>302.40084728650749</v>
      </c>
      <c r="N27">
        <f t="shared" si="3"/>
        <v>4596.2993422126501</v>
      </c>
      <c r="O27">
        <f t="shared" si="10"/>
        <v>4.5962993422126504</v>
      </c>
      <c r="P27">
        <v>11975.770681918757</v>
      </c>
      <c r="Q27">
        <f t="shared" si="4"/>
        <v>11.975770681918757</v>
      </c>
    </row>
    <row r="28" spans="1:17" x14ac:dyDescent="0.25">
      <c r="A28">
        <v>25</v>
      </c>
      <c r="B28">
        <v>35</v>
      </c>
      <c r="C28">
        <f t="shared" si="0"/>
        <v>15.6464</v>
      </c>
      <c r="D28">
        <v>0</v>
      </c>
      <c r="E28">
        <v>0</v>
      </c>
      <c r="F28">
        <f t="shared" si="5"/>
        <v>0.44703999999999944</v>
      </c>
      <c r="G28">
        <f t="shared" si="6"/>
        <v>15.6464</v>
      </c>
      <c r="H28">
        <f t="shared" si="7"/>
        <v>206.08544000000006</v>
      </c>
      <c r="I28">
        <f t="shared" si="8"/>
        <v>0</v>
      </c>
      <c r="J28">
        <f t="shared" si="1"/>
        <v>235.31121144115195</v>
      </c>
      <c r="K28">
        <f t="shared" si="2"/>
        <v>80.343900000000005</v>
      </c>
      <c r="M28">
        <f t="shared" si="9"/>
        <v>315.65511144115197</v>
      </c>
      <c r="N28">
        <f t="shared" si="3"/>
        <v>4938.8661356528401</v>
      </c>
      <c r="O28">
        <f t="shared" si="10"/>
        <v>4.9388661356528401</v>
      </c>
      <c r="P28">
        <v>11975.770681918757</v>
      </c>
      <c r="Q28">
        <f t="shared" si="4"/>
        <v>11.975770681918757</v>
      </c>
    </row>
    <row r="29" spans="1:17" x14ac:dyDescent="0.25">
      <c r="A29">
        <v>26</v>
      </c>
      <c r="B29">
        <v>35</v>
      </c>
      <c r="C29">
        <f t="shared" si="0"/>
        <v>15.6464</v>
      </c>
      <c r="D29">
        <v>0</v>
      </c>
      <c r="E29">
        <v>0</v>
      </c>
      <c r="F29">
        <f t="shared" si="5"/>
        <v>0</v>
      </c>
      <c r="G29">
        <f t="shared" si="6"/>
        <v>15.6464</v>
      </c>
      <c r="H29">
        <f t="shared" si="7"/>
        <v>221.73184000000006</v>
      </c>
      <c r="I29">
        <f t="shared" si="8"/>
        <v>0</v>
      </c>
      <c r="J29">
        <f t="shared" si="1"/>
        <v>235.31121144115195</v>
      </c>
      <c r="K29">
        <f>$S$6*9.81*$S$2</f>
        <v>1545.075</v>
      </c>
      <c r="M29">
        <f t="shared" si="9"/>
        <v>1780.386211441152</v>
      </c>
      <c r="N29">
        <f t="shared" si="3"/>
        <v>27856.634818692841</v>
      </c>
      <c r="O29">
        <f t="shared" si="10"/>
        <v>27.856634818692843</v>
      </c>
      <c r="P29">
        <v>11975.770681918757</v>
      </c>
      <c r="Q29">
        <f t="shared" si="4"/>
        <v>11.975770681918757</v>
      </c>
    </row>
    <row r="30" spans="1:17" x14ac:dyDescent="0.25">
      <c r="A30">
        <v>27</v>
      </c>
      <c r="B30">
        <v>35</v>
      </c>
      <c r="C30">
        <f t="shared" si="0"/>
        <v>15.6464</v>
      </c>
      <c r="D30">
        <v>0</v>
      </c>
      <c r="E30">
        <v>0</v>
      </c>
      <c r="F30">
        <f t="shared" si="5"/>
        <v>0</v>
      </c>
      <c r="G30">
        <f t="shared" si="6"/>
        <v>15.6464</v>
      </c>
      <c r="H30">
        <f t="shared" si="7"/>
        <v>237.37824000000006</v>
      </c>
      <c r="I30">
        <f t="shared" si="8"/>
        <v>0</v>
      </c>
      <c r="J30">
        <f t="shared" si="1"/>
        <v>235.31121144115195</v>
      </c>
      <c r="K30">
        <f t="shared" ref="K30:K63" si="11">$S$6*9.81*$S$2</f>
        <v>1545.075</v>
      </c>
      <c r="M30">
        <f t="shared" si="9"/>
        <v>1780.386211441152</v>
      </c>
      <c r="N30">
        <f t="shared" si="3"/>
        <v>27856.634818692841</v>
      </c>
      <c r="O30">
        <f t="shared" si="10"/>
        <v>27.856634818692843</v>
      </c>
      <c r="P30">
        <v>11975.770681918757</v>
      </c>
      <c r="Q30">
        <f t="shared" si="4"/>
        <v>11.975770681918757</v>
      </c>
    </row>
    <row r="31" spans="1:17" x14ac:dyDescent="0.25">
      <c r="A31">
        <v>28</v>
      </c>
      <c r="B31">
        <v>35</v>
      </c>
      <c r="C31">
        <f t="shared" si="0"/>
        <v>15.6464</v>
      </c>
      <c r="D31">
        <v>0</v>
      </c>
      <c r="E31">
        <v>0</v>
      </c>
      <c r="F31">
        <f t="shared" si="5"/>
        <v>0</v>
      </c>
      <c r="G31">
        <f t="shared" si="6"/>
        <v>15.6464</v>
      </c>
      <c r="H31">
        <f t="shared" si="7"/>
        <v>253.02464000000006</v>
      </c>
      <c r="I31">
        <f t="shared" si="8"/>
        <v>0</v>
      </c>
      <c r="J31">
        <f t="shared" si="1"/>
        <v>235.31121144115195</v>
      </c>
      <c r="K31">
        <f t="shared" si="11"/>
        <v>1545.075</v>
      </c>
      <c r="M31">
        <f t="shared" si="9"/>
        <v>1780.386211441152</v>
      </c>
      <c r="N31">
        <f t="shared" si="3"/>
        <v>27856.634818692841</v>
      </c>
      <c r="O31">
        <f t="shared" si="10"/>
        <v>27.856634818692843</v>
      </c>
      <c r="P31">
        <v>11975.770681918757</v>
      </c>
      <c r="Q31">
        <f t="shared" si="4"/>
        <v>11.975770681918757</v>
      </c>
    </row>
    <row r="32" spans="1:17" x14ac:dyDescent="0.25">
      <c r="A32">
        <v>29</v>
      </c>
      <c r="B32">
        <v>35</v>
      </c>
      <c r="C32">
        <f t="shared" si="0"/>
        <v>15.6464</v>
      </c>
      <c r="D32">
        <v>0</v>
      </c>
      <c r="E32">
        <v>0</v>
      </c>
      <c r="F32">
        <f t="shared" si="5"/>
        <v>0</v>
      </c>
      <c r="G32">
        <f t="shared" si="6"/>
        <v>15.6464</v>
      </c>
      <c r="H32">
        <f t="shared" si="7"/>
        <v>268.67104000000006</v>
      </c>
      <c r="I32">
        <f t="shared" si="8"/>
        <v>0</v>
      </c>
      <c r="J32">
        <f t="shared" si="1"/>
        <v>235.31121144115195</v>
      </c>
      <c r="K32">
        <f t="shared" si="11"/>
        <v>1545.075</v>
      </c>
      <c r="M32">
        <f t="shared" si="9"/>
        <v>1780.386211441152</v>
      </c>
      <c r="N32">
        <f t="shared" si="3"/>
        <v>27856.634818692841</v>
      </c>
      <c r="O32">
        <f t="shared" si="10"/>
        <v>27.856634818692843</v>
      </c>
      <c r="P32">
        <v>11975.770681918757</v>
      </c>
      <c r="Q32">
        <f t="shared" si="4"/>
        <v>11.975770681918757</v>
      </c>
    </row>
    <row r="33" spans="1:17" x14ac:dyDescent="0.25">
      <c r="A33">
        <v>30</v>
      </c>
      <c r="B33">
        <v>35</v>
      </c>
      <c r="C33">
        <f t="shared" si="0"/>
        <v>15.6464</v>
      </c>
      <c r="D33">
        <v>0</v>
      </c>
      <c r="E33">
        <v>0</v>
      </c>
      <c r="F33">
        <f t="shared" si="5"/>
        <v>0</v>
      </c>
      <c r="G33">
        <f t="shared" si="6"/>
        <v>15.6464</v>
      </c>
      <c r="H33">
        <f t="shared" si="7"/>
        <v>284.31744000000003</v>
      </c>
      <c r="I33">
        <f t="shared" si="8"/>
        <v>0</v>
      </c>
      <c r="J33">
        <f t="shared" si="1"/>
        <v>235.31121144115195</v>
      </c>
      <c r="K33">
        <f t="shared" si="11"/>
        <v>1545.075</v>
      </c>
      <c r="M33">
        <f t="shared" si="9"/>
        <v>1780.386211441152</v>
      </c>
      <c r="N33">
        <f t="shared" si="3"/>
        <v>27856.634818692841</v>
      </c>
      <c r="O33">
        <f t="shared" si="10"/>
        <v>27.856634818692843</v>
      </c>
      <c r="P33">
        <v>11975.770681918757</v>
      </c>
      <c r="Q33">
        <f t="shared" si="4"/>
        <v>11.975770681918757</v>
      </c>
    </row>
    <row r="34" spans="1:17" x14ac:dyDescent="0.25">
      <c r="A34">
        <v>31</v>
      </c>
      <c r="B34">
        <v>35</v>
      </c>
      <c r="C34">
        <f t="shared" si="0"/>
        <v>15.6464</v>
      </c>
      <c r="D34">
        <v>4.1849999999999996</v>
      </c>
      <c r="E34">
        <v>1</v>
      </c>
      <c r="F34">
        <f t="shared" si="5"/>
        <v>0</v>
      </c>
      <c r="G34">
        <f t="shared" si="6"/>
        <v>15.6464</v>
      </c>
      <c r="H34">
        <f t="shared" si="7"/>
        <v>299.96384</v>
      </c>
      <c r="I34">
        <f t="shared" si="8"/>
        <v>332.37953314553141</v>
      </c>
      <c r="J34">
        <f t="shared" si="1"/>
        <v>235.31121144115195</v>
      </c>
      <c r="K34">
        <f t="shared" si="11"/>
        <v>1545.075</v>
      </c>
      <c r="M34">
        <f t="shared" si="9"/>
        <v>2112.7657445866835</v>
      </c>
      <c r="N34">
        <f t="shared" si="3"/>
        <v>33057.177946101081</v>
      </c>
      <c r="O34">
        <f t="shared" si="10"/>
        <v>33.057177946101085</v>
      </c>
      <c r="P34">
        <v>11975.770681918757</v>
      </c>
      <c r="Q34">
        <f t="shared" si="4"/>
        <v>11.975770681918757</v>
      </c>
    </row>
    <row r="35" spans="1:17" x14ac:dyDescent="0.25">
      <c r="A35">
        <v>32</v>
      </c>
      <c r="B35">
        <v>34</v>
      </c>
      <c r="C35">
        <f t="shared" si="0"/>
        <v>15.19936</v>
      </c>
      <c r="D35">
        <v>4.1849999999999996</v>
      </c>
      <c r="E35">
        <v>2</v>
      </c>
      <c r="F35">
        <f t="shared" si="5"/>
        <v>-0.44703999999999944</v>
      </c>
      <c r="G35">
        <f t="shared" si="6"/>
        <v>15.19936</v>
      </c>
      <c r="H35">
        <f t="shared" si="7"/>
        <v>315.16320000000002</v>
      </c>
      <c r="I35">
        <f t="shared" si="8"/>
        <v>342.15540176745884</v>
      </c>
      <c r="J35">
        <f t="shared" si="1"/>
        <v>222.05694728650749</v>
      </c>
      <c r="K35">
        <f t="shared" si="11"/>
        <v>1545.075</v>
      </c>
      <c r="M35">
        <f t="shared" si="9"/>
        <v>2109.2873490539664</v>
      </c>
      <c r="N35">
        <f t="shared" si="3"/>
        <v>32059.817761716895</v>
      </c>
      <c r="O35">
        <f t="shared" si="10"/>
        <v>32.059817761716893</v>
      </c>
      <c r="P35">
        <v>11975.770681918757</v>
      </c>
      <c r="Q35">
        <f t="shared" si="4"/>
        <v>11.975770681918757</v>
      </c>
    </row>
    <row r="36" spans="1:17" x14ac:dyDescent="0.25">
      <c r="A36">
        <v>33</v>
      </c>
      <c r="B36">
        <v>32</v>
      </c>
      <c r="C36">
        <f t="shared" si="0"/>
        <v>14.30528</v>
      </c>
      <c r="D36">
        <v>4.1849999999999996</v>
      </c>
      <c r="E36">
        <v>3</v>
      </c>
      <c r="F36">
        <f t="shared" si="5"/>
        <v>-0.89408000000000065</v>
      </c>
      <c r="G36">
        <f t="shared" si="6"/>
        <v>14.30528</v>
      </c>
      <c r="H36">
        <f t="shared" si="7"/>
        <v>329.46848</v>
      </c>
      <c r="I36">
        <f t="shared" si="8"/>
        <v>363.54011437792502</v>
      </c>
      <c r="J36">
        <f t="shared" si="1"/>
        <v>196.70096368631806</v>
      </c>
      <c r="K36">
        <f t="shared" si="11"/>
        <v>1545.075</v>
      </c>
      <c r="M36">
        <f t="shared" si="9"/>
        <v>2105.3160780642429</v>
      </c>
      <c r="N36">
        <f t="shared" si="3"/>
        <v>30117.135985210851</v>
      </c>
      <c r="O36">
        <f t="shared" si="10"/>
        <v>30.117135985210851</v>
      </c>
      <c r="P36">
        <v>11975.770681918757</v>
      </c>
      <c r="Q36">
        <f t="shared" si="4"/>
        <v>11.975770681918757</v>
      </c>
    </row>
    <row r="37" spans="1:17" x14ac:dyDescent="0.25">
      <c r="A37">
        <v>34</v>
      </c>
      <c r="B37">
        <v>30</v>
      </c>
      <c r="C37">
        <f t="shared" si="0"/>
        <v>13.411199999999999</v>
      </c>
      <c r="D37">
        <v>4.1849999999999996</v>
      </c>
      <c r="E37">
        <v>4</v>
      </c>
      <c r="F37">
        <f t="shared" si="5"/>
        <v>-0.89408000000000065</v>
      </c>
      <c r="G37">
        <f t="shared" si="6"/>
        <v>13.411199999999999</v>
      </c>
      <c r="H37">
        <f t="shared" si="7"/>
        <v>342.87968000000001</v>
      </c>
      <c r="I37">
        <f>$S$2*9.81*SIN(E37-E36)/G37</f>
        <v>387.77612200312001</v>
      </c>
      <c r="J37">
        <f t="shared" si="1"/>
        <v>172.88170636492796</v>
      </c>
      <c r="K37">
        <f t="shared" si="11"/>
        <v>1545.075</v>
      </c>
      <c r="M37">
        <f t="shared" si="9"/>
        <v>2105.7328283680481</v>
      </c>
      <c r="N37">
        <f t="shared" si="3"/>
        <v>28240.404107809565</v>
      </c>
      <c r="O37">
        <f t="shared" si="10"/>
        <v>28.240404107809567</v>
      </c>
      <c r="P37">
        <v>11975.770681918757</v>
      </c>
      <c r="Q37">
        <f t="shared" si="4"/>
        <v>11.975770681918757</v>
      </c>
    </row>
    <row r="38" spans="1:17" x14ac:dyDescent="0.25">
      <c r="A38">
        <v>35</v>
      </c>
      <c r="B38">
        <v>30</v>
      </c>
      <c r="C38">
        <f t="shared" si="0"/>
        <v>13.411199999999999</v>
      </c>
      <c r="D38">
        <v>4.1849999999999996</v>
      </c>
      <c r="E38">
        <v>5</v>
      </c>
      <c r="F38">
        <f t="shared" si="5"/>
        <v>0</v>
      </c>
      <c r="G38">
        <f t="shared" si="6"/>
        <v>13.411199999999999</v>
      </c>
      <c r="H38">
        <f t="shared" si="7"/>
        <v>356.29088000000002</v>
      </c>
      <c r="I38">
        <f t="shared" si="8"/>
        <v>387.77612200312001</v>
      </c>
      <c r="J38">
        <f t="shared" si="1"/>
        <v>172.88170636492796</v>
      </c>
      <c r="K38">
        <f t="shared" si="11"/>
        <v>1545.075</v>
      </c>
      <c r="M38">
        <f t="shared" si="9"/>
        <v>2105.7328283680481</v>
      </c>
      <c r="N38">
        <f t="shared" si="3"/>
        <v>28240.404107809565</v>
      </c>
      <c r="O38">
        <f t="shared" si="10"/>
        <v>28.240404107809567</v>
      </c>
      <c r="P38">
        <v>11975.770681918757</v>
      </c>
      <c r="Q38">
        <f t="shared" si="4"/>
        <v>11.975770681918757</v>
      </c>
    </row>
    <row r="39" spans="1:17" x14ac:dyDescent="0.25">
      <c r="A39">
        <v>36</v>
      </c>
      <c r="B39">
        <v>30</v>
      </c>
      <c r="C39">
        <f t="shared" si="0"/>
        <v>13.411199999999999</v>
      </c>
      <c r="D39">
        <v>4.1849999999999996</v>
      </c>
      <c r="E39">
        <v>6</v>
      </c>
      <c r="F39">
        <f t="shared" si="5"/>
        <v>0</v>
      </c>
      <c r="G39">
        <f t="shared" si="6"/>
        <v>13.411199999999999</v>
      </c>
      <c r="H39">
        <f t="shared" si="7"/>
        <v>369.70208000000002</v>
      </c>
      <c r="I39">
        <f t="shared" si="8"/>
        <v>387.77612200312001</v>
      </c>
      <c r="J39">
        <f t="shared" si="1"/>
        <v>172.88170636492796</v>
      </c>
      <c r="K39">
        <f t="shared" si="11"/>
        <v>1545.075</v>
      </c>
      <c r="M39">
        <f t="shared" si="9"/>
        <v>2105.7328283680481</v>
      </c>
      <c r="N39">
        <f t="shared" si="3"/>
        <v>28240.404107809565</v>
      </c>
      <c r="O39">
        <f t="shared" si="10"/>
        <v>28.240404107809567</v>
      </c>
      <c r="P39">
        <v>11975.770681918757</v>
      </c>
      <c r="Q39">
        <f t="shared" si="4"/>
        <v>11.975770681918757</v>
      </c>
    </row>
    <row r="40" spans="1:17" x14ac:dyDescent="0.25">
      <c r="A40">
        <v>37</v>
      </c>
      <c r="B40">
        <v>30</v>
      </c>
      <c r="C40">
        <f t="shared" si="0"/>
        <v>13.411199999999999</v>
      </c>
      <c r="D40">
        <v>4.1849999999999996</v>
      </c>
      <c r="E40">
        <v>7</v>
      </c>
      <c r="F40">
        <f t="shared" si="5"/>
        <v>0</v>
      </c>
      <c r="G40">
        <f t="shared" si="6"/>
        <v>13.411199999999999</v>
      </c>
      <c r="H40">
        <f t="shared" si="7"/>
        <v>383.11328000000003</v>
      </c>
      <c r="I40">
        <f t="shared" si="8"/>
        <v>387.77612200312001</v>
      </c>
      <c r="J40">
        <f t="shared" si="1"/>
        <v>172.88170636492796</v>
      </c>
      <c r="K40">
        <f t="shared" si="11"/>
        <v>1545.075</v>
      </c>
      <c r="M40">
        <f t="shared" si="9"/>
        <v>2105.7328283680481</v>
      </c>
      <c r="N40">
        <f t="shared" si="3"/>
        <v>28240.404107809565</v>
      </c>
      <c r="O40">
        <f t="shared" si="10"/>
        <v>28.240404107809567</v>
      </c>
      <c r="P40">
        <v>11975.770681918757</v>
      </c>
      <c r="Q40">
        <f t="shared" si="4"/>
        <v>11.975770681918757</v>
      </c>
    </row>
    <row r="41" spans="1:17" x14ac:dyDescent="0.25">
      <c r="A41">
        <v>38</v>
      </c>
      <c r="B41">
        <v>30</v>
      </c>
      <c r="C41">
        <f t="shared" si="0"/>
        <v>13.411199999999999</v>
      </c>
      <c r="D41">
        <v>4.1849999999999996</v>
      </c>
      <c r="E41">
        <v>8</v>
      </c>
      <c r="F41">
        <f t="shared" si="5"/>
        <v>0</v>
      </c>
      <c r="G41">
        <f t="shared" si="6"/>
        <v>13.411199999999999</v>
      </c>
      <c r="H41">
        <f t="shared" si="7"/>
        <v>396.52448000000004</v>
      </c>
      <c r="I41">
        <f t="shared" si="8"/>
        <v>387.77612200312001</v>
      </c>
      <c r="J41">
        <f t="shared" si="1"/>
        <v>172.88170636492796</v>
      </c>
      <c r="K41">
        <f t="shared" si="11"/>
        <v>1545.075</v>
      </c>
      <c r="M41">
        <f t="shared" si="9"/>
        <v>2105.7328283680481</v>
      </c>
      <c r="N41">
        <f t="shared" si="3"/>
        <v>28240.404107809565</v>
      </c>
      <c r="O41">
        <f t="shared" si="10"/>
        <v>28.240404107809567</v>
      </c>
      <c r="P41">
        <v>11975.770681918757</v>
      </c>
      <c r="Q41">
        <f t="shared" si="4"/>
        <v>11.975770681918757</v>
      </c>
    </row>
    <row r="42" spans="1:17" x14ac:dyDescent="0.25">
      <c r="A42">
        <v>39</v>
      </c>
      <c r="B42">
        <v>30</v>
      </c>
      <c r="C42">
        <f t="shared" si="0"/>
        <v>13.411199999999999</v>
      </c>
      <c r="D42">
        <v>4.1849999999999996</v>
      </c>
      <c r="E42">
        <v>9</v>
      </c>
      <c r="F42">
        <f t="shared" si="5"/>
        <v>0</v>
      </c>
      <c r="G42">
        <f t="shared" si="6"/>
        <v>13.411199999999999</v>
      </c>
      <c r="H42">
        <f t="shared" si="7"/>
        <v>409.93568000000005</v>
      </c>
      <c r="I42">
        <f t="shared" si="8"/>
        <v>387.77612200312001</v>
      </c>
      <c r="J42">
        <f t="shared" si="1"/>
        <v>172.88170636492796</v>
      </c>
      <c r="K42">
        <f t="shared" si="11"/>
        <v>1545.075</v>
      </c>
      <c r="M42">
        <f t="shared" si="9"/>
        <v>2105.7328283680481</v>
      </c>
      <c r="N42">
        <f t="shared" si="3"/>
        <v>28240.404107809565</v>
      </c>
      <c r="O42">
        <f t="shared" si="10"/>
        <v>28.240404107809567</v>
      </c>
      <c r="P42">
        <v>11975.770681918757</v>
      </c>
      <c r="Q42">
        <f t="shared" si="4"/>
        <v>11.975770681918757</v>
      </c>
    </row>
    <row r="43" spans="1:17" x14ac:dyDescent="0.25">
      <c r="A43">
        <v>40</v>
      </c>
      <c r="B43">
        <v>30</v>
      </c>
      <c r="C43">
        <f t="shared" si="0"/>
        <v>13.411199999999999</v>
      </c>
      <c r="D43">
        <v>4.1849999999999996</v>
      </c>
      <c r="E43">
        <v>10</v>
      </c>
      <c r="F43">
        <f t="shared" si="5"/>
        <v>0</v>
      </c>
      <c r="G43">
        <f t="shared" si="6"/>
        <v>13.411199999999999</v>
      </c>
      <c r="H43">
        <f t="shared" si="7"/>
        <v>423.34688000000006</v>
      </c>
      <c r="I43">
        <f t="shared" si="8"/>
        <v>387.77612200312001</v>
      </c>
      <c r="J43">
        <f t="shared" si="1"/>
        <v>172.88170636492796</v>
      </c>
      <c r="K43">
        <f t="shared" si="11"/>
        <v>1545.075</v>
      </c>
      <c r="M43">
        <f t="shared" si="9"/>
        <v>2105.7328283680481</v>
      </c>
      <c r="N43">
        <f t="shared" si="3"/>
        <v>28240.404107809565</v>
      </c>
      <c r="O43">
        <f t="shared" si="10"/>
        <v>28.240404107809567</v>
      </c>
      <c r="P43">
        <v>11975.770681918757</v>
      </c>
      <c r="Q43">
        <f t="shared" si="4"/>
        <v>11.975770681918757</v>
      </c>
    </row>
    <row r="44" spans="1:17" x14ac:dyDescent="0.25">
      <c r="A44">
        <v>41</v>
      </c>
      <c r="B44">
        <v>30</v>
      </c>
      <c r="C44">
        <f t="shared" si="0"/>
        <v>13.411199999999999</v>
      </c>
      <c r="D44">
        <v>0</v>
      </c>
      <c r="E44">
        <v>10</v>
      </c>
      <c r="F44">
        <f t="shared" si="5"/>
        <v>0</v>
      </c>
      <c r="G44">
        <f t="shared" si="6"/>
        <v>13.411199999999999</v>
      </c>
      <c r="H44">
        <f t="shared" si="7"/>
        <v>436.75808000000006</v>
      </c>
      <c r="I44">
        <f t="shared" si="8"/>
        <v>0</v>
      </c>
      <c r="J44">
        <f t="shared" si="1"/>
        <v>172.88170636492796</v>
      </c>
      <c r="K44">
        <f t="shared" si="11"/>
        <v>1545.075</v>
      </c>
      <c r="M44">
        <f t="shared" si="9"/>
        <v>1717.9567063649281</v>
      </c>
      <c r="N44">
        <f t="shared" si="3"/>
        <v>23039.860980401321</v>
      </c>
      <c r="O44">
        <f t="shared" si="10"/>
        <v>23.039860980401322</v>
      </c>
      <c r="P44">
        <v>11975.770681918757</v>
      </c>
      <c r="Q44">
        <f t="shared" si="4"/>
        <v>11.975770681918757</v>
      </c>
    </row>
    <row r="45" spans="1:17" x14ac:dyDescent="0.25">
      <c r="A45">
        <v>42</v>
      </c>
      <c r="B45">
        <v>30</v>
      </c>
      <c r="C45">
        <f t="shared" si="0"/>
        <v>13.411199999999999</v>
      </c>
      <c r="D45">
        <v>0</v>
      </c>
      <c r="E45">
        <v>10</v>
      </c>
      <c r="F45">
        <f t="shared" si="5"/>
        <v>0</v>
      </c>
      <c r="G45">
        <f t="shared" si="6"/>
        <v>13.411199999999999</v>
      </c>
      <c r="H45">
        <f t="shared" si="7"/>
        <v>450.16928000000007</v>
      </c>
      <c r="I45">
        <f t="shared" si="8"/>
        <v>0</v>
      </c>
      <c r="J45">
        <f t="shared" si="1"/>
        <v>172.88170636492796</v>
      </c>
      <c r="K45">
        <f t="shared" si="11"/>
        <v>1545.075</v>
      </c>
      <c r="M45">
        <f t="shared" si="9"/>
        <v>1717.9567063649281</v>
      </c>
      <c r="N45">
        <f t="shared" si="3"/>
        <v>23039.860980401321</v>
      </c>
      <c r="O45">
        <f t="shared" si="10"/>
        <v>23.039860980401322</v>
      </c>
      <c r="P45">
        <v>11975.770681918757</v>
      </c>
      <c r="Q45">
        <f t="shared" si="4"/>
        <v>11.975770681918757</v>
      </c>
    </row>
    <row r="46" spans="1:17" x14ac:dyDescent="0.25">
      <c r="A46">
        <v>43</v>
      </c>
      <c r="B46">
        <v>30</v>
      </c>
      <c r="C46">
        <f t="shared" si="0"/>
        <v>13.411199999999999</v>
      </c>
      <c r="D46">
        <v>0</v>
      </c>
      <c r="E46">
        <v>10</v>
      </c>
      <c r="F46">
        <f t="shared" si="5"/>
        <v>0</v>
      </c>
      <c r="G46">
        <f t="shared" si="6"/>
        <v>13.411199999999999</v>
      </c>
      <c r="H46">
        <f t="shared" si="7"/>
        <v>463.58048000000008</v>
      </c>
      <c r="I46">
        <f t="shared" si="8"/>
        <v>0</v>
      </c>
      <c r="J46">
        <f t="shared" si="1"/>
        <v>172.88170636492796</v>
      </c>
      <c r="K46">
        <f t="shared" si="11"/>
        <v>1545.075</v>
      </c>
      <c r="M46">
        <f t="shared" si="9"/>
        <v>1717.9567063649281</v>
      </c>
      <c r="N46">
        <f t="shared" si="3"/>
        <v>23039.860980401321</v>
      </c>
      <c r="O46">
        <f t="shared" si="10"/>
        <v>23.039860980401322</v>
      </c>
      <c r="P46">
        <v>11975.770681918757</v>
      </c>
      <c r="Q46">
        <f t="shared" si="4"/>
        <v>11.975770681918757</v>
      </c>
    </row>
    <row r="47" spans="1:17" x14ac:dyDescent="0.25">
      <c r="A47">
        <v>44</v>
      </c>
      <c r="B47">
        <v>31</v>
      </c>
      <c r="C47">
        <f t="shared" si="0"/>
        <v>13.85824</v>
      </c>
      <c r="D47">
        <v>0</v>
      </c>
      <c r="E47">
        <v>10</v>
      </c>
      <c r="F47">
        <f t="shared" si="5"/>
        <v>0.44704000000000121</v>
      </c>
      <c r="G47">
        <f t="shared" si="6"/>
        <v>13.85824</v>
      </c>
      <c r="H47">
        <f t="shared" si="7"/>
        <v>477.4387200000001</v>
      </c>
      <c r="I47">
        <f t="shared" si="8"/>
        <v>0</v>
      </c>
      <c r="J47">
        <f t="shared" si="1"/>
        <v>184.59924424077312</v>
      </c>
      <c r="K47">
        <f t="shared" si="11"/>
        <v>1545.075</v>
      </c>
      <c r="M47">
        <f t="shared" si="9"/>
        <v>1729.6742442407731</v>
      </c>
      <c r="N47">
        <f t="shared" si="3"/>
        <v>23970.240798507253</v>
      </c>
      <c r="O47">
        <f t="shared" si="10"/>
        <v>23.970240798507255</v>
      </c>
      <c r="P47">
        <v>11975.770681918757</v>
      </c>
      <c r="Q47">
        <f t="shared" si="4"/>
        <v>11.975770681918757</v>
      </c>
    </row>
    <row r="48" spans="1:17" x14ac:dyDescent="0.25">
      <c r="A48">
        <v>45</v>
      </c>
      <c r="B48">
        <v>31</v>
      </c>
      <c r="C48">
        <f t="shared" si="0"/>
        <v>13.85824</v>
      </c>
      <c r="D48">
        <v>0</v>
      </c>
      <c r="E48">
        <v>10</v>
      </c>
      <c r="F48">
        <f t="shared" si="5"/>
        <v>0</v>
      </c>
      <c r="G48">
        <f t="shared" si="6"/>
        <v>13.85824</v>
      </c>
      <c r="H48">
        <f t="shared" si="7"/>
        <v>491.29696000000013</v>
      </c>
      <c r="I48">
        <f t="shared" si="8"/>
        <v>0</v>
      </c>
      <c r="J48">
        <f t="shared" si="1"/>
        <v>184.59924424077312</v>
      </c>
      <c r="K48">
        <f t="shared" si="11"/>
        <v>1545.075</v>
      </c>
      <c r="M48">
        <f t="shared" si="9"/>
        <v>1729.6742442407731</v>
      </c>
      <c r="N48">
        <f t="shared" si="3"/>
        <v>23970.240798507253</v>
      </c>
      <c r="O48">
        <f t="shared" si="10"/>
        <v>23.970240798507255</v>
      </c>
      <c r="P48">
        <v>11975.770681918757</v>
      </c>
      <c r="Q48">
        <f t="shared" si="4"/>
        <v>11.975770681918757</v>
      </c>
    </row>
    <row r="49" spans="1:17" x14ac:dyDescent="0.25">
      <c r="A49">
        <v>46</v>
      </c>
      <c r="B49">
        <v>30</v>
      </c>
      <c r="C49">
        <f t="shared" si="0"/>
        <v>13.411199999999999</v>
      </c>
      <c r="D49">
        <v>-5.46</v>
      </c>
      <c r="E49">
        <v>9</v>
      </c>
      <c r="F49">
        <f t="shared" si="5"/>
        <v>-0.44704000000000121</v>
      </c>
      <c r="G49">
        <f t="shared" si="6"/>
        <v>13.411199999999999</v>
      </c>
      <c r="H49">
        <f t="shared" si="7"/>
        <v>504.70816000000013</v>
      </c>
      <c r="I49">
        <f t="shared" si="8"/>
        <v>-387.77612200312001</v>
      </c>
      <c r="J49">
        <f t="shared" si="1"/>
        <v>172.88170636492796</v>
      </c>
      <c r="K49">
        <f t="shared" si="11"/>
        <v>1545.075</v>
      </c>
      <c r="M49">
        <f t="shared" si="9"/>
        <v>1330.1805843618081</v>
      </c>
      <c r="N49">
        <f t="shared" si="3"/>
        <v>17839.317852993081</v>
      </c>
      <c r="O49">
        <f t="shared" si="10"/>
        <v>17.83931785299308</v>
      </c>
      <c r="P49">
        <v>11975.770681918757</v>
      </c>
      <c r="Q49">
        <f t="shared" si="4"/>
        <v>11.975770681918757</v>
      </c>
    </row>
    <row r="50" spans="1:17" x14ac:dyDescent="0.25">
      <c r="A50">
        <v>47</v>
      </c>
      <c r="B50">
        <v>29</v>
      </c>
      <c r="C50">
        <f t="shared" si="0"/>
        <v>12.96416</v>
      </c>
      <c r="D50">
        <v>-5.46</v>
      </c>
      <c r="E50">
        <v>8</v>
      </c>
      <c r="F50">
        <f t="shared" si="5"/>
        <v>-0.44703999999999944</v>
      </c>
      <c r="G50">
        <f t="shared" si="6"/>
        <v>12.96416</v>
      </c>
      <c r="H50">
        <f t="shared" si="7"/>
        <v>517.67232000000013</v>
      </c>
      <c r="I50">
        <f t="shared" si="8"/>
        <v>-401.14771241702073</v>
      </c>
      <c r="J50">
        <f t="shared" si="1"/>
        <v>161.54835005878269</v>
      </c>
      <c r="K50">
        <f t="shared" si="11"/>
        <v>1545.075</v>
      </c>
      <c r="M50">
        <f t="shared" si="9"/>
        <v>1305.475637641762</v>
      </c>
      <c r="N50">
        <f t="shared" si="3"/>
        <v>16924.395042489825</v>
      </c>
      <c r="O50">
        <f t="shared" si="10"/>
        <v>16.924395042489824</v>
      </c>
      <c r="P50">
        <v>11975.770681918757</v>
      </c>
      <c r="Q50">
        <f t="shared" si="4"/>
        <v>11.975770681918757</v>
      </c>
    </row>
    <row r="51" spans="1:17" x14ac:dyDescent="0.25">
      <c r="A51">
        <v>48</v>
      </c>
      <c r="B51">
        <v>28</v>
      </c>
      <c r="C51">
        <f t="shared" si="0"/>
        <v>12.51712</v>
      </c>
      <c r="D51">
        <v>-5.46</v>
      </c>
      <c r="E51">
        <v>7</v>
      </c>
      <c r="F51">
        <f t="shared" si="5"/>
        <v>-0.44703999999999944</v>
      </c>
      <c r="G51">
        <f t="shared" si="6"/>
        <v>12.51712</v>
      </c>
      <c r="H51">
        <f t="shared" si="7"/>
        <v>530.1894400000001</v>
      </c>
      <c r="I51">
        <f t="shared" si="8"/>
        <v>-415.47441643191428</v>
      </c>
      <c r="J51">
        <f t="shared" si="1"/>
        <v>150.59917532233726</v>
      </c>
      <c r="K51">
        <f t="shared" si="11"/>
        <v>1545.075</v>
      </c>
      <c r="M51">
        <f t="shared" si="9"/>
        <v>1280.199758890423</v>
      </c>
      <c r="N51">
        <f t="shared" si="3"/>
        <v>16024.414006002493</v>
      </c>
      <c r="O51">
        <f t="shared" si="10"/>
        <v>16.024414006002495</v>
      </c>
      <c r="P51">
        <v>11975.770681918757</v>
      </c>
      <c r="Q51">
        <f t="shared" si="4"/>
        <v>11.975770681918757</v>
      </c>
    </row>
    <row r="52" spans="1:17" x14ac:dyDescent="0.25">
      <c r="A52">
        <v>49</v>
      </c>
      <c r="B52">
        <v>27</v>
      </c>
      <c r="C52">
        <f t="shared" si="0"/>
        <v>12.070079999999999</v>
      </c>
      <c r="D52">
        <v>-5.46</v>
      </c>
      <c r="E52">
        <v>6</v>
      </c>
      <c r="F52">
        <f t="shared" si="5"/>
        <v>-0.44704000000000121</v>
      </c>
      <c r="G52">
        <f t="shared" si="6"/>
        <v>12.070079999999999</v>
      </c>
      <c r="H52">
        <f t="shared" si="7"/>
        <v>542.25952000000007</v>
      </c>
      <c r="I52">
        <f t="shared" si="8"/>
        <v>-430.8623577812445</v>
      </c>
      <c r="J52">
        <f t="shared" si="1"/>
        <v>140.03418215559162</v>
      </c>
      <c r="K52">
        <f t="shared" si="11"/>
        <v>1545.075</v>
      </c>
      <c r="M52">
        <f t="shared" si="9"/>
        <v>1254.2468243743472</v>
      </c>
      <c r="N52">
        <f t="shared" si="3"/>
        <v>15138.859509944319</v>
      </c>
      <c r="O52">
        <f t="shared" si="10"/>
        <v>15.13885950994432</v>
      </c>
      <c r="P52">
        <v>11975.770681918757</v>
      </c>
      <c r="Q52">
        <f t="shared" si="4"/>
        <v>11.975770681918757</v>
      </c>
    </row>
    <row r="53" spans="1:17" x14ac:dyDescent="0.25">
      <c r="A53">
        <v>50</v>
      </c>
      <c r="B53">
        <v>26</v>
      </c>
      <c r="C53">
        <f t="shared" si="0"/>
        <v>11.62304</v>
      </c>
      <c r="D53">
        <v>-5.46</v>
      </c>
      <c r="E53">
        <v>5</v>
      </c>
      <c r="F53">
        <f t="shared" si="5"/>
        <v>-0.44703999999999944</v>
      </c>
      <c r="G53">
        <f t="shared" si="6"/>
        <v>11.62304</v>
      </c>
      <c r="H53">
        <f t="shared" si="7"/>
        <v>553.88256000000001</v>
      </c>
      <c r="I53">
        <f t="shared" si="8"/>
        <v>-447.43398692667694</v>
      </c>
      <c r="J53">
        <f t="shared" si="1"/>
        <v>129.85337055854589</v>
      </c>
      <c r="K53">
        <f t="shared" si="11"/>
        <v>1545.075</v>
      </c>
      <c r="M53">
        <f t="shared" si="9"/>
        <v>1227.4943836318689</v>
      </c>
      <c r="N53">
        <f t="shared" si="3"/>
        <v>14267.216320728558</v>
      </c>
      <c r="O53">
        <f t="shared" si="10"/>
        <v>14.267216320728558</v>
      </c>
      <c r="P53">
        <v>11975.770681918757</v>
      </c>
      <c r="Q53">
        <f t="shared" si="4"/>
        <v>11.975770681918757</v>
      </c>
    </row>
    <row r="54" spans="1:17" x14ac:dyDescent="0.25">
      <c r="A54">
        <v>51</v>
      </c>
      <c r="B54">
        <v>25</v>
      </c>
      <c r="C54">
        <f t="shared" si="0"/>
        <v>11.176</v>
      </c>
      <c r="D54">
        <v>-5.46</v>
      </c>
      <c r="E54">
        <v>4</v>
      </c>
      <c r="F54">
        <f t="shared" si="5"/>
        <v>-0.44703999999999944</v>
      </c>
      <c r="G54">
        <f t="shared" si="6"/>
        <v>11.176</v>
      </c>
      <c r="H54">
        <f t="shared" si="7"/>
        <v>565.05856000000006</v>
      </c>
      <c r="I54">
        <f t="shared" si="8"/>
        <v>-465.33134640374402</v>
      </c>
      <c r="J54">
        <f t="shared" si="1"/>
        <v>120.05674053119999</v>
      </c>
      <c r="K54">
        <f t="shared" si="11"/>
        <v>1545.075</v>
      </c>
      <c r="M54">
        <f t="shared" si="9"/>
        <v>1199.800394127456</v>
      </c>
      <c r="N54">
        <f t="shared" si="3"/>
        <v>13408.969204768449</v>
      </c>
      <c r="O54">
        <f t="shared" si="10"/>
        <v>13.40896920476845</v>
      </c>
      <c r="P54">
        <v>11975.770681918757</v>
      </c>
      <c r="Q54">
        <f t="shared" si="4"/>
        <v>11.975770681918757</v>
      </c>
    </row>
    <row r="55" spans="1:17" x14ac:dyDescent="0.25">
      <c r="A55">
        <v>52</v>
      </c>
      <c r="B55">
        <v>25</v>
      </c>
      <c r="C55">
        <f t="shared" si="0"/>
        <v>11.176</v>
      </c>
      <c r="D55">
        <v>-5.46</v>
      </c>
      <c r="E55">
        <v>3</v>
      </c>
      <c r="F55">
        <f t="shared" si="5"/>
        <v>0</v>
      </c>
      <c r="G55">
        <f t="shared" si="6"/>
        <v>11.176</v>
      </c>
      <c r="H55">
        <f t="shared" si="7"/>
        <v>576.2345600000001</v>
      </c>
      <c r="I55">
        <f t="shared" si="8"/>
        <v>-465.33134640374402</v>
      </c>
      <c r="J55">
        <f t="shared" si="1"/>
        <v>120.05674053119999</v>
      </c>
      <c r="K55">
        <f t="shared" si="11"/>
        <v>1545.075</v>
      </c>
      <c r="M55">
        <f t="shared" si="9"/>
        <v>1199.800394127456</v>
      </c>
      <c r="N55">
        <f t="shared" si="3"/>
        <v>13408.969204768449</v>
      </c>
      <c r="O55">
        <f t="shared" si="10"/>
        <v>13.40896920476845</v>
      </c>
      <c r="P55">
        <v>11975.770681918757</v>
      </c>
      <c r="Q55">
        <f t="shared" si="4"/>
        <v>11.975770681918757</v>
      </c>
    </row>
    <row r="56" spans="1:17" x14ac:dyDescent="0.25">
      <c r="A56">
        <v>53</v>
      </c>
      <c r="B56">
        <v>25</v>
      </c>
      <c r="C56">
        <f t="shared" si="0"/>
        <v>11.176</v>
      </c>
      <c r="D56">
        <v>-5.46</v>
      </c>
      <c r="E56">
        <v>2</v>
      </c>
      <c r="F56">
        <f t="shared" si="5"/>
        <v>0</v>
      </c>
      <c r="G56">
        <f t="shared" si="6"/>
        <v>11.176</v>
      </c>
      <c r="H56">
        <f t="shared" si="7"/>
        <v>587.41056000000015</v>
      </c>
      <c r="I56">
        <f t="shared" si="8"/>
        <v>-465.33134640374402</v>
      </c>
      <c r="J56">
        <f t="shared" si="1"/>
        <v>120.05674053119999</v>
      </c>
      <c r="K56">
        <f t="shared" si="11"/>
        <v>1545.075</v>
      </c>
      <c r="M56">
        <f t="shared" si="9"/>
        <v>1199.800394127456</v>
      </c>
      <c r="N56">
        <f t="shared" si="3"/>
        <v>13408.969204768449</v>
      </c>
      <c r="O56">
        <f t="shared" si="10"/>
        <v>13.40896920476845</v>
      </c>
      <c r="P56">
        <v>11975.770681918757</v>
      </c>
      <c r="Q56">
        <f t="shared" si="4"/>
        <v>11.975770681918757</v>
      </c>
    </row>
    <row r="57" spans="1:17" x14ac:dyDescent="0.25">
      <c r="A57">
        <v>54</v>
      </c>
      <c r="B57">
        <v>25</v>
      </c>
      <c r="C57">
        <f t="shared" si="0"/>
        <v>11.176</v>
      </c>
      <c r="D57">
        <v>-5.46</v>
      </c>
      <c r="E57">
        <v>1</v>
      </c>
      <c r="F57">
        <f t="shared" si="5"/>
        <v>0</v>
      </c>
      <c r="G57">
        <f t="shared" si="6"/>
        <v>11.176</v>
      </c>
      <c r="H57">
        <f t="shared" si="7"/>
        <v>598.58656000000019</v>
      </c>
      <c r="I57">
        <f t="shared" si="8"/>
        <v>-465.33134640374402</v>
      </c>
      <c r="J57">
        <f t="shared" si="1"/>
        <v>120.05674053119999</v>
      </c>
      <c r="K57">
        <f t="shared" si="11"/>
        <v>1545.075</v>
      </c>
      <c r="M57">
        <f t="shared" si="9"/>
        <v>1199.800394127456</v>
      </c>
      <c r="N57">
        <f t="shared" si="3"/>
        <v>13408.969204768449</v>
      </c>
      <c r="O57">
        <f t="shared" si="10"/>
        <v>13.40896920476845</v>
      </c>
      <c r="P57">
        <v>11975.770681918757</v>
      </c>
      <c r="Q57">
        <f t="shared" si="4"/>
        <v>11.975770681918757</v>
      </c>
    </row>
    <row r="58" spans="1:17" x14ac:dyDescent="0.25">
      <c r="A58">
        <v>55</v>
      </c>
      <c r="B58">
        <v>25</v>
      </c>
      <c r="C58">
        <f t="shared" si="0"/>
        <v>11.176</v>
      </c>
      <c r="D58">
        <v>0</v>
      </c>
      <c r="E58">
        <v>0</v>
      </c>
      <c r="F58">
        <f t="shared" si="5"/>
        <v>0</v>
      </c>
      <c r="G58">
        <f t="shared" si="6"/>
        <v>11.176</v>
      </c>
      <c r="H58">
        <f t="shared" si="7"/>
        <v>609.76256000000024</v>
      </c>
      <c r="I58">
        <f t="shared" si="8"/>
        <v>-465.33134640374402</v>
      </c>
      <c r="J58">
        <f t="shared" si="1"/>
        <v>120.05674053119999</v>
      </c>
      <c r="K58">
        <f t="shared" si="11"/>
        <v>1545.075</v>
      </c>
      <c r="M58">
        <f t="shared" si="9"/>
        <v>1199.800394127456</v>
      </c>
      <c r="N58">
        <f t="shared" si="3"/>
        <v>13408.969204768449</v>
      </c>
      <c r="O58">
        <f t="shared" si="10"/>
        <v>13.40896920476845</v>
      </c>
      <c r="P58">
        <v>11975.770681918757</v>
      </c>
      <c r="Q58">
        <f t="shared" si="4"/>
        <v>11.975770681918757</v>
      </c>
    </row>
    <row r="59" spans="1:17" x14ac:dyDescent="0.25">
      <c r="A59">
        <v>56</v>
      </c>
      <c r="B59">
        <v>26</v>
      </c>
      <c r="C59">
        <f t="shared" si="0"/>
        <v>11.62304</v>
      </c>
      <c r="D59">
        <v>0</v>
      </c>
      <c r="E59">
        <v>0</v>
      </c>
      <c r="F59">
        <f t="shared" si="5"/>
        <v>0.44703999999999944</v>
      </c>
      <c r="G59">
        <f t="shared" si="6"/>
        <v>11.62304</v>
      </c>
      <c r="H59">
        <f t="shared" si="7"/>
        <v>621.38560000000018</v>
      </c>
      <c r="I59">
        <f t="shared" si="8"/>
        <v>0</v>
      </c>
      <c r="J59">
        <f t="shared" si="1"/>
        <v>129.85337055854589</v>
      </c>
      <c r="K59">
        <f t="shared" si="11"/>
        <v>1545.075</v>
      </c>
      <c r="M59">
        <f t="shared" si="9"/>
        <v>1674.928370558546</v>
      </c>
      <c r="N59">
        <f t="shared" si="3"/>
        <v>19467.759448136803</v>
      </c>
      <c r="O59">
        <f t="shared" si="10"/>
        <v>19.467759448136803</v>
      </c>
      <c r="P59">
        <v>11975.770681918757</v>
      </c>
      <c r="Q59">
        <f t="shared" si="4"/>
        <v>11.975770681918757</v>
      </c>
    </row>
    <row r="60" spans="1:17" x14ac:dyDescent="0.25">
      <c r="A60">
        <v>57</v>
      </c>
      <c r="B60">
        <v>28</v>
      </c>
      <c r="C60">
        <f t="shared" si="0"/>
        <v>12.51712</v>
      </c>
      <c r="D60">
        <v>0</v>
      </c>
      <c r="E60">
        <v>0</v>
      </c>
      <c r="F60">
        <f t="shared" si="5"/>
        <v>0.89408000000000065</v>
      </c>
      <c r="G60">
        <f t="shared" si="6"/>
        <v>12.51712</v>
      </c>
      <c r="H60">
        <f t="shared" si="7"/>
        <v>633.90272000000016</v>
      </c>
      <c r="I60">
        <f t="shared" si="8"/>
        <v>0</v>
      </c>
      <c r="J60">
        <f t="shared" si="1"/>
        <v>150.59917532233726</v>
      </c>
      <c r="K60">
        <f t="shared" si="11"/>
        <v>1545.075</v>
      </c>
      <c r="M60">
        <f t="shared" si="9"/>
        <v>1695.6741753223373</v>
      </c>
      <c r="N60">
        <f t="shared" si="3"/>
        <v>21224.957133410735</v>
      </c>
      <c r="O60">
        <f t="shared" si="10"/>
        <v>21.224957133410737</v>
      </c>
      <c r="P60">
        <v>11975.770681918757</v>
      </c>
      <c r="Q60">
        <f t="shared" si="4"/>
        <v>11.975770681918757</v>
      </c>
    </row>
    <row r="61" spans="1:17" x14ac:dyDescent="0.25">
      <c r="A61">
        <v>58</v>
      </c>
      <c r="B61">
        <v>30</v>
      </c>
      <c r="C61">
        <f t="shared" si="0"/>
        <v>13.411199999999999</v>
      </c>
      <c r="D61">
        <v>0</v>
      </c>
      <c r="E61">
        <v>0</v>
      </c>
      <c r="F61">
        <f t="shared" si="5"/>
        <v>0.89407999999999888</v>
      </c>
      <c r="G61">
        <f t="shared" si="6"/>
        <v>13.411199999999999</v>
      </c>
      <c r="H61">
        <f t="shared" si="7"/>
        <v>647.31392000000017</v>
      </c>
      <c r="I61">
        <f t="shared" si="8"/>
        <v>0</v>
      </c>
      <c r="J61">
        <f t="shared" si="1"/>
        <v>172.88170636492796</v>
      </c>
      <c r="K61">
        <f t="shared" si="11"/>
        <v>1545.075</v>
      </c>
      <c r="M61">
        <f t="shared" si="9"/>
        <v>1717.9567063649281</v>
      </c>
      <c r="N61">
        <f t="shared" si="3"/>
        <v>23039.860980401321</v>
      </c>
      <c r="O61">
        <f t="shared" si="10"/>
        <v>23.039860980401322</v>
      </c>
      <c r="P61">
        <v>11975.770681918757</v>
      </c>
      <c r="Q61">
        <f t="shared" si="4"/>
        <v>11.975770681918757</v>
      </c>
    </row>
    <row r="62" spans="1:17" x14ac:dyDescent="0.25">
      <c r="A62">
        <v>59</v>
      </c>
      <c r="B62">
        <v>32</v>
      </c>
      <c r="C62">
        <f t="shared" si="0"/>
        <v>14.30528</v>
      </c>
      <c r="D62">
        <v>0</v>
      </c>
      <c r="E62">
        <v>0</v>
      </c>
      <c r="F62">
        <f t="shared" si="5"/>
        <v>0.89408000000000065</v>
      </c>
      <c r="G62">
        <f t="shared" si="6"/>
        <v>14.30528</v>
      </c>
      <c r="H62">
        <f t="shared" si="7"/>
        <v>661.61920000000021</v>
      </c>
      <c r="I62">
        <f t="shared" si="8"/>
        <v>0</v>
      </c>
      <c r="J62">
        <f t="shared" si="1"/>
        <v>196.70096368631806</v>
      </c>
      <c r="K62">
        <f t="shared" si="11"/>
        <v>1545.075</v>
      </c>
      <c r="M62">
        <f t="shared" si="9"/>
        <v>1741.7759636863182</v>
      </c>
      <c r="N62">
        <f t="shared" si="3"/>
        <v>24916.592857802614</v>
      </c>
      <c r="O62">
        <f t="shared" si="10"/>
        <v>24.916592857802616</v>
      </c>
      <c r="P62">
        <v>11975.770681918757</v>
      </c>
      <c r="Q62">
        <f t="shared" si="4"/>
        <v>11.975770681918757</v>
      </c>
    </row>
    <row r="63" spans="1:17" x14ac:dyDescent="0.25">
      <c r="A63">
        <v>60</v>
      </c>
      <c r="B63">
        <v>34</v>
      </c>
      <c r="C63">
        <f t="shared" si="0"/>
        <v>15.19936</v>
      </c>
      <c r="D63">
        <v>0</v>
      </c>
      <c r="E63">
        <v>0</v>
      </c>
      <c r="F63">
        <f t="shared" si="5"/>
        <v>0.89408000000000065</v>
      </c>
      <c r="G63">
        <f t="shared" si="6"/>
        <v>15.19936</v>
      </c>
      <c r="H63">
        <f t="shared" si="7"/>
        <v>676.81856000000016</v>
      </c>
      <c r="I63">
        <f t="shared" si="8"/>
        <v>0</v>
      </c>
      <c r="J63">
        <f t="shared" si="1"/>
        <v>222.05694728650749</v>
      </c>
      <c r="K63">
        <f t="shared" si="11"/>
        <v>1545.075</v>
      </c>
      <c r="M63">
        <f t="shared" si="9"/>
        <v>1767.1319472865075</v>
      </c>
      <c r="N63">
        <f t="shared" si="3"/>
        <v>26859.274634308651</v>
      </c>
      <c r="O63">
        <f t="shared" si="10"/>
        <v>26.859274634308651</v>
      </c>
      <c r="P63">
        <v>11975.770681918757</v>
      </c>
      <c r="Q63">
        <f t="shared" si="4"/>
        <v>11.975770681918757</v>
      </c>
    </row>
    <row r="64" spans="1:17" x14ac:dyDescent="0.25">
      <c r="A64">
        <v>61</v>
      </c>
      <c r="B64">
        <v>35</v>
      </c>
      <c r="C64">
        <f t="shared" si="0"/>
        <v>15.6464</v>
      </c>
      <c r="D64">
        <v>0</v>
      </c>
      <c r="E64">
        <v>0</v>
      </c>
      <c r="F64">
        <f t="shared" si="5"/>
        <v>0.44703999999999944</v>
      </c>
      <c r="G64">
        <f t="shared" si="6"/>
        <v>15.6464</v>
      </c>
      <c r="H64">
        <f t="shared" si="7"/>
        <v>692.46496000000013</v>
      </c>
      <c r="I64">
        <f t="shared" si="8"/>
        <v>0</v>
      </c>
      <c r="J64">
        <f t="shared" si="1"/>
        <v>235.31121144115195</v>
      </c>
      <c r="K64">
        <f>$S$5*9.81*$S$2</f>
        <v>123.60600000000001</v>
      </c>
      <c r="M64">
        <f t="shared" si="9"/>
        <v>358.91721144115195</v>
      </c>
      <c r="N64">
        <f t="shared" si="3"/>
        <v>5615.7622570928397</v>
      </c>
      <c r="O64">
        <f t="shared" si="10"/>
        <v>5.6157622570928396</v>
      </c>
      <c r="P64">
        <v>11975.770681918757</v>
      </c>
      <c r="Q64">
        <f t="shared" si="4"/>
        <v>11.975770681918757</v>
      </c>
    </row>
    <row r="65" spans="1:17" x14ac:dyDescent="0.25">
      <c r="A65">
        <v>62</v>
      </c>
      <c r="B65">
        <v>35</v>
      </c>
      <c r="C65">
        <f t="shared" si="0"/>
        <v>15.6464</v>
      </c>
      <c r="D65">
        <v>0</v>
      </c>
      <c r="E65">
        <v>0</v>
      </c>
      <c r="F65">
        <f t="shared" si="5"/>
        <v>0</v>
      </c>
      <c r="G65">
        <f t="shared" si="6"/>
        <v>15.6464</v>
      </c>
      <c r="H65">
        <f t="shared" si="7"/>
        <v>708.1113600000001</v>
      </c>
      <c r="I65">
        <f t="shared" si="8"/>
        <v>0</v>
      </c>
      <c r="J65">
        <f t="shared" si="1"/>
        <v>235.31121144115195</v>
      </c>
      <c r="K65">
        <f t="shared" ref="K65:K108" si="12">$S$5*9.81*$S$2</f>
        <v>123.60600000000001</v>
      </c>
      <c r="M65">
        <f t="shared" si="9"/>
        <v>358.91721144115195</v>
      </c>
      <c r="N65">
        <f t="shared" si="3"/>
        <v>5615.7622570928397</v>
      </c>
      <c r="O65">
        <f t="shared" si="10"/>
        <v>5.6157622570928396</v>
      </c>
      <c r="P65">
        <v>11975.770681918757</v>
      </c>
      <c r="Q65">
        <f t="shared" si="4"/>
        <v>11.975770681918757</v>
      </c>
    </row>
    <row r="66" spans="1:17" x14ac:dyDescent="0.25">
      <c r="A66">
        <v>63</v>
      </c>
      <c r="B66">
        <v>35</v>
      </c>
      <c r="C66">
        <f t="shared" si="0"/>
        <v>15.6464</v>
      </c>
      <c r="D66">
        <v>0</v>
      </c>
      <c r="E66">
        <v>0</v>
      </c>
      <c r="F66">
        <f t="shared" si="5"/>
        <v>0</v>
      </c>
      <c r="G66">
        <f t="shared" si="6"/>
        <v>15.6464</v>
      </c>
      <c r="H66">
        <f t="shared" si="7"/>
        <v>723.75776000000008</v>
      </c>
      <c r="I66">
        <f t="shared" si="8"/>
        <v>0</v>
      </c>
      <c r="J66">
        <f t="shared" si="1"/>
        <v>235.31121144115195</v>
      </c>
      <c r="K66">
        <f t="shared" si="12"/>
        <v>123.60600000000001</v>
      </c>
      <c r="M66">
        <f t="shared" si="9"/>
        <v>358.91721144115195</v>
      </c>
      <c r="N66">
        <f t="shared" si="3"/>
        <v>5615.7622570928397</v>
      </c>
      <c r="O66">
        <f t="shared" si="10"/>
        <v>5.6157622570928396</v>
      </c>
      <c r="P66">
        <v>11975.770681918757</v>
      </c>
      <c r="Q66">
        <f t="shared" si="4"/>
        <v>11.975770681918757</v>
      </c>
    </row>
    <row r="67" spans="1:17" x14ac:dyDescent="0.25">
      <c r="A67">
        <v>64</v>
      </c>
      <c r="B67">
        <v>35</v>
      </c>
      <c r="C67">
        <f t="shared" si="0"/>
        <v>15.6464</v>
      </c>
      <c r="D67">
        <v>0</v>
      </c>
      <c r="E67">
        <v>0</v>
      </c>
      <c r="F67">
        <f t="shared" si="5"/>
        <v>0</v>
      </c>
      <c r="G67">
        <f t="shared" si="6"/>
        <v>15.6464</v>
      </c>
      <c r="H67">
        <f t="shared" si="7"/>
        <v>739.40416000000005</v>
      </c>
      <c r="I67">
        <f t="shared" si="8"/>
        <v>0</v>
      </c>
      <c r="J67">
        <f t="shared" si="1"/>
        <v>235.31121144115195</v>
      </c>
      <c r="K67">
        <f t="shared" si="12"/>
        <v>123.60600000000001</v>
      </c>
      <c r="M67">
        <f t="shared" si="9"/>
        <v>358.91721144115195</v>
      </c>
      <c r="N67">
        <f t="shared" si="3"/>
        <v>5615.7622570928397</v>
      </c>
      <c r="O67">
        <f t="shared" si="10"/>
        <v>5.6157622570928396</v>
      </c>
      <c r="P67">
        <v>11975.770681918757</v>
      </c>
      <c r="Q67">
        <f t="shared" si="4"/>
        <v>11.975770681918757</v>
      </c>
    </row>
    <row r="68" spans="1:17" x14ac:dyDescent="0.25">
      <c r="A68">
        <v>65</v>
      </c>
      <c r="B68">
        <v>35</v>
      </c>
      <c r="C68">
        <f t="shared" ref="C68:C122" si="13">B68*0.44704</f>
        <v>15.6464</v>
      </c>
      <c r="D68">
        <v>0</v>
      </c>
      <c r="E68">
        <v>0</v>
      </c>
      <c r="F68">
        <f t="shared" si="5"/>
        <v>0</v>
      </c>
      <c r="G68">
        <f t="shared" si="6"/>
        <v>15.6464</v>
      </c>
      <c r="H68">
        <f t="shared" si="7"/>
        <v>755.05056000000002</v>
      </c>
      <c r="I68">
        <f t="shared" si="8"/>
        <v>0</v>
      </c>
      <c r="J68">
        <f t="shared" ref="J68:J122" si="14">0.5*$S$10*$S$8*$S$7*(C68^2)</f>
        <v>235.31121144115195</v>
      </c>
      <c r="K68">
        <f t="shared" si="12"/>
        <v>123.60600000000001</v>
      </c>
      <c r="M68">
        <f t="shared" si="9"/>
        <v>358.91721144115195</v>
      </c>
      <c r="N68">
        <f t="shared" ref="N68:N122" si="15">C68*M68</f>
        <v>5615.7622570928397</v>
      </c>
      <c r="O68">
        <f t="shared" si="10"/>
        <v>5.6157622570928396</v>
      </c>
      <c r="P68">
        <v>11975.770681918757</v>
      </c>
      <c r="Q68">
        <f t="shared" ref="Q68:Q122" si="16">P68*0.001</f>
        <v>11.975770681918757</v>
      </c>
    </row>
    <row r="69" spans="1:17" x14ac:dyDescent="0.25">
      <c r="A69">
        <v>66</v>
      </c>
      <c r="B69">
        <v>35</v>
      </c>
      <c r="C69">
        <f t="shared" si="13"/>
        <v>15.6464</v>
      </c>
      <c r="D69">
        <v>0</v>
      </c>
      <c r="E69">
        <v>0</v>
      </c>
      <c r="F69">
        <f t="shared" ref="F69:F122" si="17">(C69-C68)/1</f>
        <v>0</v>
      </c>
      <c r="G69">
        <f t="shared" ref="G69:G122" si="18">C69*1</f>
        <v>15.6464</v>
      </c>
      <c r="H69">
        <f t="shared" ref="H69:H122" si="19">G69+H68</f>
        <v>770.69695999999999</v>
      </c>
      <c r="I69">
        <f t="shared" ref="I69:I122" si="20">$S$2*9.81*SIN(E69-E68)/G69</f>
        <v>0</v>
      </c>
      <c r="J69">
        <f t="shared" si="14"/>
        <v>235.31121144115195</v>
      </c>
      <c r="K69">
        <f t="shared" si="12"/>
        <v>123.60600000000001</v>
      </c>
      <c r="M69">
        <f t="shared" ref="M69:M122" si="21">I69+J69+K69+L69</f>
        <v>358.91721144115195</v>
      </c>
      <c r="N69">
        <f t="shared" si="15"/>
        <v>5615.7622570928397</v>
      </c>
      <c r="O69">
        <f t="shared" ref="O69:O122" si="22">N69*0.001</f>
        <v>5.6157622570928396</v>
      </c>
      <c r="P69">
        <v>11975.770681918757</v>
      </c>
      <c r="Q69">
        <f t="shared" si="16"/>
        <v>11.975770681918757</v>
      </c>
    </row>
    <row r="70" spans="1:17" x14ac:dyDescent="0.25">
      <c r="A70">
        <v>67</v>
      </c>
      <c r="B70">
        <v>35</v>
      </c>
      <c r="C70">
        <f t="shared" si="13"/>
        <v>15.6464</v>
      </c>
      <c r="D70">
        <v>0</v>
      </c>
      <c r="E70">
        <v>0</v>
      </c>
      <c r="F70">
        <f t="shared" si="17"/>
        <v>0</v>
      </c>
      <c r="G70">
        <f t="shared" si="18"/>
        <v>15.6464</v>
      </c>
      <c r="H70">
        <f t="shared" si="19"/>
        <v>786.34335999999996</v>
      </c>
      <c r="I70">
        <f t="shared" si="20"/>
        <v>0</v>
      </c>
      <c r="J70">
        <f t="shared" si="14"/>
        <v>235.31121144115195</v>
      </c>
      <c r="K70">
        <f t="shared" si="12"/>
        <v>123.60600000000001</v>
      </c>
      <c r="M70">
        <f t="shared" si="21"/>
        <v>358.91721144115195</v>
      </c>
      <c r="N70">
        <f t="shared" si="15"/>
        <v>5615.7622570928397</v>
      </c>
      <c r="O70">
        <f t="shared" si="22"/>
        <v>5.6157622570928396</v>
      </c>
      <c r="P70">
        <v>11975.770681918757</v>
      </c>
      <c r="Q70">
        <f t="shared" si="16"/>
        <v>11.975770681918757</v>
      </c>
    </row>
    <row r="71" spans="1:17" x14ac:dyDescent="0.25">
      <c r="A71">
        <v>68</v>
      </c>
      <c r="B71">
        <v>35</v>
      </c>
      <c r="C71">
        <f t="shared" si="13"/>
        <v>15.6464</v>
      </c>
      <c r="D71">
        <v>0</v>
      </c>
      <c r="E71">
        <v>0</v>
      </c>
      <c r="F71">
        <f t="shared" si="17"/>
        <v>0</v>
      </c>
      <c r="G71">
        <f t="shared" si="18"/>
        <v>15.6464</v>
      </c>
      <c r="H71">
        <f t="shared" si="19"/>
        <v>801.98975999999993</v>
      </c>
      <c r="I71">
        <f t="shared" si="20"/>
        <v>0</v>
      </c>
      <c r="J71">
        <f t="shared" si="14"/>
        <v>235.31121144115195</v>
      </c>
      <c r="K71">
        <f t="shared" si="12"/>
        <v>123.60600000000001</v>
      </c>
      <c r="M71">
        <f t="shared" si="21"/>
        <v>358.91721144115195</v>
      </c>
      <c r="N71">
        <f t="shared" si="15"/>
        <v>5615.7622570928397</v>
      </c>
      <c r="O71">
        <f t="shared" si="22"/>
        <v>5.6157622570928396</v>
      </c>
      <c r="P71">
        <v>11975.770681918757</v>
      </c>
      <c r="Q71">
        <f t="shared" si="16"/>
        <v>11.975770681918757</v>
      </c>
    </row>
    <row r="72" spans="1:17" x14ac:dyDescent="0.25">
      <c r="A72">
        <v>69</v>
      </c>
      <c r="B72">
        <v>35</v>
      </c>
      <c r="C72">
        <f t="shared" si="13"/>
        <v>15.6464</v>
      </c>
      <c r="D72">
        <v>0</v>
      </c>
      <c r="E72">
        <v>0</v>
      </c>
      <c r="F72">
        <f t="shared" si="17"/>
        <v>0</v>
      </c>
      <c r="G72">
        <f t="shared" si="18"/>
        <v>15.6464</v>
      </c>
      <c r="H72">
        <f t="shared" si="19"/>
        <v>817.6361599999999</v>
      </c>
      <c r="I72">
        <f t="shared" si="20"/>
        <v>0</v>
      </c>
      <c r="J72">
        <f t="shared" si="14"/>
        <v>235.31121144115195</v>
      </c>
      <c r="K72">
        <f t="shared" si="12"/>
        <v>123.60600000000001</v>
      </c>
      <c r="M72">
        <f t="shared" si="21"/>
        <v>358.91721144115195</v>
      </c>
      <c r="N72">
        <f t="shared" si="15"/>
        <v>5615.7622570928397</v>
      </c>
      <c r="O72">
        <f t="shared" si="22"/>
        <v>5.6157622570928396</v>
      </c>
      <c r="P72">
        <v>11975.770681918757</v>
      </c>
      <c r="Q72">
        <f t="shared" si="16"/>
        <v>11.975770681918757</v>
      </c>
    </row>
    <row r="73" spans="1:17" x14ac:dyDescent="0.25">
      <c r="A73">
        <v>70</v>
      </c>
      <c r="B73">
        <v>35</v>
      </c>
      <c r="C73">
        <f t="shared" si="13"/>
        <v>15.6464</v>
      </c>
      <c r="D73">
        <v>0</v>
      </c>
      <c r="E73">
        <v>0</v>
      </c>
      <c r="F73">
        <f t="shared" si="17"/>
        <v>0</v>
      </c>
      <c r="G73">
        <f t="shared" si="18"/>
        <v>15.6464</v>
      </c>
      <c r="H73">
        <f t="shared" si="19"/>
        <v>833.28255999999988</v>
      </c>
      <c r="I73">
        <f t="shared" si="20"/>
        <v>0</v>
      </c>
      <c r="J73">
        <f t="shared" si="14"/>
        <v>235.31121144115195</v>
      </c>
      <c r="K73">
        <f t="shared" si="12"/>
        <v>123.60600000000001</v>
      </c>
      <c r="M73">
        <f t="shared" si="21"/>
        <v>358.91721144115195</v>
      </c>
      <c r="N73">
        <f t="shared" si="15"/>
        <v>5615.7622570928397</v>
      </c>
      <c r="O73">
        <f t="shared" si="22"/>
        <v>5.6157622570928396</v>
      </c>
      <c r="P73">
        <v>11975.770681918757</v>
      </c>
      <c r="Q73">
        <f t="shared" si="16"/>
        <v>11.975770681918757</v>
      </c>
    </row>
    <row r="74" spans="1:17" x14ac:dyDescent="0.25">
      <c r="A74">
        <v>71</v>
      </c>
      <c r="B74">
        <v>35</v>
      </c>
      <c r="C74">
        <f t="shared" si="13"/>
        <v>15.6464</v>
      </c>
      <c r="D74">
        <v>0</v>
      </c>
      <c r="E74">
        <v>0</v>
      </c>
      <c r="F74">
        <f t="shared" si="17"/>
        <v>0</v>
      </c>
      <c r="G74">
        <f t="shared" si="18"/>
        <v>15.6464</v>
      </c>
      <c r="H74">
        <f t="shared" si="19"/>
        <v>848.92895999999985</v>
      </c>
      <c r="I74">
        <f t="shared" si="20"/>
        <v>0</v>
      </c>
      <c r="J74">
        <f t="shared" si="14"/>
        <v>235.31121144115195</v>
      </c>
      <c r="K74">
        <f t="shared" si="12"/>
        <v>123.60600000000001</v>
      </c>
      <c r="M74">
        <f t="shared" si="21"/>
        <v>358.91721144115195</v>
      </c>
      <c r="N74">
        <f t="shared" si="15"/>
        <v>5615.7622570928397</v>
      </c>
      <c r="O74">
        <f t="shared" si="22"/>
        <v>5.6157622570928396</v>
      </c>
      <c r="P74">
        <v>11975.770681918757</v>
      </c>
      <c r="Q74">
        <f t="shared" si="16"/>
        <v>11.975770681918757</v>
      </c>
    </row>
    <row r="75" spans="1:17" x14ac:dyDescent="0.25">
      <c r="A75">
        <v>72</v>
      </c>
      <c r="B75">
        <v>35</v>
      </c>
      <c r="C75">
        <f t="shared" si="13"/>
        <v>15.6464</v>
      </c>
      <c r="D75">
        <v>0</v>
      </c>
      <c r="E75">
        <v>0</v>
      </c>
      <c r="F75">
        <f t="shared" si="17"/>
        <v>0</v>
      </c>
      <c r="G75">
        <f t="shared" si="18"/>
        <v>15.6464</v>
      </c>
      <c r="H75">
        <f t="shared" si="19"/>
        <v>864.57535999999982</v>
      </c>
      <c r="I75">
        <f t="shared" si="20"/>
        <v>0</v>
      </c>
      <c r="J75">
        <f t="shared" si="14"/>
        <v>235.31121144115195</v>
      </c>
      <c r="K75">
        <f t="shared" si="12"/>
        <v>123.60600000000001</v>
      </c>
      <c r="M75">
        <f t="shared" si="21"/>
        <v>358.91721144115195</v>
      </c>
      <c r="N75">
        <f t="shared" si="15"/>
        <v>5615.7622570928397</v>
      </c>
      <c r="O75">
        <f t="shared" si="22"/>
        <v>5.6157622570928396</v>
      </c>
      <c r="P75">
        <v>11975.770681918757</v>
      </c>
      <c r="Q75">
        <f t="shared" si="16"/>
        <v>11.975770681918757</v>
      </c>
    </row>
    <row r="76" spans="1:17" x14ac:dyDescent="0.25">
      <c r="A76">
        <v>73</v>
      </c>
      <c r="B76">
        <v>35</v>
      </c>
      <c r="C76">
        <f t="shared" si="13"/>
        <v>15.6464</v>
      </c>
      <c r="D76">
        <v>0</v>
      </c>
      <c r="E76">
        <v>0</v>
      </c>
      <c r="F76">
        <f t="shared" si="17"/>
        <v>0</v>
      </c>
      <c r="G76">
        <f t="shared" si="18"/>
        <v>15.6464</v>
      </c>
      <c r="H76">
        <f t="shared" si="19"/>
        <v>880.22175999999979</v>
      </c>
      <c r="I76">
        <f t="shared" si="20"/>
        <v>0</v>
      </c>
      <c r="J76">
        <f t="shared" si="14"/>
        <v>235.31121144115195</v>
      </c>
      <c r="K76">
        <f t="shared" si="12"/>
        <v>123.60600000000001</v>
      </c>
      <c r="M76">
        <f t="shared" si="21"/>
        <v>358.91721144115195</v>
      </c>
      <c r="N76">
        <f t="shared" si="15"/>
        <v>5615.7622570928397</v>
      </c>
      <c r="O76">
        <f t="shared" si="22"/>
        <v>5.6157622570928396</v>
      </c>
      <c r="P76">
        <v>11975.770681918757</v>
      </c>
      <c r="Q76">
        <f t="shared" si="16"/>
        <v>11.975770681918757</v>
      </c>
    </row>
    <row r="77" spans="1:17" x14ac:dyDescent="0.25">
      <c r="A77">
        <v>74</v>
      </c>
      <c r="B77">
        <v>35</v>
      </c>
      <c r="C77">
        <f t="shared" si="13"/>
        <v>15.6464</v>
      </c>
      <c r="D77">
        <v>0</v>
      </c>
      <c r="E77">
        <v>0</v>
      </c>
      <c r="F77">
        <f t="shared" si="17"/>
        <v>0</v>
      </c>
      <c r="G77">
        <f t="shared" si="18"/>
        <v>15.6464</v>
      </c>
      <c r="H77">
        <f t="shared" si="19"/>
        <v>895.86815999999976</v>
      </c>
      <c r="I77">
        <f t="shared" si="20"/>
        <v>0</v>
      </c>
      <c r="J77">
        <f t="shared" si="14"/>
        <v>235.31121144115195</v>
      </c>
      <c r="K77">
        <f t="shared" si="12"/>
        <v>123.60600000000001</v>
      </c>
      <c r="M77">
        <f t="shared" si="21"/>
        <v>358.91721144115195</v>
      </c>
      <c r="N77">
        <f t="shared" si="15"/>
        <v>5615.7622570928397</v>
      </c>
      <c r="O77">
        <f t="shared" si="22"/>
        <v>5.6157622570928396</v>
      </c>
      <c r="P77">
        <v>11975.770681918757</v>
      </c>
      <c r="Q77">
        <f t="shared" si="16"/>
        <v>11.975770681918757</v>
      </c>
    </row>
    <row r="78" spans="1:17" x14ac:dyDescent="0.25">
      <c r="A78">
        <v>75</v>
      </c>
      <c r="B78">
        <v>35</v>
      </c>
      <c r="C78">
        <f t="shared" si="13"/>
        <v>15.6464</v>
      </c>
      <c r="D78">
        <v>3.82</v>
      </c>
      <c r="E78">
        <v>1</v>
      </c>
      <c r="F78">
        <f t="shared" si="17"/>
        <v>0</v>
      </c>
      <c r="G78">
        <f t="shared" si="18"/>
        <v>15.6464</v>
      </c>
      <c r="H78">
        <f t="shared" si="19"/>
        <v>911.51455999999973</v>
      </c>
      <c r="I78">
        <f t="shared" si="20"/>
        <v>332.37953314553141</v>
      </c>
      <c r="J78">
        <f t="shared" si="14"/>
        <v>235.31121144115195</v>
      </c>
      <c r="K78">
        <f t="shared" si="12"/>
        <v>123.60600000000001</v>
      </c>
      <c r="M78">
        <f t="shared" si="21"/>
        <v>691.29674458668342</v>
      </c>
      <c r="N78">
        <f t="shared" si="15"/>
        <v>10816.305384501084</v>
      </c>
      <c r="O78">
        <f t="shared" si="22"/>
        <v>10.816305384501083</v>
      </c>
      <c r="P78">
        <v>11975.770681918757</v>
      </c>
      <c r="Q78">
        <f t="shared" si="16"/>
        <v>11.975770681918757</v>
      </c>
    </row>
    <row r="79" spans="1:17" x14ac:dyDescent="0.25">
      <c r="A79">
        <v>76</v>
      </c>
      <c r="B79">
        <v>34</v>
      </c>
      <c r="C79">
        <f t="shared" si="13"/>
        <v>15.19936</v>
      </c>
      <c r="D79">
        <v>3.82</v>
      </c>
      <c r="E79">
        <v>2</v>
      </c>
      <c r="F79">
        <f t="shared" si="17"/>
        <v>-0.44703999999999944</v>
      </c>
      <c r="G79">
        <f t="shared" si="18"/>
        <v>15.19936</v>
      </c>
      <c r="H79">
        <f t="shared" si="19"/>
        <v>926.71391999999969</v>
      </c>
      <c r="I79">
        <f t="shared" si="20"/>
        <v>342.15540176745884</v>
      </c>
      <c r="J79">
        <f t="shared" si="14"/>
        <v>222.05694728650749</v>
      </c>
      <c r="K79">
        <f t="shared" si="12"/>
        <v>123.60600000000001</v>
      </c>
      <c r="M79">
        <f t="shared" si="21"/>
        <v>687.81834905396636</v>
      </c>
      <c r="N79">
        <f t="shared" si="15"/>
        <v>10454.398701876895</v>
      </c>
      <c r="O79">
        <f t="shared" si="22"/>
        <v>10.454398701876896</v>
      </c>
      <c r="P79">
        <v>11975.770681918757</v>
      </c>
      <c r="Q79">
        <f t="shared" si="16"/>
        <v>11.975770681918757</v>
      </c>
    </row>
    <row r="80" spans="1:17" x14ac:dyDescent="0.25">
      <c r="A80">
        <v>77</v>
      </c>
      <c r="B80">
        <v>33</v>
      </c>
      <c r="C80">
        <f t="shared" si="13"/>
        <v>14.752319999999999</v>
      </c>
      <c r="D80">
        <v>3.82</v>
      </c>
      <c r="E80">
        <v>3</v>
      </c>
      <c r="F80">
        <f t="shared" si="17"/>
        <v>-0.44704000000000121</v>
      </c>
      <c r="G80">
        <f t="shared" si="18"/>
        <v>14.752319999999999</v>
      </c>
      <c r="H80">
        <f t="shared" si="19"/>
        <v>941.46623999999974</v>
      </c>
      <c r="I80">
        <f t="shared" si="20"/>
        <v>352.52374727556366</v>
      </c>
      <c r="J80">
        <f t="shared" si="14"/>
        <v>209.18686470156283</v>
      </c>
      <c r="K80">
        <f t="shared" si="12"/>
        <v>123.60600000000001</v>
      </c>
      <c r="M80">
        <f t="shared" si="21"/>
        <v>685.31661197712651</v>
      </c>
      <c r="N80">
        <f t="shared" si="15"/>
        <v>10110.009961202402</v>
      </c>
      <c r="O80">
        <f t="shared" si="22"/>
        <v>10.110009961202403</v>
      </c>
      <c r="P80">
        <v>11975.770681918757</v>
      </c>
      <c r="Q80">
        <f t="shared" si="16"/>
        <v>11.975770681918757</v>
      </c>
    </row>
    <row r="81" spans="1:17" x14ac:dyDescent="0.25">
      <c r="A81">
        <v>78</v>
      </c>
      <c r="B81">
        <v>33</v>
      </c>
      <c r="C81">
        <f t="shared" si="13"/>
        <v>14.752319999999999</v>
      </c>
      <c r="D81">
        <v>3.82</v>
      </c>
      <c r="E81">
        <v>4</v>
      </c>
      <c r="F81">
        <f t="shared" si="17"/>
        <v>0</v>
      </c>
      <c r="G81">
        <f t="shared" si="18"/>
        <v>14.752319999999999</v>
      </c>
      <c r="H81">
        <f t="shared" si="19"/>
        <v>956.2185599999998</v>
      </c>
      <c r="I81">
        <f t="shared" si="20"/>
        <v>352.52374727556366</v>
      </c>
      <c r="J81">
        <f t="shared" si="14"/>
        <v>209.18686470156283</v>
      </c>
      <c r="K81">
        <f t="shared" si="12"/>
        <v>123.60600000000001</v>
      </c>
      <c r="M81">
        <f t="shared" si="21"/>
        <v>685.31661197712651</v>
      </c>
      <c r="N81">
        <f t="shared" si="15"/>
        <v>10110.009961202402</v>
      </c>
      <c r="O81">
        <f t="shared" si="22"/>
        <v>10.110009961202403</v>
      </c>
      <c r="P81">
        <v>11975.770681918757</v>
      </c>
      <c r="Q81">
        <f t="shared" si="16"/>
        <v>11.975770681918757</v>
      </c>
    </row>
    <row r="82" spans="1:17" x14ac:dyDescent="0.25">
      <c r="A82">
        <v>79</v>
      </c>
      <c r="B82">
        <v>33</v>
      </c>
      <c r="C82">
        <f t="shared" si="13"/>
        <v>14.752319999999999</v>
      </c>
      <c r="D82">
        <v>3.82</v>
      </c>
      <c r="E82">
        <v>5</v>
      </c>
      <c r="F82">
        <f t="shared" si="17"/>
        <v>0</v>
      </c>
      <c r="G82">
        <f t="shared" si="18"/>
        <v>14.752319999999999</v>
      </c>
      <c r="H82">
        <f t="shared" si="19"/>
        <v>970.97087999999985</v>
      </c>
      <c r="I82">
        <f t="shared" si="20"/>
        <v>352.52374727556366</v>
      </c>
      <c r="J82">
        <f t="shared" si="14"/>
        <v>209.18686470156283</v>
      </c>
      <c r="K82">
        <f t="shared" si="12"/>
        <v>123.60600000000001</v>
      </c>
      <c r="M82">
        <f t="shared" si="21"/>
        <v>685.31661197712651</v>
      </c>
      <c r="N82">
        <f t="shared" si="15"/>
        <v>10110.009961202402</v>
      </c>
      <c r="O82">
        <f t="shared" si="22"/>
        <v>10.110009961202403</v>
      </c>
      <c r="P82">
        <v>11975.770681918757</v>
      </c>
      <c r="Q82">
        <f t="shared" si="16"/>
        <v>11.975770681918757</v>
      </c>
    </row>
    <row r="83" spans="1:17" x14ac:dyDescent="0.25">
      <c r="A83">
        <v>80</v>
      </c>
      <c r="B83">
        <v>33</v>
      </c>
      <c r="C83">
        <f t="shared" si="13"/>
        <v>14.752319999999999</v>
      </c>
      <c r="D83">
        <v>0</v>
      </c>
      <c r="E83">
        <v>5</v>
      </c>
      <c r="F83">
        <f t="shared" si="17"/>
        <v>0</v>
      </c>
      <c r="G83">
        <f t="shared" si="18"/>
        <v>14.752319999999999</v>
      </c>
      <c r="H83">
        <f t="shared" si="19"/>
        <v>985.72319999999991</v>
      </c>
      <c r="I83">
        <f t="shared" si="20"/>
        <v>0</v>
      </c>
      <c r="J83">
        <f t="shared" si="14"/>
        <v>209.18686470156283</v>
      </c>
      <c r="K83">
        <f t="shared" si="12"/>
        <v>123.60600000000001</v>
      </c>
      <c r="M83">
        <f t="shared" si="21"/>
        <v>332.79286470156285</v>
      </c>
      <c r="N83">
        <f t="shared" si="15"/>
        <v>4909.4668337941594</v>
      </c>
      <c r="O83">
        <f t="shared" si="22"/>
        <v>4.9094668337941592</v>
      </c>
      <c r="P83">
        <v>11975.770681918757</v>
      </c>
      <c r="Q83">
        <f t="shared" si="16"/>
        <v>11.975770681918757</v>
      </c>
    </row>
    <row r="84" spans="1:17" x14ac:dyDescent="0.25">
      <c r="A84">
        <v>81</v>
      </c>
      <c r="B84">
        <v>33</v>
      </c>
      <c r="C84">
        <f t="shared" si="13"/>
        <v>14.752319999999999</v>
      </c>
      <c r="D84">
        <v>0</v>
      </c>
      <c r="E84">
        <v>5</v>
      </c>
      <c r="F84">
        <f t="shared" si="17"/>
        <v>0</v>
      </c>
      <c r="G84">
        <f t="shared" si="18"/>
        <v>14.752319999999999</v>
      </c>
      <c r="H84">
        <f t="shared" si="19"/>
        <v>1000.47552</v>
      </c>
      <c r="I84">
        <f t="shared" si="20"/>
        <v>0</v>
      </c>
      <c r="J84">
        <f t="shared" si="14"/>
        <v>209.18686470156283</v>
      </c>
      <c r="K84">
        <f t="shared" si="12"/>
        <v>123.60600000000001</v>
      </c>
      <c r="M84">
        <f t="shared" si="21"/>
        <v>332.79286470156285</v>
      </c>
      <c r="N84">
        <f t="shared" si="15"/>
        <v>4909.4668337941594</v>
      </c>
      <c r="O84">
        <f t="shared" si="22"/>
        <v>4.9094668337941592</v>
      </c>
      <c r="P84">
        <v>11975.770681918757</v>
      </c>
      <c r="Q84">
        <f t="shared" si="16"/>
        <v>11.975770681918757</v>
      </c>
    </row>
    <row r="85" spans="1:17" x14ac:dyDescent="0.25">
      <c r="A85">
        <v>82</v>
      </c>
      <c r="B85">
        <v>34</v>
      </c>
      <c r="C85">
        <f t="shared" si="13"/>
        <v>15.19936</v>
      </c>
      <c r="D85">
        <v>0</v>
      </c>
      <c r="E85">
        <v>5</v>
      </c>
      <c r="F85">
        <f t="shared" si="17"/>
        <v>0.44704000000000121</v>
      </c>
      <c r="G85">
        <f t="shared" si="18"/>
        <v>15.19936</v>
      </c>
      <c r="H85">
        <f t="shared" si="19"/>
        <v>1015.6748799999999</v>
      </c>
      <c r="I85">
        <f t="shared" si="20"/>
        <v>0</v>
      </c>
      <c r="J85">
        <f t="shared" si="14"/>
        <v>222.05694728650749</v>
      </c>
      <c r="K85">
        <f t="shared" si="12"/>
        <v>123.60600000000001</v>
      </c>
      <c r="M85">
        <f t="shared" si="21"/>
        <v>345.66294728650752</v>
      </c>
      <c r="N85">
        <f t="shared" si="15"/>
        <v>5253.855574468651</v>
      </c>
      <c r="O85">
        <f t="shared" si="22"/>
        <v>5.253855574468651</v>
      </c>
      <c r="P85">
        <v>11975.770681918757</v>
      </c>
      <c r="Q85">
        <f t="shared" si="16"/>
        <v>11.975770681918757</v>
      </c>
    </row>
    <row r="86" spans="1:17" x14ac:dyDescent="0.25">
      <c r="A86">
        <v>83</v>
      </c>
      <c r="B86">
        <v>34</v>
      </c>
      <c r="C86">
        <f t="shared" si="13"/>
        <v>15.19936</v>
      </c>
      <c r="D86">
        <v>0</v>
      </c>
      <c r="E86">
        <v>5</v>
      </c>
      <c r="F86">
        <f t="shared" si="17"/>
        <v>0</v>
      </c>
      <c r="G86">
        <f t="shared" si="18"/>
        <v>15.19936</v>
      </c>
      <c r="H86">
        <f t="shared" si="19"/>
        <v>1030.8742399999999</v>
      </c>
      <c r="I86">
        <f t="shared" si="20"/>
        <v>0</v>
      </c>
      <c r="J86">
        <f t="shared" si="14"/>
        <v>222.05694728650749</v>
      </c>
      <c r="K86">
        <f t="shared" si="12"/>
        <v>123.60600000000001</v>
      </c>
      <c r="M86">
        <f t="shared" si="21"/>
        <v>345.66294728650752</v>
      </c>
      <c r="N86">
        <f t="shared" si="15"/>
        <v>5253.855574468651</v>
      </c>
      <c r="O86">
        <f t="shared" si="22"/>
        <v>5.253855574468651</v>
      </c>
      <c r="P86">
        <v>11975.770681918757</v>
      </c>
      <c r="Q86">
        <f t="shared" si="16"/>
        <v>11.975770681918757</v>
      </c>
    </row>
    <row r="87" spans="1:17" x14ac:dyDescent="0.25">
      <c r="A87">
        <v>84</v>
      </c>
      <c r="B87">
        <v>33</v>
      </c>
      <c r="C87">
        <f t="shared" si="13"/>
        <v>14.752319999999999</v>
      </c>
      <c r="D87">
        <v>3.98</v>
      </c>
      <c r="E87">
        <v>6</v>
      </c>
      <c r="F87">
        <f t="shared" si="17"/>
        <v>-0.44704000000000121</v>
      </c>
      <c r="G87">
        <f t="shared" si="18"/>
        <v>14.752319999999999</v>
      </c>
      <c r="H87">
        <f t="shared" si="19"/>
        <v>1045.6265599999999</v>
      </c>
      <c r="I87">
        <f t="shared" si="20"/>
        <v>352.52374727556366</v>
      </c>
      <c r="J87">
        <f t="shared" si="14"/>
        <v>209.18686470156283</v>
      </c>
      <c r="K87">
        <f t="shared" si="12"/>
        <v>123.60600000000001</v>
      </c>
      <c r="M87">
        <f t="shared" si="21"/>
        <v>685.31661197712651</v>
      </c>
      <c r="N87">
        <f t="shared" si="15"/>
        <v>10110.009961202402</v>
      </c>
      <c r="O87">
        <f t="shared" si="22"/>
        <v>10.110009961202403</v>
      </c>
      <c r="P87">
        <v>11975.770681918757</v>
      </c>
      <c r="Q87">
        <f t="shared" si="16"/>
        <v>11.975770681918757</v>
      </c>
    </row>
    <row r="88" spans="1:17" x14ac:dyDescent="0.25">
      <c r="A88">
        <v>85</v>
      </c>
      <c r="B88">
        <v>32</v>
      </c>
      <c r="C88">
        <f t="shared" si="13"/>
        <v>14.30528</v>
      </c>
      <c r="D88">
        <v>3.98</v>
      </c>
      <c r="E88">
        <v>7</v>
      </c>
      <c r="F88">
        <f t="shared" si="17"/>
        <v>-0.44703999999999944</v>
      </c>
      <c r="G88">
        <f t="shared" si="18"/>
        <v>14.30528</v>
      </c>
      <c r="H88">
        <f t="shared" si="19"/>
        <v>1059.93184</v>
      </c>
      <c r="I88">
        <f t="shared" si="20"/>
        <v>363.54011437792502</v>
      </c>
      <c r="J88">
        <f t="shared" si="14"/>
        <v>196.70096368631806</v>
      </c>
      <c r="K88">
        <f t="shared" si="12"/>
        <v>123.60600000000001</v>
      </c>
      <c r="M88">
        <f t="shared" si="21"/>
        <v>683.84707806424308</v>
      </c>
      <c r="N88">
        <f t="shared" si="15"/>
        <v>9782.6239288908546</v>
      </c>
      <c r="O88">
        <f t="shared" si="22"/>
        <v>9.782623928890855</v>
      </c>
      <c r="P88">
        <v>11975.770681918757</v>
      </c>
      <c r="Q88">
        <f t="shared" si="16"/>
        <v>11.975770681918757</v>
      </c>
    </row>
    <row r="89" spans="1:17" x14ac:dyDescent="0.25">
      <c r="A89">
        <v>86</v>
      </c>
      <c r="B89">
        <v>32</v>
      </c>
      <c r="C89">
        <f t="shared" si="13"/>
        <v>14.30528</v>
      </c>
      <c r="D89">
        <v>3.98</v>
      </c>
      <c r="E89">
        <v>8</v>
      </c>
      <c r="F89">
        <f t="shared" si="17"/>
        <v>0</v>
      </c>
      <c r="G89">
        <f t="shared" si="18"/>
        <v>14.30528</v>
      </c>
      <c r="H89">
        <f t="shared" si="19"/>
        <v>1074.23712</v>
      </c>
      <c r="I89">
        <f t="shared" si="20"/>
        <v>363.54011437792502</v>
      </c>
      <c r="J89">
        <f t="shared" si="14"/>
        <v>196.70096368631806</v>
      </c>
      <c r="K89">
        <f t="shared" si="12"/>
        <v>123.60600000000001</v>
      </c>
      <c r="M89">
        <f t="shared" si="21"/>
        <v>683.84707806424308</v>
      </c>
      <c r="N89">
        <f t="shared" si="15"/>
        <v>9782.6239288908546</v>
      </c>
      <c r="O89">
        <f t="shared" si="22"/>
        <v>9.782623928890855</v>
      </c>
      <c r="P89">
        <v>11975.770681918757</v>
      </c>
      <c r="Q89">
        <f t="shared" si="16"/>
        <v>11.975770681918757</v>
      </c>
    </row>
    <row r="90" spans="1:17" x14ac:dyDescent="0.25">
      <c r="A90">
        <v>87</v>
      </c>
      <c r="B90">
        <v>32</v>
      </c>
      <c r="C90">
        <f t="shared" si="13"/>
        <v>14.30528</v>
      </c>
      <c r="D90">
        <v>3.98</v>
      </c>
      <c r="E90">
        <v>9</v>
      </c>
      <c r="F90">
        <f t="shared" si="17"/>
        <v>0</v>
      </c>
      <c r="G90">
        <f t="shared" si="18"/>
        <v>14.30528</v>
      </c>
      <c r="H90">
        <f t="shared" si="19"/>
        <v>1088.5424</v>
      </c>
      <c r="I90">
        <f t="shared" si="20"/>
        <v>363.54011437792502</v>
      </c>
      <c r="J90">
        <f t="shared" si="14"/>
        <v>196.70096368631806</v>
      </c>
      <c r="K90">
        <f t="shared" si="12"/>
        <v>123.60600000000001</v>
      </c>
      <c r="M90">
        <f t="shared" si="21"/>
        <v>683.84707806424308</v>
      </c>
      <c r="N90">
        <f t="shared" si="15"/>
        <v>9782.6239288908546</v>
      </c>
      <c r="O90">
        <f t="shared" si="22"/>
        <v>9.782623928890855</v>
      </c>
      <c r="P90">
        <v>11975.770681918757</v>
      </c>
      <c r="Q90">
        <f t="shared" si="16"/>
        <v>11.975770681918757</v>
      </c>
    </row>
    <row r="91" spans="1:17" x14ac:dyDescent="0.25">
      <c r="A91">
        <v>88</v>
      </c>
      <c r="B91">
        <v>32</v>
      </c>
      <c r="C91">
        <f t="shared" si="13"/>
        <v>14.30528</v>
      </c>
      <c r="D91">
        <v>3.98</v>
      </c>
      <c r="E91">
        <v>10</v>
      </c>
      <c r="F91">
        <f t="shared" si="17"/>
        <v>0</v>
      </c>
      <c r="G91">
        <f t="shared" si="18"/>
        <v>14.30528</v>
      </c>
      <c r="H91">
        <f t="shared" si="19"/>
        <v>1102.8476800000001</v>
      </c>
      <c r="I91">
        <f t="shared" si="20"/>
        <v>363.54011437792502</v>
      </c>
      <c r="J91">
        <f t="shared" si="14"/>
        <v>196.70096368631806</v>
      </c>
      <c r="K91">
        <f t="shared" si="12"/>
        <v>123.60600000000001</v>
      </c>
      <c r="M91">
        <f t="shared" si="21"/>
        <v>683.84707806424308</v>
      </c>
      <c r="N91">
        <f t="shared" si="15"/>
        <v>9782.6239288908546</v>
      </c>
      <c r="O91">
        <f t="shared" si="22"/>
        <v>9.782623928890855</v>
      </c>
      <c r="P91">
        <v>11975.770681918757</v>
      </c>
      <c r="Q91">
        <f t="shared" si="16"/>
        <v>11.975770681918757</v>
      </c>
    </row>
    <row r="92" spans="1:17" x14ac:dyDescent="0.25">
      <c r="A92">
        <v>89</v>
      </c>
      <c r="B92">
        <v>32</v>
      </c>
      <c r="C92">
        <f t="shared" si="13"/>
        <v>14.30528</v>
      </c>
      <c r="D92">
        <v>0</v>
      </c>
      <c r="E92">
        <v>10</v>
      </c>
      <c r="F92">
        <f t="shared" si="17"/>
        <v>0</v>
      </c>
      <c r="G92">
        <f t="shared" si="18"/>
        <v>14.30528</v>
      </c>
      <c r="H92">
        <f t="shared" si="19"/>
        <v>1117.1529600000001</v>
      </c>
      <c r="I92">
        <f t="shared" si="20"/>
        <v>0</v>
      </c>
      <c r="J92">
        <f t="shared" si="14"/>
        <v>196.70096368631806</v>
      </c>
      <c r="K92">
        <f t="shared" si="12"/>
        <v>123.60600000000001</v>
      </c>
      <c r="M92">
        <f t="shared" si="21"/>
        <v>320.30696368631806</v>
      </c>
      <c r="N92">
        <f t="shared" si="15"/>
        <v>4582.0808014826116</v>
      </c>
      <c r="O92">
        <f t="shared" si="22"/>
        <v>4.5820808014826113</v>
      </c>
      <c r="P92">
        <v>11975.770681918757</v>
      </c>
      <c r="Q92">
        <f t="shared" si="16"/>
        <v>11.975770681918757</v>
      </c>
    </row>
    <row r="93" spans="1:17" x14ac:dyDescent="0.25">
      <c r="A93">
        <v>90</v>
      </c>
      <c r="B93">
        <v>32</v>
      </c>
      <c r="C93">
        <f t="shared" si="13"/>
        <v>14.30528</v>
      </c>
      <c r="D93">
        <v>0</v>
      </c>
      <c r="E93">
        <v>10</v>
      </c>
      <c r="F93">
        <f t="shared" si="17"/>
        <v>0</v>
      </c>
      <c r="G93">
        <f t="shared" si="18"/>
        <v>14.30528</v>
      </c>
      <c r="H93">
        <f t="shared" si="19"/>
        <v>1131.4582400000002</v>
      </c>
      <c r="I93">
        <f t="shared" si="20"/>
        <v>0</v>
      </c>
      <c r="J93">
        <f t="shared" si="14"/>
        <v>196.70096368631806</v>
      </c>
      <c r="K93">
        <f t="shared" si="12"/>
        <v>123.60600000000001</v>
      </c>
      <c r="M93">
        <f t="shared" si="21"/>
        <v>320.30696368631806</v>
      </c>
      <c r="N93">
        <f t="shared" si="15"/>
        <v>4582.0808014826116</v>
      </c>
      <c r="O93">
        <f t="shared" si="22"/>
        <v>4.5820808014826113</v>
      </c>
      <c r="P93">
        <v>11975.770681918757</v>
      </c>
      <c r="Q93">
        <f t="shared" si="16"/>
        <v>11.975770681918757</v>
      </c>
    </row>
    <row r="94" spans="1:17" x14ac:dyDescent="0.25">
      <c r="A94">
        <v>91</v>
      </c>
      <c r="B94">
        <v>32</v>
      </c>
      <c r="C94">
        <f t="shared" si="13"/>
        <v>14.30528</v>
      </c>
      <c r="D94">
        <v>0</v>
      </c>
      <c r="E94">
        <v>10</v>
      </c>
      <c r="F94">
        <f t="shared" si="17"/>
        <v>0</v>
      </c>
      <c r="G94">
        <f t="shared" si="18"/>
        <v>14.30528</v>
      </c>
      <c r="H94">
        <f t="shared" si="19"/>
        <v>1145.7635200000002</v>
      </c>
      <c r="I94">
        <f t="shared" si="20"/>
        <v>0</v>
      </c>
      <c r="J94">
        <f t="shared" si="14"/>
        <v>196.70096368631806</v>
      </c>
      <c r="K94">
        <f t="shared" si="12"/>
        <v>123.60600000000001</v>
      </c>
      <c r="M94">
        <f t="shared" si="21"/>
        <v>320.30696368631806</v>
      </c>
      <c r="N94">
        <f t="shared" si="15"/>
        <v>4582.0808014826116</v>
      </c>
      <c r="O94">
        <f t="shared" si="22"/>
        <v>4.5820808014826113</v>
      </c>
      <c r="P94">
        <v>11975.770681918757</v>
      </c>
      <c r="Q94">
        <f t="shared" si="16"/>
        <v>11.975770681918757</v>
      </c>
    </row>
    <row r="95" spans="1:17" x14ac:dyDescent="0.25">
      <c r="A95">
        <v>92</v>
      </c>
      <c r="B95">
        <v>33</v>
      </c>
      <c r="C95">
        <f t="shared" si="13"/>
        <v>14.752319999999999</v>
      </c>
      <c r="D95">
        <v>0</v>
      </c>
      <c r="E95">
        <v>10</v>
      </c>
      <c r="F95">
        <f t="shared" si="17"/>
        <v>0.44703999999999944</v>
      </c>
      <c r="G95">
        <f t="shared" si="18"/>
        <v>14.752319999999999</v>
      </c>
      <c r="H95">
        <f t="shared" si="19"/>
        <v>1160.5158400000003</v>
      </c>
      <c r="I95">
        <f t="shared" si="20"/>
        <v>0</v>
      </c>
      <c r="J95">
        <f t="shared" si="14"/>
        <v>209.18686470156283</v>
      </c>
      <c r="K95">
        <f t="shared" si="12"/>
        <v>123.60600000000001</v>
      </c>
      <c r="M95">
        <f t="shared" si="21"/>
        <v>332.79286470156285</v>
      </c>
      <c r="N95">
        <f t="shared" si="15"/>
        <v>4909.4668337941594</v>
      </c>
      <c r="O95">
        <f t="shared" si="22"/>
        <v>4.9094668337941592</v>
      </c>
      <c r="P95">
        <v>11975.770681918757</v>
      </c>
      <c r="Q95">
        <f t="shared" si="16"/>
        <v>11.975770681918757</v>
      </c>
    </row>
    <row r="96" spans="1:17" x14ac:dyDescent="0.25">
      <c r="A96">
        <v>93</v>
      </c>
      <c r="B96">
        <v>32</v>
      </c>
      <c r="C96">
        <f t="shared" si="13"/>
        <v>14.30528</v>
      </c>
      <c r="D96">
        <v>-5.36</v>
      </c>
      <c r="E96">
        <v>9</v>
      </c>
      <c r="F96">
        <f t="shared" si="17"/>
        <v>-0.44703999999999944</v>
      </c>
      <c r="G96">
        <f t="shared" si="18"/>
        <v>14.30528</v>
      </c>
      <c r="H96">
        <f t="shared" si="19"/>
        <v>1174.8211200000003</v>
      </c>
      <c r="I96">
        <f t="shared" si="20"/>
        <v>-363.54011437792502</v>
      </c>
      <c r="J96">
        <f t="shared" si="14"/>
        <v>196.70096368631806</v>
      </c>
      <c r="K96">
        <f t="shared" si="12"/>
        <v>123.60600000000001</v>
      </c>
      <c r="M96">
        <f t="shared" si="21"/>
        <v>-43.233150691606951</v>
      </c>
      <c r="N96">
        <f t="shared" si="15"/>
        <v>-618.46232592563103</v>
      </c>
      <c r="O96">
        <f t="shared" si="22"/>
        <v>-0.618462325925631</v>
      </c>
      <c r="P96">
        <v>11975.770681918757</v>
      </c>
      <c r="Q96">
        <f t="shared" si="16"/>
        <v>11.975770681918757</v>
      </c>
    </row>
    <row r="97" spans="1:17" x14ac:dyDescent="0.25">
      <c r="A97">
        <v>94</v>
      </c>
      <c r="B97">
        <v>30</v>
      </c>
      <c r="C97">
        <f t="shared" si="13"/>
        <v>13.411199999999999</v>
      </c>
      <c r="D97">
        <v>-5.36</v>
      </c>
      <c r="E97">
        <v>8</v>
      </c>
      <c r="F97">
        <f t="shared" si="17"/>
        <v>-0.89408000000000065</v>
      </c>
      <c r="G97">
        <f t="shared" si="18"/>
        <v>13.411199999999999</v>
      </c>
      <c r="H97">
        <f t="shared" si="19"/>
        <v>1188.2323200000003</v>
      </c>
      <c r="I97">
        <f t="shared" si="20"/>
        <v>-387.77612200312001</v>
      </c>
      <c r="J97">
        <f t="shared" si="14"/>
        <v>172.88170636492796</v>
      </c>
      <c r="K97">
        <f t="shared" si="12"/>
        <v>123.60600000000001</v>
      </c>
      <c r="M97">
        <f t="shared" si="21"/>
        <v>-91.288415638192035</v>
      </c>
      <c r="N97">
        <f t="shared" si="15"/>
        <v>-1224.2871998069209</v>
      </c>
      <c r="O97">
        <f t="shared" si="22"/>
        <v>-1.2242871998069209</v>
      </c>
      <c r="P97">
        <v>11975.770681918757</v>
      </c>
      <c r="Q97">
        <f t="shared" si="16"/>
        <v>11.975770681918757</v>
      </c>
    </row>
    <row r="98" spans="1:17" x14ac:dyDescent="0.25">
      <c r="A98">
        <v>95</v>
      </c>
      <c r="B98">
        <v>29</v>
      </c>
      <c r="C98">
        <f t="shared" si="13"/>
        <v>12.96416</v>
      </c>
      <c r="D98">
        <v>-5.36</v>
      </c>
      <c r="E98">
        <v>7</v>
      </c>
      <c r="F98">
        <f t="shared" si="17"/>
        <v>-0.44703999999999944</v>
      </c>
      <c r="G98">
        <f t="shared" si="18"/>
        <v>12.96416</v>
      </c>
      <c r="H98">
        <f t="shared" si="19"/>
        <v>1201.1964800000003</v>
      </c>
      <c r="I98">
        <f t="shared" si="20"/>
        <v>-401.14771241702073</v>
      </c>
      <c r="J98">
        <f t="shared" si="14"/>
        <v>161.54835005878269</v>
      </c>
      <c r="K98">
        <f t="shared" si="12"/>
        <v>123.60600000000001</v>
      </c>
      <c r="M98">
        <f t="shared" si="21"/>
        <v>-115.99336235823803</v>
      </c>
      <c r="N98">
        <f t="shared" si="15"/>
        <v>-1503.7565085501751</v>
      </c>
      <c r="O98">
        <f t="shared" si="22"/>
        <v>-1.5037565085501752</v>
      </c>
      <c r="P98">
        <v>11975.770681918757</v>
      </c>
      <c r="Q98">
        <f t="shared" si="16"/>
        <v>11.975770681918757</v>
      </c>
    </row>
    <row r="99" spans="1:17" x14ac:dyDescent="0.25">
      <c r="A99">
        <v>96</v>
      </c>
      <c r="B99">
        <v>28</v>
      </c>
      <c r="C99">
        <f t="shared" si="13"/>
        <v>12.51712</v>
      </c>
      <c r="D99">
        <v>-5.36</v>
      </c>
      <c r="E99">
        <v>6</v>
      </c>
      <c r="F99">
        <f t="shared" si="17"/>
        <v>-0.44703999999999944</v>
      </c>
      <c r="G99">
        <f t="shared" si="18"/>
        <v>12.51712</v>
      </c>
      <c r="H99">
        <f t="shared" si="19"/>
        <v>1213.7136000000003</v>
      </c>
      <c r="I99">
        <f t="shared" si="20"/>
        <v>-415.47441643191428</v>
      </c>
      <c r="J99">
        <f t="shared" si="14"/>
        <v>150.59917532233726</v>
      </c>
      <c r="K99">
        <f t="shared" si="12"/>
        <v>123.60600000000001</v>
      </c>
      <c r="M99">
        <f t="shared" si="21"/>
        <v>-141.26924110957702</v>
      </c>
      <c r="N99">
        <f t="shared" si="15"/>
        <v>-1768.2840432775088</v>
      </c>
      <c r="O99">
        <f t="shared" si="22"/>
        <v>-1.7682840432775089</v>
      </c>
      <c r="P99">
        <v>11975.770681918757</v>
      </c>
      <c r="Q99">
        <f t="shared" si="16"/>
        <v>11.975770681918757</v>
      </c>
    </row>
    <row r="100" spans="1:17" x14ac:dyDescent="0.25">
      <c r="A100">
        <v>97</v>
      </c>
      <c r="B100">
        <v>26</v>
      </c>
      <c r="C100">
        <f t="shared" si="13"/>
        <v>11.62304</v>
      </c>
      <c r="D100">
        <v>-5.36</v>
      </c>
      <c r="E100">
        <v>5</v>
      </c>
      <c r="F100">
        <f t="shared" si="17"/>
        <v>-0.89408000000000065</v>
      </c>
      <c r="G100">
        <f t="shared" si="18"/>
        <v>11.62304</v>
      </c>
      <c r="H100">
        <f t="shared" si="19"/>
        <v>1225.3366400000002</v>
      </c>
      <c r="I100">
        <f t="shared" si="20"/>
        <v>-447.43398692667694</v>
      </c>
      <c r="J100">
        <f t="shared" si="14"/>
        <v>129.85337055854589</v>
      </c>
      <c r="K100">
        <f t="shared" si="12"/>
        <v>123.60600000000001</v>
      </c>
      <c r="M100">
        <f t="shared" si="21"/>
        <v>-193.97461636813102</v>
      </c>
      <c r="N100">
        <f t="shared" si="15"/>
        <v>-2254.5747250314416</v>
      </c>
      <c r="O100">
        <f t="shared" si="22"/>
        <v>-2.2545747250314419</v>
      </c>
      <c r="P100">
        <v>11975.770681918757</v>
      </c>
      <c r="Q100">
        <f t="shared" si="16"/>
        <v>11.975770681918757</v>
      </c>
    </row>
    <row r="101" spans="1:17" x14ac:dyDescent="0.25">
      <c r="A101">
        <v>98</v>
      </c>
      <c r="B101">
        <v>25</v>
      </c>
      <c r="C101">
        <f t="shared" si="13"/>
        <v>11.176</v>
      </c>
      <c r="D101">
        <v>-5.36</v>
      </c>
      <c r="E101">
        <v>4</v>
      </c>
      <c r="F101">
        <f t="shared" si="17"/>
        <v>-0.44703999999999944</v>
      </c>
      <c r="G101">
        <f t="shared" si="18"/>
        <v>11.176</v>
      </c>
      <c r="H101">
        <f t="shared" si="19"/>
        <v>1236.5126400000001</v>
      </c>
      <c r="I101">
        <f t="shared" si="20"/>
        <v>-465.33134640374402</v>
      </c>
      <c r="J101">
        <f t="shared" si="14"/>
        <v>120.05674053119999</v>
      </c>
      <c r="K101">
        <f t="shared" si="12"/>
        <v>123.60600000000001</v>
      </c>
      <c r="M101">
        <f t="shared" si="21"/>
        <v>-221.66860587254405</v>
      </c>
      <c r="N101">
        <f t="shared" si="15"/>
        <v>-2477.3683392315525</v>
      </c>
      <c r="O101">
        <f t="shared" si="22"/>
        <v>-2.4773683392315524</v>
      </c>
      <c r="P101">
        <v>11975.770681918757</v>
      </c>
      <c r="Q101">
        <f t="shared" si="16"/>
        <v>11.975770681918757</v>
      </c>
    </row>
    <row r="102" spans="1:17" x14ac:dyDescent="0.25">
      <c r="A102">
        <v>99</v>
      </c>
      <c r="B102">
        <v>25</v>
      </c>
      <c r="C102">
        <f t="shared" si="13"/>
        <v>11.176</v>
      </c>
      <c r="D102">
        <v>-5.36</v>
      </c>
      <c r="E102">
        <v>3</v>
      </c>
      <c r="F102">
        <f t="shared" si="17"/>
        <v>0</v>
      </c>
      <c r="G102">
        <f t="shared" si="18"/>
        <v>11.176</v>
      </c>
      <c r="H102">
        <f t="shared" si="19"/>
        <v>1247.6886400000001</v>
      </c>
      <c r="I102">
        <f t="shared" si="20"/>
        <v>-465.33134640374402</v>
      </c>
      <c r="J102">
        <f t="shared" si="14"/>
        <v>120.05674053119999</v>
      </c>
      <c r="K102">
        <f t="shared" si="12"/>
        <v>123.60600000000001</v>
      </c>
      <c r="M102">
        <f t="shared" si="21"/>
        <v>-221.66860587254405</v>
      </c>
      <c r="N102">
        <f t="shared" si="15"/>
        <v>-2477.3683392315525</v>
      </c>
      <c r="O102">
        <f t="shared" si="22"/>
        <v>-2.4773683392315524</v>
      </c>
      <c r="P102">
        <v>11975.770681918757</v>
      </c>
      <c r="Q102">
        <f t="shared" si="16"/>
        <v>11.975770681918757</v>
      </c>
    </row>
    <row r="103" spans="1:17" x14ac:dyDescent="0.25">
      <c r="A103">
        <v>100</v>
      </c>
      <c r="B103">
        <v>25</v>
      </c>
      <c r="C103">
        <f t="shared" si="13"/>
        <v>11.176</v>
      </c>
      <c r="D103">
        <v>-5.36</v>
      </c>
      <c r="E103">
        <v>2</v>
      </c>
      <c r="F103">
        <f t="shared" si="17"/>
        <v>0</v>
      </c>
      <c r="G103">
        <f t="shared" si="18"/>
        <v>11.176</v>
      </c>
      <c r="H103">
        <f t="shared" si="19"/>
        <v>1258.86464</v>
      </c>
      <c r="I103">
        <f t="shared" si="20"/>
        <v>-465.33134640374402</v>
      </c>
      <c r="J103">
        <f t="shared" si="14"/>
        <v>120.05674053119999</v>
      </c>
      <c r="K103">
        <f t="shared" si="12"/>
        <v>123.60600000000001</v>
      </c>
      <c r="M103">
        <f t="shared" si="21"/>
        <v>-221.66860587254405</v>
      </c>
      <c r="N103">
        <f t="shared" si="15"/>
        <v>-2477.3683392315525</v>
      </c>
      <c r="O103">
        <f t="shared" si="22"/>
        <v>-2.4773683392315524</v>
      </c>
      <c r="P103">
        <v>11975.770681918757</v>
      </c>
      <c r="Q103">
        <f t="shared" si="16"/>
        <v>11.975770681918757</v>
      </c>
    </row>
    <row r="104" spans="1:17" x14ac:dyDescent="0.25">
      <c r="A104">
        <v>101</v>
      </c>
      <c r="B104">
        <v>25</v>
      </c>
      <c r="C104">
        <f t="shared" si="13"/>
        <v>11.176</v>
      </c>
      <c r="D104">
        <v>-5.36</v>
      </c>
      <c r="E104">
        <v>1</v>
      </c>
      <c r="F104">
        <f t="shared" si="17"/>
        <v>0</v>
      </c>
      <c r="G104">
        <f t="shared" si="18"/>
        <v>11.176</v>
      </c>
      <c r="H104">
        <f t="shared" si="19"/>
        <v>1270.0406399999999</v>
      </c>
      <c r="I104">
        <f t="shared" si="20"/>
        <v>-465.33134640374402</v>
      </c>
      <c r="J104">
        <f t="shared" si="14"/>
        <v>120.05674053119999</v>
      </c>
      <c r="K104">
        <f t="shared" si="12"/>
        <v>123.60600000000001</v>
      </c>
      <c r="M104">
        <f t="shared" si="21"/>
        <v>-221.66860587254405</v>
      </c>
      <c r="N104">
        <f t="shared" si="15"/>
        <v>-2477.3683392315525</v>
      </c>
      <c r="O104">
        <f t="shared" si="22"/>
        <v>-2.4773683392315524</v>
      </c>
      <c r="P104">
        <v>11975.770681918757</v>
      </c>
      <c r="Q104">
        <f t="shared" si="16"/>
        <v>11.975770681918757</v>
      </c>
    </row>
    <row r="105" spans="1:17" x14ac:dyDescent="0.25">
      <c r="A105">
        <v>102</v>
      </c>
      <c r="B105">
        <v>25</v>
      </c>
      <c r="C105">
        <f t="shared" si="13"/>
        <v>11.176</v>
      </c>
      <c r="D105">
        <v>0</v>
      </c>
      <c r="E105">
        <v>0</v>
      </c>
      <c r="F105">
        <f t="shared" si="17"/>
        <v>0</v>
      </c>
      <c r="G105">
        <f t="shared" si="18"/>
        <v>11.176</v>
      </c>
      <c r="H105">
        <f t="shared" si="19"/>
        <v>1281.2166399999999</v>
      </c>
      <c r="I105">
        <f t="shared" si="20"/>
        <v>-465.33134640374402</v>
      </c>
      <c r="J105">
        <f t="shared" si="14"/>
        <v>120.05674053119999</v>
      </c>
      <c r="K105">
        <f t="shared" si="12"/>
        <v>123.60600000000001</v>
      </c>
      <c r="M105">
        <f t="shared" si="21"/>
        <v>-221.66860587254405</v>
      </c>
      <c r="N105">
        <f t="shared" si="15"/>
        <v>-2477.3683392315525</v>
      </c>
      <c r="O105">
        <f t="shared" si="22"/>
        <v>-2.4773683392315524</v>
      </c>
      <c r="P105">
        <v>11975.770681918757</v>
      </c>
      <c r="Q105">
        <f t="shared" si="16"/>
        <v>11.975770681918757</v>
      </c>
    </row>
    <row r="106" spans="1:17" x14ac:dyDescent="0.25">
      <c r="A106">
        <v>103</v>
      </c>
      <c r="B106">
        <v>26</v>
      </c>
      <c r="C106">
        <f t="shared" si="13"/>
        <v>11.62304</v>
      </c>
      <c r="D106">
        <v>0</v>
      </c>
      <c r="E106">
        <v>0</v>
      </c>
      <c r="F106">
        <f t="shared" si="17"/>
        <v>0.44703999999999944</v>
      </c>
      <c r="G106">
        <f t="shared" si="18"/>
        <v>11.62304</v>
      </c>
      <c r="H106">
        <f t="shared" si="19"/>
        <v>1292.8396799999998</v>
      </c>
      <c r="I106">
        <f t="shared" si="20"/>
        <v>0</v>
      </c>
      <c r="J106">
        <f t="shared" si="14"/>
        <v>129.85337055854589</v>
      </c>
      <c r="K106">
        <f t="shared" si="12"/>
        <v>123.60600000000001</v>
      </c>
      <c r="M106">
        <f t="shared" si="21"/>
        <v>253.45937055854591</v>
      </c>
      <c r="N106">
        <f t="shared" si="15"/>
        <v>2945.9684023768014</v>
      </c>
      <c r="O106">
        <f t="shared" si="22"/>
        <v>2.9459684023768014</v>
      </c>
      <c r="P106">
        <v>11975.770681918757</v>
      </c>
      <c r="Q106">
        <f t="shared" si="16"/>
        <v>11.975770681918757</v>
      </c>
    </row>
    <row r="107" spans="1:17" x14ac:dyDescent="0.25">
      <c r="A107">
        <v>104</v>
      </c>
      <c r="B107">
        <v>28</v>
      </c>
      <c r="C107">
        <f t="shared" si="13"/>
        <v>12.51712</v>
      </c>
      <c r="D107">
        <v>0</v>
      </c>
      <c r="E107">
        <v>0</v>
      </c>
      <c r="F107">
        <f t="shared" si="17"/>
        <v>0.89408000000000065</v>
      </c>
      <c r="G107">
        <f t="shared" si="18"/>
        <v>12.51712</v>
      </c>
      <c r="H107">
        <f t="shared" si="19"/>
        <v>1305.3567999999998</v>
      </c>
      <c r="I107">
        <f t="shared" si="20"/>
        <v>0</v>
      </c>
      <c r="J107">
        <f t="shared" si="14"/>
        <v>150.59917532233726</v>
      </c>
      <c r="K107">
        <f t="shared" si="12"/>
        <v>123.60600000000001</v>
      </c>
      <c r="M107">
        <f t="shared" si="21"/>
        <v>274.20517532233725</v>
      </c>
      <c r="N107">
        <f t="shared" si="15"/>
        <v>3432.2590841307342</v>
      </c>
      <c r="O107">
        <f t="shared" si="22"/>
        <v>3.4322590841307341</v>
      </c>
      <c r="P107">
        <v>11975.770681918757</v>
      </c>
      <c r="Q107">
        <f t="shared" si="16"/>
        <v>11.975770681918757</v>
      </c>
    </row>
    <row r="108" spans="1:17" x14ac:dyDescent="0.25">
      <c r="A108">
        <v>105</v>
      </c>
      <c r="B108">
        <v>30</v>
      </c>
      <c r="C108">
        <f t="shared" si="13"/>
        <v>13.411199999999999</v>
      </c>
      <c r="D108">
        <v>0</v>
      </c>
      <c r="E108">
        <v>0</v>
      </c>
      <c r="F108">
        <f t="shared" si="17"/>
        <v>0.89407999999999888</v>
      </c>
      <c r="G108">
        <f t="shared" si="18"/>
        <v>13.411199999999999</v>
      </c>
      <c r="H108">
        <f t="shared" si="19"/>
        <v>1318.7679999999998</v>
      </c>
      <c r="I108">
        <f t="shared" si="20"/>
        <v>0</v>
      </c>
      <c r="J108">
        <f t="shared" si="14"/>
        <v>172.88170636492796</v>
      </c>
      <c r="K108">
        <f t="shared" si="12"/>
        <v>123.60600000000001</v>
      </c>
      <c r="M108">
        <f t="shared" si="21"/>
        <v>296.48770636492799</v>
      </c>
      <c r="N108">
        <f t="shared" si="15"/>
        <v>3976.2559276013221</v>
      </c>
      <c r="O108">
        <f t="shared" si="22"/>
        <v>3.9762559276013221</v>
      </c>
      <c r="P108">
        <v>11975.770681918757</v>
      </c>
      <c r="Q108">
        <f t="shared" si="16"/>
        <v>11.975770681918757</v>
      </c>
    </row>
    <row r="109" spans="1:17" x14ac:dyDescent="0.25">
      <c r="A109">
        <v>106</v>
      </c>
      <c r="B109">
        <v>32</v>
      </c>
      <c r="C109">
        <f t="shared" si="13"/>
        <v>14.30528</v>
      </c>
      <c r="D109">
        <v>0</v>
      </c>
      <c r="E109">
        <v>0</v>
      </c>
      <c r="F109">
        <f t="shared" si="17"/>
        <v>0.89408000000000065</v>
      </c>
      <c r="G109">
        <f t="shared" si="18"/>
        <v>14.30528</v>
      </c>
      <c r="H109">
        <f t="shared" si="19"/>
        <v>1333.0732799999998</v>
      </c>
      <c r="I109">
        <f t="shared" si="20"/>
        <v>0</v>
      </c>
      <c r="J109">
        <f t="shared" si="14"/>
        <v>196.70096368631806</v>
      </c>
      <c r="K109">
        <f>$S$4*9.81*$S$2</f>
        <v>80.343900000000005</v>
      </c>
      <c r="M109">
        <f t="shared" si="21"/>
        <v>277.04486368631808</v>
      </c>
      <c r="N109">
        <f t="shared" si="15"/>
        <v>3963.204347594612</v>
      </c>
      <c r="O109">
        <f t="shared" si="22"/>
        <v>3.9632043475946119</v>
      </c>
      <c r="P109">
        <v>11975.770681918757</v>
      </c>
      <c r="Q109">
        <f t="shared" si="16"/>
        <v>11.975770681918757</v>
      </c>
    </row>
    <row r="110" spans="1:17" x14ac:dyDescent="0.25">
      <c r="A110">
        <v>107</v>
      </c>
      <c r="B110">
        <v>34</v>
      </c>
      <c r="C110">
        <f t="shared" si="13"/>
        <v>15.19936</v>
      </c>
      <c r="D110">
        <v>0</v>
      </c>
      <c r="E110">
        <v>0</v>
      </c>
      <c r="F110">
        <f t="shared" si="17"/>
        <v>0.89408000000000065</v>
      </c>
      <c r="G110">
        <f t="shared" si="18"/>
        <v>15.19936</v>
      </c>
      <c r="H110">
        <f t="shared" si="19"/>
        <v>1348.2726399999999</v>
      </c>
      <c r="I110">
        <f t="shared" si="20"/>
        <v>0</v>
      </c>
      <c r="J110">
        <f t="shared" si="14"/>
        <v>222.05694728650749</v>
      </c>
      <c r="K110">
        <f t="shared" ref="K110:K122" si="23">$S$4*9.81*$S$2</f>
        <v>80.343900000000005</v>
      </c>
      <c r="M110">
        <f t="shared" si="21"/>
        <v>302.40084728650749</v>
      </c>
      <c r="N110">
        <f t="shared" si="15"/>
        <v>4596.2993422126501</v>
      </c>
      <c r="O110">
        <f t="shared" si="22"/>
        <v>4.5962993422126504</v>
      </c>
      <c r="P110">
        <v>11975.770681918757</v>
      </c>
      <c r="Q110">
        <f t="shared" si="16"/>
        <v>11.975770681918757</v>
      </c>
    </row>
    <row r="111" spans="1:17" x14ac:dyDescent="0.25">
      <c r="A111">
        <v>109</v>
      </c>
      <c r="B111">
        <v>35</v>
      </c>
      <c r="C111">
        <f t="shared" si="13"/>
        <v>15.6464</v>
      </c>
      <c r="D111">
        <v>0</v>
      </c>
      <c r="E111">
        <v>0</v>
      </c>
      <c r="F111">
        <f t="shared" si="17"/>
        <v>0.44703999999999944</v>
      </c>
      <c r="G111">
        <f t="shared" si="18"/>
        <v>15.6464</v>
      </c>
      <c r="H111">
        <f t="shared" si="19"/>
        <v>1363.91904</v>
      </c>
      <c r="I111">
        <f t="shared" si="20"/>
        <v>0</v>
      </c>
      <c r="J111">
        <f t="shared" si="14"/>
        <v>235.31121144115195</v>
      </c>
      <c r="K111">
        <f t="shared" si="23"/>
        <v>80.343900000000005</v>
      </c>
      <c r="M111">
        <f t="shared" si="21"/>
        <v>315.65511144115197</v>
      </c>
      <c r="N111">
        <f t="shared" si="15"/>
        <v>4938.8661356528401</v>
      </c>
      <c r="O111">
        <f t="shared" si="22"/>
        <v>4.9388661356528401</v>
      </c>
      <c r="P111">
        <v>11975.770681918757</v>
      </c>
      <c r="Q111">
        <f t="shared" si="16"/>
        <v>11.975770681918757</v>
      </c>
    </row>
    <row r="112" spans="1:17" x14ac:dyDescent="0.25">
      <c r="A112">
        <v>110</v>
      </c>
      <c r="B112">
        <v>35</v>
      </c>
      <c r="C112">
        <f t="shared" si="13"/>
        <v>15.6464</v>
      </c>
      <c r="D112">
        <v>0</v>
      </c>
      <c r="E112">
        <v>0</v>
      </c>
      <c r="F112">
        <f t="shared" si="17"/>
        <v>0</v>
      </c>
      <c r="G112">
        <f t="shared" si="18"/>
        <v>15.6464</v>
      </c>
      <c r="H112">
        <f t="shared" si="19"/>
        <v>1379.5654400000001</v>
      </c>
      <c r="I112">
        <f t="shared" si="20"/>
        <v>0</v>
      </c>
      <c r="J112">
        <f t="shared" si="14"/>
        <v>235.31121144115195</v>
      </c>
      <c r="K112">
        <f t="shared" si="23"/>
        <v>80.343900000000005</v>
      </c>
      <c r="M112">
        <f t="shared" si="21"/>
        <v>315.65511144115197</v>
      </c>
      <c r="N112">
        <f t="shared" si="15"/>
        <v>4938.8661356528401</v>
      </c>
      <c r="O112">
        <f t="shared" si="22"/>
        <v>4.9388661356528401</v>
      </c>
      <c r="P112">
        <v>11975.770681918757</v>
      </c>
      <c r="Q112">
        <f t="shared" si="16"/>
        <v>11.975770681918757</v>
      </c>
    </row>
    <row r="113" spans="1:17" x14ac:dyDescent="0.25">
      <c r="A113">
        <v>111</v>
      </c>
      <c r="B113">
        <v>35</v>
      </c>
      <c r="C113">
        <f t="shared" si="13"/>
        <v>15.6464</v>
      </c>
      <c r="D113">
        <v>0</v>
      </c>
      <c r="E113">
        <v>0</v>
      </c>
      <c r="F113">
        <f t="shared" si="17"/>
        <v>0</v>
      </c>
      <c r="G113">
        <f t="shared" si="18"/>
        <v>15.6464</v>
      </c>
      <c r="H113">
        <f t="shared" si="19"/>
        <v>1395.2118400000002</v>
      </c>
      <c r="I113">
        <f t="shared" si="20"/>
        <v>0</v>
      </c>
      <c r="J113">
        <f t="shared" si="14"/>
        <v>235.31121144115195</v>
      </c>
      <c r="K113">
        <f t="shared" si="23"/>
        <v>80.343900000000005</v>
      </c>
      <c r="M113">
        <f t="shared" si="21"/>
        <v>315.65511144115197</v>
      </c>
      <c r="N113">
        <f t="shared" si="15"/>
        <v>4938.8661356528401</v>
      </c>
      <c r="O113">
        <f t="shared" si="22"/>
        <v>4.9388661356528401</v>
      </c>
      <c r="P113">
        <v>11975.770681918757</v>
      </c>
      <c r="Q113">
        <f t="shared" si="16"/>
        <v>11.975770681918757</v>
      </c>
    </row>
    <row r="114" spans="1:17" x14ac:dyDescent="0.25">
      <c r="A114">
        <v>112</v>
      </c>
      <c r="B114">
        <v>35</v>
      </c>
      <c r="C114">
        <f t="shared" si="13"/>
        <v>15.6464</v>
      </c>
      <c r="D114">
        <v>0</v>
      </c>
      <c r="E114">
        <v>0</v>
      </c>
      <c r="F114">
        <f t="shared" si="17"/>
        <v>0</v>
      </c>
      <c r="G114">
        <f t="shared" si="18"/>
        <v>15.6464</v>
      </c>
      <c r="H114">
        <f t="shared" si="19"/>
        <v>1410.8582400000003</v>
      </c>
      <c r="I114">
        <f t="shared" si="20"/>
        <v>0</v>
      </c>
      <c r="J114">
        <f t="shared" si="14"/>
        <v>235.31121144115195</v>
      </c>
      <c r="K114">
        <f t="shared" si="23"/>
        <v>80.343900000000005</v>
      </c>
      <c r="M114">
        <f t="shared" si="21"/>
        <v>315.65511144115197</v>
      </c>
      <c r="N114">
        <f t="shared" si="15"/>
        <v>4938.8661356528401</v>
      </c>
      <c r="O114">
        <f t="shared" si="22"/>
        <v>4.9388661356528401</v>
      </c>
      <c r="P114">
        <v>11975.770681918757</v>
      </c>
      <c r="Q114">
        <f t="shared" si="16"/>
        <v>11.975770681918757</v>
      </c>
    </row>
    <row r="115" spans="1:17" x14ac:dyDescent="0.25">
      <c r="A115">
        <v>113</v>
      </c>
      <c r="B115">
        <v>35</v>
      </c>
      <c r="C115">
        <f t="shared" si="13"/>
        <v>15.6464</v>
      </c>
      <c r="D115">
        <v>0</v>
      </c>
      <c r="E115">
        <v>0</v>
      </c>
      <c r="F115">
        <f t="shared" si="17"/>
        <v>0</v>
      </c>
      <c r="G115">
        <f t="shared" si="18"/>
        <v>15.6464</v>
      </c>
      <c r="H115">
        <f t="shared" si="19"/>
        <v>1426.5046400000003</v>
      </c>
      <c r="I115">
        <f t="shared" si="20"/>
        <v>0</v>
      </c>
      <c r="J115">
        <f t="shared" si="14"/>
        <v>235.31121144115195</v>
      </c>
      <c r="K115">
        <f t="shared" si="23"/>
        <v>80.343900000000005</v>
      </c>
      <c r="M115">
        <f t="shared" si="21"/>
        <v>315.65511144115197</v>
      </c>
      <c r="N115">
        <f t="shared" si="15"/>
        <v>4938.8661356528401</v>
      </c>
      <c r="O115">
        <f t="shared" si="22"/>
        <v>4.9388661356528401</v>
      </c>
      <c r="P115">
        <v>11975.770681918757</v>
      </c>
      <c r="Q115">
        <f t="shared" si="16"/>
        <v>11.975770681918757</v>
      </c>
    </row>
    <row r="116" spans="1:17" x14ac:dyDescent="0.25">
      <c r="A116">
        <v>114</v>
      </c>
      <c r="B116">
        <v>35</v>
      </c>
      <c r="C116">
        <f t="shared" si="13"/>
        <v>15.6464</v>
      </c>
      <c r="D116">
        <v>0</v>
      </c>
      <c r="E116">
        <v>0</v>
      </c>
      <c r="F116">
        <f t="shared" si="17"/>
        <v>0</v>
      </c>
      <c r="G116">
        <f t="shared" si="18"/>
        <v>15.6464</v>
      </c>
      <c r="H116">
        <f t="shared" si="19"/>
        <v>1442.1510400000004</v>
      </c>
      <c r="I116">
        <f t="shared" si="20"/>
        <v>0</v>
      </c>
      <c r="J116">
        <f t="shared" si="14"/>
        <v>235.31121144115195</v>
      </c>
      <c r="K116">
        <f t="shared" si="23"/>
        <v>80.343900000000005</v>
      </c>
      <c r="M116">
        <f t="shared" si="21"/>
        <v>315.65511144115197</v>
      </c>
      <c r="N116">
        <f t="shared" si="15"/>
        <v>4938.8661356528401</v>
      </c>
      <c r="O116">
        <f t="shared" si="22"/>
        <v>4.9388661356528401</v>
      </c>
      <c r="P116">
        <v>11975.770681918757</v>
      </c>
      <c r="Q116">
        <f t="shared" si="16"/>
        <v>11.975770681918757</v>
      </c>
    </row>
    <row r="117" spans="1:17" x14ac:dyDescent="0.25">
      <c r="A117">
        <v>115</v>
      </c>
      <c r="B117">
        <v>35</v>
      </c>
      <c r="C117">
        <f t="shared" si="13"/>
        <v>15.6464</v>
      </c>
      <c r="D117">
        <v>0</v>
      </c>
      <c r="E117">
        <v>0</v>
      </c>
      <c r="F117">
        <f t="shared" si="17"/>
        <v>0</v>
      </c>
      <c r="G117">
        <f t="shared" si="18"/>
        <v>15.6464</v>
      </c>
      <c r="H117">
        <f t="shared" si="19"/>
        <v>1457.7974400000005</v>
      </c>
      <c r="I117">
        <f t="shared" si="20"/>
        <v>0</v>
      </c>
      <c r="J117">
        <f t="shared" si="14"/>
        <v>235.31121144115195</v>
      </c>
      <c r="K117">
        <f t="shared" si="23"/>
        <v>80.343900000000005</v>
      </c>
      <c r="M117">
        <f t="shared" si="21"/>
        <v>315.65511144115197</v>
      </c>
      <c r="N117">
        <f t="shared" si="15"/>
        <v>4938.8661356528401</v>
      </c>
      <c r="O117">
        <f t="shared" si="22"/>
        <v>4.9388661356528401</v>
      </c>
      <c r="P117">
        <v>11975.770681918757</v>
      </c>
      <c r="Q117">
        <f t="shared" si="16"/>
        <v>11.975770681918757</v>
      </c>
    </row>
    <row r="118" spans="1:17" x14ac:dyDescent="0.25">
      <c r="A118">
        <v>116</v>
      </c>
      <c r="B118">
        <v>35</v>
      </c>
      <c r="C118">
        <f t="shared" si="13"/>
        <v>15.6464</v>
      </c>
      <c r="D118">
        <v>0</v>
      </c>
      <c r="E118">
        <v>0</v>
      </c>
      <c r="F118">
        <f t="shared" si="17"/>
        <v>0</v>
      </c>
      <c r="G118">
        <f t="shared" si="18"/>
        <v>15.6464</v>
      </c>
      <c r="H118">
        <f t="shared" si="19"/>
        <v>1473.4438400000006</v>
      </c>
      <c r="I118">
        <f t="shared" si="20"/>
        <v>0</v>
      </c>
      <c r="J118">
        <f t="shared" si="14"/>
        <v>235.31121144115195</v>
      </c>
      <c r="K118">
        <f t="shared" si="23"/>
        <v>80.343900000000005</v>
      </c>
      <c r="M118">
        <f t="shared" si="21"/>
        <v>315.65511144115197</v>
      </c>
      <c r="N118">
        <f t="shared" si="15"/>
        <v>4938.8661356528401</v>
      </c>
      <c r="O118">
        <f t="shared" si="22"/>
        <v>4.9388661356528401</v>
      </c>
      <c r="P118">
        <v>11975.770681918757</v>
      </c>
      <c r="Q118">
        <f t="shared" si="16"/>
        <v>11.975770681918757</v>
      </c>
    </row>
    <row r="119" spans="1:17" x14ac:dyDescent="0.25">
      <c r="A119">
        <v>117</v>
      </c>
      <c r="B119">
        <v>35</v>
      </c>
      <c r="C119">
        <f t="shared" si="13"/>
        <v>15.6464</v>
      </c>
      <c r="D119">
        <v>0</v>
      </c>
      <c r="E119">
        <v>0</v>
      </c>
      <c r="F119">
        <f t="shared" si="17"/>
        <v>0</v>
      </c>
      <c r="G119">
        <f t="shared" si="18"/>
        <v>15.6464</v>
      </c>
      <c r="H119">
        <f t="shared" si="19"/>
        <v>1489.0902400000007</v>
      </c>
      <c r="I119">
        <f t="shared" si="20"/>
        <v>0</v>
      </c>
      <c r="J119">
        <f t="shared" si="14"/>
        <v>235.31121144115195</v>
      </c>
      <c r="K119">
        <f t="shared" si="23"/>
        <v>80.343900000000005</v>
      </c>
      <c r="M119">
        <f t="shared" si="21"/>
        <v>315.65511144115197</v>
      </c>
      <c r="N119">
        <f t="shared" si="15"/>
        <v>4938.8661356528401</v>
      </c>
      <c r="O119">
        <f t="shared" si="22"/>
        <v>4.9388661356528401</v>
      </c>
      <c r="P119">
        <v>11975.770681918757</v>
      </c>
      <c r="Q119">
        <f t="shared" si="16"/>
        <v>11.975770681918757</v>
      </c>
    </row>
    <row r="120" spans="1:17" x14ac:dyDescent="0.25">
      <c r="A120">
        <v>118</v>
      </c>
      <c r="B120">
        <v>35</v>
      </c>
      <c r="C120">
        <f t="shared" si="13"/>
        <v>15.6464</v>
      </c>
      <c r="D120">
        <v>0</v>
      </c>
      <c r="E120">
        <v>0</v>
      </c>
      <c r="F120">
        <f t="shared" si="17"/>
        <v>0</v>
      </c>
      <c r="G120">
        <f t="shared" si="18"/>
        <v>15.6464</v>
      </c>
      <c r="H120">
        <f t="shared" si="19"/>
        <v>1504.7366400000008</v>
      </c>
      <c r="I120">
        <f t="shared" si="20"/>
        <v>0</v>
      </c>
      <c r="J120">
        <f t="shared" si="14"/>
        <v>235.31121144115195</v>
      </c>
      <c r="K120">
        <f t="shared" si="23"/>
        <v>80.343900000000005</v>
      </c>
      <c r="M120">
        <f t="shared" si="21"/>
        <v>315.65511144115197</v>
      </c>
      <c r="N120">
        <f t="shared" si="15"/>
        <v>4938.8661356528401</v>
      </c>
      <c r="O120">
        <f t="shared" si="22"/>
        <v>4.9388661356528401</v>
      </c>
      <c r="P120">
        <v>11975.770681918757</v>
      </c>
      <c r="Q120">
        <f t="shared" si="16"/>
        <v>11.975770681918757</v>
      </c>
    </row>
    <row r="121" spans="1:17" x14ac:dyDescent="0.25">
      <c r="A121">
        <v>119</v>
      </c>
      <c r="B121">
        <v>35</v>
      </c>
      <c r="C121">
        <f t="shared" si="13"/>
        <v>15.6464</v>
      </c>
      <c r="D121">
        <v>0</v>
      </c>
      <c r="E121">
        <v>0</v>
      </c>
      <c r="F121">
        <f t="shared" si="17"/>
        <v>0</v>
      </c>
      <c r="G121">
        <f t="shared" si="18"/>
        <v>15.6464</v>
      </c>
      <c r="H121">
        <f t="shared" si="19"/>
        <v>1520.3830400000008</v>
      </c>
      <c r="I121">
        <f t="shared" si="20"/>
        <v>0</v>
      </c>
      <c r="J121">
        <f t="shared" si="14"/>
        <v>235.31121144115195</v>
      </c>
      <c r="K121">
        <f t="shared" si="23"/>
        <v>80.343900000000005</v>
      </c>
      <c r="M121">
        <f t="shared" si="21"/>
        <v>315.65511144115197</v>
      </c>
      <c r="N121">
        <f t="shared" si="15"/>
        <v>4938.8661356528401</v>
      </c>
      <c r="O121">
        <f t="shared" si="22"/>
        <v>4.9388661356528401</v>
      </c>
      <c r="P121">
        <v>11975.770681918757</v>
      </c>
      <c r="Q121">
        <f t="shared" si="16"/>
        <v>11.975770681918757</v>
      </c>
    </row>
    <row r="122" spans="1:17" x14ac:dyDescent="0.25">
      <c r="A122">
        <v>120</v>
      </c>
      <c r="B122">
        <v>35</v>
      </c>
      <c r="C122">
        <f t="shared" si="13"/>
        <v>15.6464</v>
      </c>
      <c r="D122">
        <v>0</v>
      </c>
      <c r="E122">
        <v>0</v>
      </c>
      <c r="F122">
        <f t="shared" si="17"/>
        <v>0</v>
      </c>
      <c r="G122">
        <f t="shared" si="18"/>
        <v>15.6464</v>
      </c>
      <c r="H122">
        <f t="shared" si="19"/>
        <v>1536.0294400000009</v>
      </c>
      <c r="I122">
        <f t="shared" si="20"/>
        <v>0</v>
      </c>
      <c r="J122">
        <f t="shared" si="14"/>
        <v>235.31121144115195</v>
      </c>
      <c r="K122">
        <f t="shared" si="23"/>
        <v>80.343900000000005</v>
      </c>
      <c r="M122">
        <f t="shared" si="21"/>
        <v>315.65511144115197</v>
      </c>
      <c r="N122">
        <f t="shared" si="15"/>
        <v>4938.8661356528401</v>
      </c>
      <c r="O122">
        <f t="shared" si="22"/>
        <v>4.9388661356528401</v>
      </c>
      <c r="P122">
        <v>11975.770681918801</v>
      </c>
      <c r="Q122">
        <f t="shared" si="16"/>
        <v>11.975770681918801</v>
      </c>
    </row>
    <row r="123" spans="1:17" x14ac:dyDescent="0.25">
      <c r="M123" t="s">
        <v>24</v>
      </c>
      <c r="N123">
        <f>SUM(N3:N122)</f>
        <v>1128292.6078438205</v>
      </c>
    </row>
  </sheetData>
  <mergeCells count="3">
    <mergeCell ref="B1:C1"/>
    <mergeCell ref="E1:E2"/>
    <mergeCell ref="A1:A2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jones</dc:creator>
  <cp:lastModifiedBy>samuel jones</cp:lastModifiedBy>
  <dcterms:created xsi:type="dcterms:W3CDTF">2017-11-23T12:49:03Z</dcterms:created>
  <dcterms:modified xsi:type="dcterms:W3CDTF">2017-12-04T19:30:58Z</dcterms:modified>
</cp:coreProperties>
</file>