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37" documentId="13_ncr:1_{9024EBE4-6E1C-4E66-9584-AEFDCE05E3CE}" xr6:coauthVersionLast="47" xr6:coauthVersionMax="47" xr10:uidLastSave="{41589CE5-C1C8-4A32-A3E1-D6304A7CE192}"/>
  <bookViews>
    <workbookView xWindow="-28920" yWindow="-120" windowWidth="29040" windowHeight="15720" tabRatio="840" activeTab="2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5" i="52" l="1"/>
  <c r="B24" i="52"/>
  <c r="B23" i="52"/>
  <c r="B22" i="52"/>
  <c r="B21" i="52"/>
  <c r="B20" i="61"/>
  <c r="B19" i="61"/>
  <c r="B22" i="61"/>
  <c r="B21" i="61"/>
  <c r="B24" i="61"/>
</calcChain>
</file>

<file path=xl/sharedStrings.xml><?xml version="1.0" encoding="utf-8"?>
<sst xmlns="http://schemas.openxmlformats.org/spreadsheetml/2006/main" count="121" uniqueCount="115">
  <si>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</si>
  <si>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</si>
  <si>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</si>
  <si>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</si>
  <si>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</si>
  <si>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</si>
  <si>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</si>
  <si>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</si>
  <si>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</si>
  <si>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</si>
  <si>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</si>
  <si>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</si>
  <si>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</si>
  <si>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</si>
  <si>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</si>
  <si>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</si>
  <si>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</si>
  <si>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</si>
  <si>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</si>
  <si>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</si>
  <si>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</si>
  <si>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</si>
  <si>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</si>
  <si>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</si>
  <si>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</si>
  <si>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</si>
  <si>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</si>
  <si>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</si>
  <si>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</si>
  <si>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</si>
  <si>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</si>
  <si>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</si>
  <si>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</si>
  <si>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</si>
  <si>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</si>
  <si>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</si>
  <si>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</si>
  <si>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</si>
  <si>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</si>
  <si>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</si>
  <si>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</si>
  <si>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</si>
  <si>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</si>
  <si>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</si>
  <si>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</si>
  <si>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</si>
  <si>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</si>
  <si>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</si>
  <si>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</si>
  <si>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</si>
  <si>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</si>
  <si>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</si>
  <si>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</si>
  <si>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</si>
  <si>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</si>
  <si>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</si>
  <si>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</si>
  <si>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</si>
  <si>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</si>
  <si>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</si>
  <si>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</si>
  <si>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</si>
  <si>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</si>
  <si>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</si>
  <si>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</si>
  <si>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</si>
  <si>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</si>
  <si>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</si>
  <si>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</si>
  <si>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</si>
  <si>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</si>
  <si>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</si>
  <si>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</si>
  <si>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</si>
  <si>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</si>
  <si>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</si>
  <si>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</si>
  <si>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</si>
  <si>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</si>
  <si>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</si>
  <si>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</si>
  <si>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</si>
  <si>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</si>
  <si>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</si>
  <si>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</si>
  <si>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</si>
  <si>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</si>
  <si>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</si>
  <si>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</si>
  <si>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</si>
  <si>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</si>
  <si>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</si>
  <si>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</si>
  <si>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</si>
  <si>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</si>
  <si>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</si>
  <si>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</si>
  <si>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</si>
  <si>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</si>
  <si>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</si>
  <si>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</si>
  <si>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</si>
  <si>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</si>
  <si>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</si>
  <si>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</si>
  <si>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AVERAGE NUMBER OF FIRMS TURNOVER OF 0&lt;500K BETWEEN 2007-2023</t>
  </si>
  <si>
    <t>MEDIAN NUMBER OF FIRMS TURNOVER OF 0&lt;500K BETWEEN 2007-2023</t>
  </si>
  <si>
    <t>MODE NUMBER OF FIRMS TURNOVER OF £1000M+ BETWEEN 2007-2023</t>
  </si>
  <si>
    <t>RANGE OF FIRMS TURNOVER OF 0&lt;500K BETWEEN 2007-2023</t>
  </si>
  <si>
    <t>STANDARD DEVIATION OF FIRMS TURNOVER OF 0&lt;500K BETWEEN 2007-2023</t>
  </si>
  <si>
    <t>AVERAGE NUMBER OF FIRMS BETWEEN 300-599 STAFF FROM 1997 -2023</t>
  </si>
  <si>
    <t>MEDIAN NUMBER OF FIRMS BETWEEN 300-599 STAFF FROM 1997 -2023</t>
  </si>
  <si>
    <t>MODE NUMBER OF FIRMS BETWEEN 300-599 STAFF FROM 1997 -2023</t>
  </si>
  <si>
    <t>RANGE OF FIRMS BETWEEN 300-599 STAFF FROM 1997 -2023</t>
  </si>
  <si>
    <t>STANDARD DEVIATION OF FIRMS BETWEEN 300-599 STAFF FROM 1997 -2023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</si>
</sst>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General_)"/>
    <numFmt numFmtId="165" formatCode="_-&quot;£&quot;* #,##0_-;\-&quot;£&quot;* #,##0_-;_-&quot;£&quot;* &quot;-&quot;??_-;_-@_-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7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42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0" fillId="0" borderId="0" xfId="0" applyAlignment="1">
      <alignment wrapText="1"/>
    </xf>
    <xf numFmtId="3" fontId="0" fillId="0" borderId="0" xfId="0" applyNumberFormat="1"/>
    <xf numFmtId="0" fontId="15" fillId="0" borderId="0" xfId="0" applyFont="1" applyAlignment="1">
      <alignment wrapText="1"/>
    </xf>
    <xf numFmtId="3" fontId="15" fillId="0" borderId="0" xfId="0" applyNumberFormat="1" applyFont="1"/>
    <xf numFmtId="0" fontId="15" fillId="0" borderId="0" xfId="0" applyFont="1"/>
    <xf numFmtId="4" fontId="12" fillId="0" borderId="0" xfId="0" applyNumberFormat="1" applyFont="1" applyAlignment="1">
      <alignment horizontal="right"/>
    </xf>
    <xf numFmtId="165" fontId="12" fillId="0" borderId="5" xfId="66" applyNumberFormat="1" applyFont="1" applyBorder="1" applyAlignment="1">
      <alignment horizontal="right"/>
    </xf>
    <xf numFmtId="165" fontId="12" fillId="0" borderId="0" xfId="66" applyNumberFormat="1" applyFont="1" applyAlignment="1">
      <alignment horizontal="right"/>
    </xf>
    <xf numFmtId="165" fontId="12" fillId="0" borderId="2" xfId="66" applyNumberFormat="1" applyFont="1" applyBorder="1" applyAlignment="1">
      <alignment horizontal="right"/>
    </xf>
    <xf numFmtId="165" fontId="12" fillId="0" borderId="17" xfId="66" applyNumberFormat="1" applyFont="1" applyBorder="1" applyAlignment="1">
      <alignment horizontal="right"/>
    </xf>
  </cellXfs>
  <cellStyles count="67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Currency" xfId="66" builtinId="4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Breakdown of Public</a:t>
            </a:r>
            <a:r>
              <a:rPr lang="en-GB" baseline="0"/>
              <a:t> Sector Construction output in 1998 by Type (£ million)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724-4E31-A209-D5CCA02661EE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724-4E31-A209-D5CCA02661EE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724-4E31-A209-D5CCA02661EE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724-4E31-A209-D5CCA02661EE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tint val="50000"/>
                      <a:satMod val="300000"/>
                    </a:schemeClr>
                  </a:gs>
                  <a:gs pos="35000">
                    <a:schemeClr val="accent5">
                      <a:tint val="37000"/>
                      <a:satMod val="300000"/>
                    </a:schemeClr>
                  </a:gs>
                  <a:gs pos="100000">
                    <a:schemeClr val="accent5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724-4E31-A209-D5CCA02661EE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724-4E31-A209-D5CCA02661EE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1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1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724-4E31-A209-D5CCA02661EE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2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2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724-4E31-A209-D5CCA02661EE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3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3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D724-4E31-A209-D5CCA02661EE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4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4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D724-4E31-A209-D5CCA02661EE}"/>
              </c:ext>
            </c:extLst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5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5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5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D724-4E31-A209-D5CCA02661EE}"/>
              </c:ext>
            </c:extLst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6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6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D724-4E31-A209-D5CCA02661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'Public Sector Value'!$B$4:$M$4</c:f>
              <c:strCache>
                <c:ptCount val="12"/>
                <c:pt idx="0">
                  <c:v>Total public new housing</c:v>
                </c:pt>
                <c:pt idx="1">
                  <c:v>Total public infrastructure</c:v>
                </c:pt>
                <c:pt idx="2">
                  <c:v>Public other new work: factories</c:v>
                </c:pt>
                <c:pt idx="3">
                  <c:v>Public other new work: warehouses</c:v>
                </c:pt>
                <c:pt idx="4">
                  <c:v>Public other new work: oil, steel &amp; coal</c:v>
                </c:pt>
                <c:pt idx="5">
                  <c:v>Public other new work: schools &amp; colleges</c:v>
                </c:pt>
                <c:pt idx="6">
                  <c:v>Public other new work: universities</c:v>
                </c:pt>
                <c:pt idx="7">
                  <c:v>Public other new work: health</c:v>
                </c:pt>
                <c:pt idx="8">
                  <c:v>Public other new work: offices</c:v>
                </c:pt>
                <c:pt idx="9">
                  <c:v>Public other new work: entertainment</c:v>
                </c:pt>
                <c:pt idx="10">
                  <c:v>Public other new work: garages &amp; shops</c:v>
                </c:pt>
                <c:pt idx="11">
                  <c:v>Public other new work: agriculture &amp; miscellaneous</c:v>
                </c:pt>
              </c:strCache>
            </c:strRef>
          </c:cat>
          <c:val>
            <c:numRef>
              <c:f>'Public Sector Value'!$B$5:$M$5</c:f>
              <c:numCache>
                <c:formatCode>_-"£"* #,##0_-;\-"£"* #,##0_-;_-"£"* "-"??_-;_-@_-</c:formatCode>
                <c:ptCount val="12"/>
                <c:pt idx="0">
                  <c:v>881</c:v>
                </c:pt>
                <c:pt idx="1">
                  <c:v>2779</c:v>
                </c:pt>
                <c:pt idx="2">
                  <c:v>77</c:v>
                </c:pt>
                <c:pt idx="3">
                  <c:v>29</c:v>
                </c:pt>
                <c:pt idx="4">
                  <c:v>4</c:v>
                </c:pt>
                <c:pt idx="5">
                  <c:v>801</c:v>
                </c:pt>
                <c:pt idx="6">
                  <c:v>332</c:v>
                </c:pt>
                <c:pt idx="7">
                  <c:v>636</c:v>
                </c:pt>
                <c:pt idx="8">
                  <c:v>454</c:v>
                </c:pt>
                <c:pt idx="9">
                  <c:v>380</c:v>
                </c:pt>
                <c:pt idx="10">
                  <c:v>53</c:v>
                </c:pt>
                <c:pt idx="11">
                  <c:v>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9BDB-4DD1-9579-33C7AFE6666F}"/>
            </c:ext>
          </c:extLst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Breakdown</a:t>
            </a:r>
            <a:r>
              <a:rPr lang="en-GB" baseline="0"/>
              <a:t> of Private commercial output per year in £million between 1998 &amp; 2023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1"/>
          <c:order val="0"/>
          <c:tx>
            <c:strRef>
              <c:f>'Private Sector Value'!$H$4</c:f>
              <c:strCache>
                <c:ptCount val="1"/>
                <c:pt idx="0">
                  <c:v>Private commercial: schools &amp; universities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Value'!$H$5:$H$30</c:f>
              <c:numCache>
                <c:formatCode>#,##0</c:formatCode>
                <c:ptCount val="26"/>
                <c:pt idx="0">
                  <c:v>396</c:v>
                </c:pt>
                <c:pt idx="1">
                  <c:v>503</c:v>
                </c:pt>
                <c:pt idx="2">
                  <c:v>979</c:v>
                </c:pt>
                <c:pt idx="3">
                  <c:v>1355</c:v>
                </c:pt>
                <c:pt idx="4">
                  <c:v>1611</c:v>
                </c:pt>
                <c:pt idx="5">
                  <c:v>2182</c:v>
                </c:pt>
                <c:pt idx="6">
                  <c:v>2003</c:v>
                </c:pt>
                <c:pt idx="7">
                  <c:v>2541</c:v>
                </c:pt>
                <c:pt idx="8">
                  <c:v>3834</c:v>
                </c:pt>
                <c:pt idx="9">
                  <c:v>3818</c:v>
                </c:pt>
                <c:pt idx="10">
                  <c:v>3338</c:v>
                </c:pt>
                <c:pt idx="11">
                  <c:v>2656</c:v>
                </c:pt>
                <c:pt idx="12">
                  <c:v>3039</c:v>
                </c:pt>
                <c:pt idx="13">
                  <c:v>2093</c:v>
                </c:pt>
                <c:pt idx="14">
                  <c:v>2294</c:v>
                </c:pt>
                <c:pt idx="15">
                  <c:v>2724</c:v>
                </c:pt>
                <c:pt idx="16">
                  <c:v>4052</c:v>
                </c:pt>
                <c:pt idx="17">
                  <c:v>4548</c:v>
                </c:pt>
                <c:pt idx="18">
                  <c:v>5208</c:v>
                </c:pt>
                <c:pt idx="19">
                  <c:v>5796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3929</c:v>
                </c:pt>
                <c:pt idx="25">
                  <c:v>3870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C5-40E9-821B-09F196AE190B}"/>
            </c:ext>
          </c:extLst>
        </c:ser>
        <c:ser>
          <c:idx val="2"/>
          <c:order val="1"/>
          <c:tx>
            <c:strRef>
              <c:f>'Private Sector Value'!$I$4</c:f>
              <c:strCache>
                <c:ptCount val="1"/>
                <c:pt idx="0">
                  <c:v>Private commercial: health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Value'!$I$5:$I$30</c:f>
              <c:numCache>
                <c:formatCode>#,##0</c:formatCode>
                <c:ptCount val="26"/>
                <c:pt idx="0">
                  <c:v>578</c:v>
                </c:pt>
                <c:pt idx="1">
                  <c:v>694</c:v>
                </c:pt>
                <c:pt idx="2">
                  <c:v>914</c:v>
                </c:pt>
                <c:pt idx="3">
                  <c:v>803</c:v>
                </c:pt>
                <c:pt idx="4">
                  <c:v>895</c:v>
                </c:pt>
                <c:pt idx="5">
                  <c:v>999</c:v>
                </c:pt>
                <c:pt idx="6">
                  <c:v>2091</c:v>
                </c:pt>
                <c:pt idx="7">
                  <c:v>1982</c:v>
                </c:pt>
                <c:pt idx="8">
                  <c:v>2272</c:v>
                </c:pt>
                <c:pt idx="9">
                  <c:v>2622</c:v>
                </c:pt>
                <c:pt idx="10">
                  <c:v>4218</c:v>
                </c:pt>
                <c:pt idx="11">
                  <c:v>2923</c:v>
                </c:pt>
                <c:pt idx="12">
                  <c:v>2054</c:v>
                </c:pt>
                <c:pt idx="13">
                  <c:v>1976</c:v>
                </c:pt>
                <c:pt idx="14">
                  <c:v>1623</c:v>
                </c:pt>
                <c:pt idx="15">
                  <c:v>1431</c:v>
                </c:pt>
                <c:pt idx="16">
                  <c:v>1144</c:v>
                </c:pt>
                <c:pt idx="17">
                  <c:v>1099</c:v>
                </c:pt>
                <c:pt idx="18">
                  <c:v>1204</c:v>
                </c:pt>
                <c:pt idx="19">
                  <c:v>1198</c:v>
                </c:pt>
                <c:pt idx="20">
                  <c:v>966</c:v>
                </c:pt>
                <c:pt idx="21">
                  <c:v>1173</c:v>
                </c:pt>
                <c:pt idx="22">
                  <c:v>727</c:v>
                </c:pt>
                <c:pt idx="23">
                  <c:v>794</c:v>
                </c:pt>
                <c:pt idx="24">
                  <c:v>1195</c:v>
                </c:pt>
                <c:pt idx="25">
                  <c:v>1505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C5-40E9-821B-09F196AE190B}"/>
            </c:ext>
          </c:extLst>
        </c:ser>
        <c:ser>
          <c:idx val="3"/>
          <c:order val="2"/>
          <c:tx>
            <c:strRef>
              <c:f>'Private Sector Value'!$J$4</c:f>
              <c:strCache>
                <c:ptCount val="1"/>
                <c:pt idx="0">
                  <c:v>Private commercial: offices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Value'!$J$5:$J$30</c:f>
              <c:numCache>
                <c:formatCode>#,##0</c:formatCode>
                <c:ptCount val="26"/>
                <c:pt idx="0">
                  <c:v>5186</c:v>
                </c:pt>
                <c:pt idx="1">
                  <c:v>6037</c:v>
                </c:pt>
                <c:pt idx="2">
                  <c:v>7397</c:v>
                </c:pt>
                <c:pt idx="3">
                  <c:v>8946</c:v>
                </c:pt>
                <c:pt idx="4">
                  <c:v>8881</c:v>
                </c:pt>
                <c:pt idx="5">
                  <c:v>7815</c:v>
                </c:pt>
                <c:pt idx="6">
                  <c:v>7973</c:v>
                </c:pt>
                <c:pt idx="7">
                  <c:v>8886</c:v>
                </c:pt>
                <c:pt idx="8">
                  <c:v>10390</c:v>
                </c:pt>
                <c:pt idx="9">
                  <c:v>12981</c:v>
                </c:pt>
                <c:pt idx="10">
                  <c:v>12634</c:v>
                </c:pt>
                <c:pt idx="11">
                  <c:v>7802</c:v>
                </c:pt>
                <c:pt idx="12">
                  <c:v>6235</c:v>
                </c:pt>
                <c:pt idx="13">
                  <c:v>6344</c:v>
                </c:pt>
                <c:pt idx="14">
                  <c:v>5811</c:v>
                </c:pt>
                <c:pt idx="15">
                  <c:v>6454</c:v>
                </c:pt>
                <c:pt idx="16">
                  <c:v>7633</c:v>
                </c:pt>
                <c:pt idx="17">
                  <c:v>8974</c:v>
                </c:pt>
                <c:pt idx="18">
                  <c:v>10613</c:v>
                </c:pt>
                <c:pt idx="19">
                  <c:v>11227</c:v>
                </c:pt>
                <c:pt idx="20">
                  <c:v>10553</c:v>
                </c:pt>
                <c:pt idx="21">
                  <c:v>10307</c:v>
                </c:pt>
                <c:pt idx="22">
                  <c:v>8404</c:v>
                </c:pt>
                <c:pt idx="23">
                  <c:v>9125</c:v>
                </c:pt>
                <c:pt idx="24">
                  <c:v>9605</c:v>
                </c:pt>
                <c:pt idx="25">
                  <c:v>10879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C5-40E9-821B-09F196AE190B}"/>
            </c:ext>
          </c:extLst>
        </c:ser>
        <c:ser>
          <c:idx val="0"/>
          <c:order val="3"/>
          <c:tx>
            <c:strRef>
              <c:f>'Private Sector Value'!$K$4</c:f>
              <c:strCache>
                <c:ptCount val="1"/>
                <c:pt idx="0">
                  <c:v>Private commercial: entertainment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Value'!$K$5:$K$30</c:f>
              <c:numCache>
                <c:formatCode>#,##0</c:formatCode>
                <c:ptCount val="26"/>
                <c:pt idx="0">
                  <c:v>3561</c:v>
                </c:pt>
                <c:pt idx="1">
                  <c:v>4195</c:v>
                </c:pt>
                <c:pt idx="2">
                  <c:v>4134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5377</c:v>
                </c:pt>
                <c:pt idx="11">
                  <c:v>4463</c:v>
                </c:pt>
                <c:pt idx="12">
                  <c:v>4036</c:v>
                </c:pt>
                <c:pt idx="13">
                  <c:v>4934</c:v>
                </c:pt>
                <c:pt idx="14">
                  <c:v>4152</c:v>
                </c:pt>
                <c:pt idx="15">
                  <c:v>4424</c:v>
                </c:pt>
                <c:pt idx="16">
                  <c:v>4846</c:v>
                </c:pt>
                <c:pt idx="17">
                  <c:v>5614</c:v>
                </c:pt>
                <c:pt idx="18">
                  <c:v>6000</c:v>
                </c:pt>
                <c:pt idx="19">
                  <c:v>7385</c:v>
                </c:pt>
                <c:pt idx="20">
                  <c:v>8442</c:v>
                </c:pt>
                <c:pt idx="21">
                  <c:v>8773</c:v>
                </c:pt>
                <c:pt idx="22">
                  <c:v>7477</c:v>
                </c:pt>
                <c:pt idx="23">
                  <c:v>6584</c:v>
                </c:pt>
                <c:pt idx="24">
                  <c:v>6298</c:v>
                </c:pt>
                <c:pt idx="25">
                  <c:v>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C5-40E9-821B-09F196AE190B}"/>
            </c:ext>
          </c:extLst>
        </c:ser>
        <c:ser>
          <c:idx val="4"/>
          <c:order val="4"/>
          <c:tx>
            <c:strRef>
              <c:f>'Private Sector Value'!$L$4</c:f>
              <c:strCache>
                <c:ptCount val="1"/>
                <c:pt idx="0">
                  <c:v>Private commercial: garages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Value'!$L$5:$L$30</c:f>
              <c:numCache>
                <c:formatCode>#,##0</c:formatCode>
                <c:ptCount val="26"/>
                <c:pt idx="0">
                  <c:v>606</c:v>
                </c:pt>
                <c:pt idx="1">
                  <c:v>703</c:v>
                </c:pt>
                <c:pt idx="2">
                  <c:v>481</c:v>
                </c:pt>
                <c:pt idx="3">
                  <c:v>363</c:v>
                </c:pt>
                <c:pt idx="4">
                  <c:v>418</c:v>
                </c:pt>
                <c:pt idx="5">
                  <c:v>459</c:v>
                </c:pt>
                <c:pt idx="6">
                  <c:v>621</c:v>
                </c:pt>
                <c:pt idx="7">
                  <c:v>625</c:v>
                </c:pt>
                <c:pt idx="8">
                  <c:v>517</c:v>
                </c:pt>
                <c:pt idx="9">
                  <c:v>624</c:v>
                </c:pt>
                <c:pt idx="10">
                  <c:v>740</c:v>
                </c:pt>
                <c:pt idx="11">
                  <c:v>667</c:v>
                </c:pt>
                <c:pt idx="12">
                  <c:v>589</c:v>
                </c:pt>
                <c:pt idx="13">
                  <c:v>377</c:v>
                </c:pt>
                <c:pt idx="14">
                  <c:v>406</c:v>
                </c:pt>
                <c:pt idx="15">
                  <c:v>403</c:v>
                </c:pt>
                <c:pt idx="16">
                  <c:v>356</c:v>
                </c:pt>
                <c:pt idx="17">
                  <c:v>246</c:v>
                </c:pt>
                <c:pt idx="18">
                  <c:v>379</c:v>
                </c:pt>
                <c:pt idx="19">
                  <c:v>578</c:v>
                </c:pt>
                <c:pt idx="20">
                  <c:v>574</c:v>
                </c:pt>
                <c:pt idx="21">
                  <c:v>741</c:v>
                </c:pt>
                <c:pt idx="22">
                  <c:v>541</c:v>
                </c:pt>
                <c:pt idx="23">
                  <c:v>378</c:v>
                </c:pt>
                <c:pt idx="24">
                  <c:v>413</c:v>
                </c:pt>
                <c:pt idx="25">
                  <c:v>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1C5-40E9-821B-09F196AE190B}"/>
            </c:ext>
          </c:extLst>
        </c:ser>
        <c:ser>
          <c:idx val="5"/>
          <c:order val="5"/>
          <c:tx>
            <c:strRef>
              <c:f>'Private Sector Value'!$M$4</c:f>
              <c:strCache>
                <c:ptCount val="1"/>
                <c:pt idx="0">
                  <c:v>Private commercial: shops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Value'!$M$5:$M$30</c:f>
              <c:numCache>
                <c:formatCode>#,##0</c:formatCode>
                <c:ptCount val="26"/>
                <c:pt idx="0">
                  <c:v>3800</c:v>
                </c:pt>
                <c:pt idx="1">
                  <c:v>4864</c:v>
                </c:pt>
                <c:pt idx="2">
                  <c:v>3884</c:v>
                </c:pt>
                <c:pt idx="3">
                  <c:v>4182</c:v>
                </c:pt>
                <c:pt idx="4">
                  <c:v>5369</c:v>
                </c:pt>
                <c:pt idx="5">
                  <c:v>6290</c:v>
                </c:pt>
                <c:pt idx="6">
                  <c:v>6888</c:v>
                </c:pt>
                <c:pt idx="7">
                  <c:v>6794</c:v>
                </c:pt>
                <c:pt idx="8">
                  <c:v>6949</c:v>
                </c:pt>
                <c:pt idx="9">
                  <c:v>7549</c:v>
                </c:pt>
                <c:pt idx="10">
                  <c:v>7384</c:v>
                </c:pt>
                <c:pt idx="11">
                  <c:v>5508</c:v>
                </c:pt>
                <c:pt idx="12">
                  <c:v>5962</c:v>
                </c:pt>
                <c:pt idx="13">
                  <c:v>5044</c:v>
                </c:pt>
                <c:pt idx="14">
                  <c:v>4642</c:v>
                </c:pt>
                <c:pt idx="15">
                  <c:v>4708</c:v>
                </c:pt>
                <c:pt idx="16">
                  <c:v>5701</c:v>
                </c:pt>
                <c:pt idx="17">
                  <c:v>5285</c:v>
                </c:pt>
                <c:pt idx="18">
                  <c:v>5269</c:v>
                </c:pt>
                <c:pt idx="19">
                  <c:v>4935</c:v>
                </c:pt>
                <c:pt idx="20">
                  <c:v>4590</c:v>
                </c:pt>
                <c:pt idx="21">
                  <c:v>3981</c:v>
                </c:pt>
                <c:pt idx="22">
                  <c:v>2840</c:v>
                </c:pt>
                <c:pt idx="23">
                  <c:v>2209</c:v>
                </c:pt>
                <c:pt idx="24">
                  <c:v>2546</c:v>
                </c:pt>
                <c:pt idx="25">
                  <c:v>2462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1C5-40E9-821B-09F196AE190B}"/>
            </c:ext>
          </c:extLst>
        </c:ser>
        <c:ser>
          <c:idx val="6"/>
          <c:order val="6"/>
          <c:tx>
            <c:strRef>
              <c:f>'Private Sector Value'!$N$4</c:f>
              <c:strCache>
                <c:ptCount val="1"/>
                <c:pt idx="0">
                  <c:v>Private commercial: agriculture &amp; miscellaneous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Value'!$N$5:$N$30</c:f>
              <c:numCache>
                <c:formatCode>#,##0</c:formatCode>
                <c:ptCount val="26"/>
                <c:pt idx="0">
                  <c:v>621</c:v>
                </c:pt>
                <c:pt idx="1">
                  <c:v>717</c:v>
                </c:pt>
                <c:pt idx="2">
                  <c:v>819</c:v>
                </c:pt>
                <c:pt idx="3">
                  <c:v>760</c:v>
                </c:pt>
                <c:pt idx="4">
                  <c:v>872</c:v>
                </c:pt>
                <c:pt idx="5">
                  <c:v>1240</c:v>
                </c:pt>
                <c:pt idx="6">
                  <c:v>1282</c:v>
                </c:pt>
                <c:pt idx="7">
                  <c:v>1111</c:v>
                </c:pt>
                <c:pt idx="8">
                  <c:v>1604</c:v>
                </c:pt>
                <c:pt idx="9">
                  <c:v>1849</c:v>
                </c:pt>
                <c:pt idx="10">
                  <c:v>1500</c:v>
                </c:pt>
                <c:pt idx="11">
                  <c:v>1539</c:v>
                </c:pt>
                <c:pt idx="12">
                  <c:v>1795</c:v>
                </c:pt>
                <c:pt idx="13">
                  <c:v>3263</c:v>
                </c:pt>
                <c:pt idx="14">
                  <c:v>3404</c:v>
                </c:pt>
                <c:pt idx="15">
                  <c:v>3358</c:v>
                </c:pt>
                <c:pt idx="16">
                  <c:v>2137</c:v>
                </c:pt>
                <c:pt idx="17">
                  <c:v>1081</c:v>
                </c:pt>
                <c:pt idx="18">
                  <c:v>1078</c:v>
                </c:pt>
                <c:pt idx="19">
                  <c:v>1251</c:v>
                </c:pt>
                <c:pt idx="20">
                  <c:v>1106</c:v>
                </c:pt>
                <c:pt idx="21">
                  <c:v>1565</c:v>
                </c:pt>
                <c:pt idx="22">
                  <c:v>1190</c:v>
                </c:pt>
                <c:pt idx="23">
                  <c:v>1054</c:v>
                </c:pt>
                <c:pt idx="24">
                  <c:v>1661</c:v>
                </c:pt>
                <c:pt idx="25">
                  <c:v>2187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1C5-40E9-821B-09F196AE19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61214096"/>
        <c:axId val="861216976"/>
        <c:axId val="0"/>
      </c:bar3DChart>
      <c:catAx>
        <c:axId val="8612140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1216976"/>
        <c:crosses val="autoZero"/>
        <c:auto val="1"/>
        <c:lblAlgn val="ctr"/>
        <c:lblOffset val="100"/>
        <c:noMultiLvlLbl val="0"/>
      </c:catAx>
      <c:valAx>
        <c:axId val="861216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Output in £</a:t>
                </a:r>
                <a:r>
                  <a:rPr lang="en-GB" baseline="0"/>
                  <a:t> Million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1214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Breakdown of Total Private</a:t>
            </a:r>
            <a:r>
              <a:rPr lang="en-GB" baseline="0"/>
              <a:t> Sector Output (£million) by Type between 1998 &amp; 2023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28-4067-A6E2-2C9F8F78978D}"/>
            </c:ext>
          </c:extLst>
        </c:ser>
        <c:ser>
          <c:idx val="1"/>
          <c:order val="1"/>
          <c:tx>
            <c:strRef>
              <c:f>'Private Sector Value'!$C$4</c:f>
              <c:strCache>
                <c:ptCount val="1"/>
                <c:pt idx="0">
                  <c:v>Total private Infrastructure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28-4067-A6E2-2C9F8F78978D}"/>
            </c:ext>
          </c:extLst>
        </c:ser>
        <c:ser>
          <c:idx val="2"/>
          <c:order val="2"/>
          <c:tx>
            <c:strRef>
              <c:f>'Private Sector Value'!$G$4</c:f>
              <c:strCache>
                <c:ptCount val="1"/>
                <c:pt idx="0">
                  <c:v>All private 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Value'!$G$5:$G$30</c:f>
              <c:numCache>
                <c:formatCode>#,##0</c:formatCode>
                <c:ptCount val="26"/>
                <c:pt idx="0">
                  <c:v>4893</c:v>
                </c:pt>
                <c:pt idx="1">
                  <c:v>5030</c:v>
                </c:pt>
                <c:pt idx="2">
                  <c:v>4717</c:v>
                </c:pt>
                <c:pt idx="3">
                  <c:v>4709</c:v>
                </c:pt>
                <c:pt idx="4">
                  <c:v>4323</c:v>
                </c:pt>
                <c:pt idx="5">
                  <c:v>4765</c:v>
                </c:pt>
                <c:pt idx="6">
                  <c:v>5210</c:v>
                </c:pt>
                <c:pt idx="7">
                  <c:v>5610</c:v>
                </c:pt>
                <c:pt idx="8">
                  <c:v>6308</c:v>
                </c:pt>
                <c:pt idx="9">
                  <c:v>6438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4588</c:v>
                </c:pt>
                <c:pt idx="19">
                  <c:v>4826</c:v>
                </c:pt>
                <c:pt idx="20">
                  <c:v>5521</c:v>
                </c:pt>
                <c:pt idx="21">
                  <c:v>5962</c:v>
                </c:pt>
                <c:pt idx="22">
                  <c:v>4901</c:v>
                </c:pt>
                <c:pt idx="23">
                  <c:v>5201</c:v>
                </c:pt>
                <c:pt idx="24">
                  <c:v>8170</c:v>
                </c:pt>
                <c:pt idx="25">
                  <c:v>8509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28-4067-A6E2-2C9F8F78978D}"/>
            </c:ext>
          </c:extLst>
        </c:ser>
        <c:ser>
          <c:idx val="3"/>
          <c:order val="3"/>
          <c:tx>
            <c:strRef>
              <c:f>'Private Sector Value'!$O$4</c:f>
              <c:strCache>
                <c:ptCount val="1"/>
                <c:pt idx="0">
                  <c:v>All private commercial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Value'!$O$5:$O$30</c:f>
              <c:numCache>
                <c:formatCode>#,##0</c:formatCode>
                <c:ptCount val="26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28-4067-A6E2-2C9F8F789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2496992"/>
        <c:axId val="1762496512"/>
      </c:areaChart>
      <c:catAx>
        <c:axId val="1762496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2496512"/>
        <c:crosses val="autoZero"/>
        <c:auto val="1"/>
        <c:lblAlgn val="ctr"/>
        <c:lblOffset val="100"/>
        <c:noMultiLvlLbl val="0"/>
      </c:catAx>
      <c:valAx>
        <c:axId val="176249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Construction</a:t>
                </a:r>
                <a:r>
                  <a:rPr lang="en-GB" baseline="0"/>
                  <a:t> Output (£million)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24969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Construction Firms per year from 2007</a:t>
            </a:r>
            <a:r>
              <a:rPr lang="en-GB" baseline="0"/>
              <a:t> to 2023 Breakdown by size in Turnover</a:t>
            </a:r>
            <a:endParaRPr lang="en-GB"/>
          </a:p>
        </c:rich>
      </c:tx>
      <c:layout>
        <c:manualLayout>
          <c:xMode val="edge"/>
          <c:yMode val="edge"/>
          <c:x val="0.12933884017509856"/>
          <c:y val="1.46305779078273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'No. of Firms - Turnover'!$A$4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Turnover'!$B$4:$R$4</c:f>
              <c:numCache>
                <c:formatCode>#,##0</c:formatCode>
                <c:ptCount val="17"/>
                <c:pt idx="0">
                  <c:v>226445</c:v>
                </c:pt>
                <c:pt idx="1">
                  <c:v>225231</c:v>
                </c:pt>
                <c:pt idx="2">
                  <c:v>214342</c:v>
                </c:pt>
                <c:pt idx="3">
                  <c:v>210528</c:v>
                </c:pt>
                <c:pt idx="4">
                  <c:v>210995</c:v>
                </c:pt>
                <c:pt idx="5">
                  <c:v>206874</c:v>
                </c:pt>
                <c:pt idx="6">
                  <c:v>210552</c:v>
                </c:pt>
                <c:pt idx="7">
                  <c:v>218249</c:v>
                </c:pt>
                <c:pt idx="8">
                  <c:v>228603</c:v>
                </c:pt>
                <c:pt idx="9">
                  <c:v>246341</c:v>
                </c:pt>
                <c:pt idx="10">
                  <c:v>261028</c:v>
                </c:pt>
                <c:pt idx="11">
                  <c:v>269345</c:v>
                </c:pt>
                <c:pt idx="12">
                  <c:v>276931</c:v>
                </c:pt>
                <c:pt idx="13">
                  <c:v>280865</c:v>
                </c:pt>
                <c:pt idx="14">
                  <c:v>289655</c:v>
                </c:pt>
                <c:pt idx="15">
                  <c:v>312232</c:v>
                </c:pt>
                <c:pt idx="16">
                  <c:v>295172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D4-4A41-A862-83BEACB835EA}"/>
            </c:ext>
          </c:extLst>
        </c:ser>
        <c:ser>
          <c:idx val="1"/>
          <c:order val="1"/>
          <c:tx>
            <c:strRef>
              <c:f>'No. of Firms - Turnover'!$A$5</c:f>
              <c:strCache>
                <c:ptCount val="1"/>
                <c:pt idx="0">
                  <c:v>£500k - &lt;£1m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Turnover'!$B$5:$R$5</c:f>
              <c:numCache>
                <c:formatCode>#,##0</c:formatCode>
                <c:ptCount val="17"/>
                <c:pt idx="0">
                  <c:v>24697</c:v>
                </c:pt>
                <c:pt idx="1">
                  <c:v>26126</c:v>
                </c:pt>
                <c:pt idx="2">
                  <c:v>24657</c:v>
                </c:pt>
                <c:pt idx="3">
                  <c:v>21714</c:v>
                </c:pt>
                <c:pt idx="4">
                  <c:v>20789</c:v>
                </c:pt>
                <c:pt idx="5">
                  <c:v>19138</c:v>
                </c:pt>
                <c:pt idx="6">
                  <c:v>19334</c:v>
                </c:pt>
                <c:pt idx="7">
                  <c:v>19728</c:v>
                </c:pt>
                <c:pt idx="8">
                  <c:v>21170</c:v>
                </c:pt>
                <c:pt idx="9">
                  <c:v>22939</c:v>
                </c:pt>
                <c:pt idx="10">
                  <c:v>24412</c:v>
                </c:pt>
                <c:pt idx="11">
                  <c:v>25917</c:v>
                </c:pt>
                <c:pt idx="12">
                  <c:v>27039</c:v>
                </c:pt>
                <c:pt idx="13">
                  <c:v>29377</c:v>
                </c:pt>
                <c:pt idx="14">
                  <c:v>30320</c:v>
                </c:pt>
                <c:pt idx="15">
                  <c:v>31107</c:v>
                </c:pt>
                <c:pt idx="16">
                  <c:v>33857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D4-4A41-A862-83BEACB835EA}"/>
            </c:ext>
          </c:extLst>
        </c:ser>
        <c:ser>
          <c:idx val="2"/>
          <c:order val="2"/>
          <c:tx>
            <c:strRef>
              <c:f>'No. of Firms - Turnover'!$A$6</c:f>
              <c:strCache>
                <c:ptCount val="1"/>
                <c:pt idx="0">
                  <c:v>£1m - &lt;£5m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Turnover'!$B$6:$R$6</c:f>
              <c:numCache>
                <c:formatCode>#,##0</c:formatCode>
                <c:ptCount val="17"/>
                <c:pt idx="0">
                  <c:v>21412</c:v>
                </c:pt>
                <c:pt idx="1">
                  <c:v>22848</c:v>
                </c:pt>
                <c:pt idx="2">
                  <c:v>20762</c:v>
                </c:pt>
                <c:pt idx="3">
                  <c:v>17907</c:v>
                </c:pt>
                <c:pt idx="4">
                  <c:v>17366</c:v>
                </c:pt>
                <c:pt idx="5">
                  <c:v>17320</c:v>
                </c:pt>
                <c:pt idx="6">
                  <c:v>17776</c:v>
                </c:pt>
                <c:pt idx="7">
                  <c:v>18222</c:v>
                </c:pt>
                <c:pt idx="8">
                  <c:v>19391</c:v>
                </c:pt>
                <c:pt idx="9">
                  <c:v>21478</c:v>
                </c:pt>
                <c:pt idx="10">
                  <c:v>23292</c:v>
                </c:pt>
                <c:pt idx="11">
                  <c:v>24147</c:v>
                </c:pt>
                <c:pt idx="12">
                  <c:v>25161</c:v>
                </c:pt>
                <c:pt idx="13">
                  <c:v>25572</c:v>
                </c:pt>
                <c:pt idx="14">
                  <c:v>26675</c:v>
                </c:pt>
                <c:pt idx="15">
                  <c:v>25059</c:v>
                </c:pt>
                <c:pt idx="16">
                  <c:v>28512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D4-4A41-A862-83BEACB835EA}"/>
            </c:ext>
          </c:extLst>
        </c:ser>
        <c:ser>
          <c:idx val="3"/>
          <c:order val="3"/>
          <c:tx>
            <c:strRef>
              <c:f>'No. of Firms - Turnover'!$A$7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Turnover'!$B$7:$R$7</c:f>
              <c:numCache>
                <c:formatCode>#,##0</c:formatCode>
                <c:ptCount val="17"/>
                <c:pt idx="0">
                  <c:v>2552</c:v>
                </c:pt>
                <c:pt idx="1">
                  <c:v>2744</c:v>
                </c:pt>
                <c:pt idx="2">
                  <c:v>2545</c:v>
                </c:pt>
                <c:pt idx="3">
                  <c:v>2120</c:v>
                </c:pt>
                <c:pt idx="4">
                  <c:v>2066</c:v>
                </c:pt>
                <c:pt idx="5">
                  <c:v>2007</c:v>
                </c:pt>
                <c:pt idx="6">
                  <c:v>2235</c:v>
                </c:pt>
                <c:pt idx="7">
                  <c:v>2290</c:v>
                </c:pt>
                <c:pt idx="8">
                  <c:v>2526</c:v>
                </c:pt>
                <c:pt idx="9">
                  <c:v>2897</c:v>
                </c:pt>
                <c:pt idx="10">
                  <c:v>3200</c:v>
                </c:pt>
                <c:pt idx="11">
                  <c:v>3378</c:v>
                </c:pt>
                <c:pt idx="12">
                  <c:v>3494</c:v>
                </c:pt>
                <c:pt idx="13">
                  <c:v>3413</c:v>
                </c:pt>
                <c:pt idx="14">
                  <c:v>3551</c:v>
                </c:pt>
                <c:pt idx="15">
                  <c:v>3079</c:v>
                </c:pt>
                <c:pt idx="16">
                  <c:v>3686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D4-4A41-A862-83BEACB835EA}"/>
            </c:ext>
          </c:extLst>
        </c:ser>
        <c:ser>
          <c:idx val="4"/>
          <c:order val="4"/>
          <c:tx>
            <c:strRef>
              <c:f>'No. of Firms - Turnover'!$A$8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Turnover'!$B$8:$R$8</c:f>
              <c:numCache>
                <c:formatCode>#,##0</c:formatCode>
                <c:ptCount val="17"/>
                <c:pt idx="0">
                  <c:v>1104</c:v>
                </c:pt>
                <c:pt idx="1">
                  <c:v>1262</c:v>
                </c:pt>
                <c:pt idx="2">
                  <c:v>1258</c:v>
                </c:pt>
                <c:pt idx="3">
                  <c:v>1039</c:v>
                </c:pt>
                <c:pt idx="4">
                  <c:v>989</c:v>
                </c:pt>
                <c:pt idx="5">
                  <c:v>881</c:v>
                </c:pt>
                <c:pt idx="6">
                  <c:v>930</c:v>
                </c:pt>
                <c:pt idx="7">
                  <c:v>954</c:v>
                </c:pt>
                <c:pt idx="8">
                  <c:v>1029</c:v>
                </c:pt>
                <c:pt idx="9">
                  <c:v>1262</c:v>
                </c:pt>
                <c:pt idx="10">
                  <c:v>1348</c:v>
                </c:pt>
                <c:pt idx="11">
                  <c:v>1515</c:v>
                </c:pt>
                <c:pt idx="12">
                  <c:v>1597</c:v>
                </c:pt>
                <c:pt idx="13">
                  <c:v>1653</c:v>
                </c:pt>
                <c:pt idx="14">
                  <c:v>1668</c:v>
                </c:pt>
                <c:pt idx="15">
                  <c:v>1458</c:v>
                </c:pt>
                <c:pt idx="16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D4-4A41-A862-83BEACB835EA}"/>
            </c:ext>
          </c:extLst>
        </c:ser>
        <c:ser>
          <c:idx val="5"/>
          <c:order val="5"/>
          <c:tx>
            <c:strRef>
              <c:f>'No. of Firms - Turnover'!$A$9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Turnover'!$B$9:$R$9</c:f>
              <c:numCache>
                <c:formatCode>#,##0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D4-4A41-A862-83BEACB835EA}"/>
            </c:ext>
          </c:extLst>
        </c:ser>
        <c:ser>
          <c:idx val="6"/>
          <c:order val="6"/>
          <c:tx>
            <c:strRef>
              <c:f>'No. of Firms - Turnover'!$A$10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Turnover'!$B$10:$R$10</c:f>
              <c:numCache>
                <c:formatCode>#,##0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D4-4A41-A862-83BEACB835EA}"/>
            </c:ext>
          </c:extLst>
        </c:ser>
        <c:ser>
          <c:idx val="7"/>
          <c:order val="7"/>
          <c:tx>
            <c:strRef>
              <c:f>'No. of Firms - Turnover'!$A$11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Turnover'!$B$11:$R$11</c:f>
              <c:numCache>
                <c:formatCode>#,##0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2D4-4A41-A862-83BEACB835EA}"/>
            </c:ext>
          </c:extLst>
        </c:ser>
        <c:ser>
          <c:idx val="8"/>
          <c:order val="8"/>
          <c:tx>
            <c:strRef>
              <c:f>'No. of Firms - Turnover'!$A$12</c:f>
              <c:strCache>
                <c:ptCount val="1"/>
                <c:pt idx="0">
                  <c:v>£50m - &lt;£100m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2D4-4A41-A862-83BEACB835EA}"/>
            </c:ext>
          </c:extLst>
        </c:ser>
        <c:ser>
          <c:idx val="9"/>
          <c:order val="9"/>
          <c:tx>
            <c:strRef>
              <c:f>'No. of Firms - Turnover'!$A$13</c:f>
              <c:strCache>
                <c:ptCount val="1"/>
                <c:pt idx="0">
                  <c:v>£100m - &lt;£500m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2D4-4A41-A862-83BEACB835EA}"/>
            </c:ext>
          </c:extLst>
        </c:ser>
        <c:ser>
          <c:idx val="10"/>
          <c:order val="10"/>
          <c:tx>
            <c:strRef>
              <c:f>'No. of Firms - Turnover'!$A$14</c:f>
              <c:strCache>
                <c:ptCount val="1"/>
                <c:pt idx="0">
                  <c:v>£500m - &lt;£1000m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Turnover'!$B$14:$R$14</c:f>
              <c:numCache>
                <c:formatCode>#,##0</c:formatCode>
                <c:ptCount val="17"/>
                <c:pt idx="0">
                  <c:v>14</c:v>
                </c:pt>
                <c:pt idx="1">
                  <c:v>20</c:v>
                </c:pt>
                <c:pt idx="2">
                  <c:v>18</c:v>
                </c:pt>
                <c:pt idx="3">
                  <c:v>19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21</c:v>
                </c:pt>
                <c:pt idx="8">
                  <c:v>15</c:v>
                </c:pt>
                <c:pt idx="9">
                  <c:v>20</c:v>
                </c:pt>
                <c:pt idx="10">
                  <c:v>20</c:v>
                </c:pt>
                <c:pt idx="11">
                  <c:v>19</c:v>
                </c:pt>
                <c:pt idx="12">
                  <c:v>21</c:v>
                </c:pt>
                <c:pt idx="13">
                  <c:v>23</c:v>
                </c:pt>
                <c:pt idx="14">
                  <c:v>26</c:v>
                </c:pt>
                <c:pt idx="15">
                  <c:v>30</c:v>
                </c:pt>
                <c:pt idx="1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2D4-4A41-A862-83BEACB835EA}"/>
            </c:ext>
          </c:extLst>
        </c:ser>
        <c:ser>
          <c:idx val="11"/>
          <c:order val="11"/>
          <c:tx>
            <c:strRef>
              <c:f>'No. of Firms - Turnover'!$A$15</c:f>
              <c:strCache>
                <c:ptCount val="1"/>
                <c:pt idx="0">
                  <c:v>£1000m +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Turnover'!$B$15:$R$15</c:f>
              <c:numCache>
                <c:formatCode>#,##0</c:formatCode>
                <c:ptCount val="17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10</c:v>
                </c:pt>
                <c:pt idx="10">
                  <c:v>13</c:v>
                </c:pt>
                <c:pt idx="11">
                  <c:v>19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16</c:v>
                </c:pt>
                <c:pt idx="1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2D4-4A41-A862-83BEACB835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0263455"/>
        <c:axId val="470263935"/>
      </c:barChart>
      <c:catAx>
        <c:axId val="47026345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263935"/>
        <c:crosses val="autoZero"/>
        <c:auto val="1"/>
        <c:lblAlgn val="ctr"/>
        <c:lblOffset val="100"/>
        <c:noMultiLvlLbl val="0"/>
      </c:catAx>
      <c:valAx>
        <c:axId val="470263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263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</a:t>
            </a:r>
            <a:r>
              <a:rPr lang="en-US" baseline="0"/>
              <a:t> of Construction</a:t>
            </a:r>
            <a:r>
              <a:rPr lang="en-US"/>
              <a:t> Firms with Turnover of £50m - &lt;£100m &amp; £100m - &lt;£500m from 2007-2023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4626959130108739"/>
          <c:y val="0.12654384169225522"/>
          <c:w val="0.7108732658417698"/>
          <c:h val="0.73901976428995508"/>
        </c:manualLayout>
      </c:layout>
      <c:lineChart>
        <c:grouping val="standard"/>
        <c:varyColors val="0"/>
        <c:ser>
          <c:idx val="0"/>
          <c:order val="0"/>
          <c:tx>
            <c:v>Size of Firms with Turnover £50m - &lt;£100m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Turnover'!$B$12:$R$12</c:f>
              <c:numCache>
                <c:formatCode>#,##0</c:formatCode>
                <c:ptCount val="17"/>
                <c:pt idx="0">
                  <c:v>203</c:v>
                </c:pt>
                <c:pt idx="1">
                  <c:v>224</c:v>
                </c:pt>
                <c:pt idx="2">
                  <c:v>227</c:v>
                </c:pt>
                <c:pt idx="3">
                  <c:v>195</c:v>
                </c:pt>
                <c:pt idx="4">
                  <c:v>186</c:v>
                </c:pt>
                <c:pt idx="5">
                  <c:v>189</c:v>
                </c:pt>
                <c:pt idx="6">
                  <c:v>194</c:v>
                </c:pt>
                <c:pt idx="7">
                  <c:v>197</c:v>
                </c:pt>
                <c:pt idx="8">
                  <c:v>201</c:v>
                </c:pt>
                <c:pt idx="9">
                  <c:v>262</c:v>
                </c:pt>
                <c:pt idx="10">
                  <c:v>273</c:v>
                </c:pt>
                <c:pt idx="11">
                  <c:v>283</c:v>
                </c:pt>
                <c:pt idx="12">
                  <c:v>306</c:v>
                </c:pt>
                <c:pt idx="13">
                  <c:v>353</c:v>
                </c:pt>
                <c:pt idx="14">
                  <c:v>292</c:v>
                </c:pt>
                <c:pt idx="15">
                  <c:v>276</c:v>
                </c:pt>
                <c:pt idx="16">
                  <c:v>330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11-49F9-A5E1-6D4DE7592C1D}"/>
            </c:ext>
          </c:extLst>
        </c:ser>
        <c:ser>
          <c:idx val="1"/>
          <c:order val="1"/>
          <c:tx>
            <c:v>Size of Firms with Turnover £100m - &lt;£500m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Turnover'!$B$13:$R$13</c:f>
              <c:numCache>
                <c:formatCode>#,##0</c:formatCode>
                <c:ptCount val="17"/>
                <c:pt idx="0">
                  <c:v>179</c:v>
                </c:pt>
                <c:pt idx="1">
                  <c:v>200</c:v>
                </c:pt>
                <c:pt idx="2">
                  <c:v>201</c:v>
                </c:pt>
                <c:pt idx="3">
                  <c:v>163</c:v>
                </c:pt>
                <c:pt idx="4">
                  <c:v>161</c:v>
                </c:pt>
                <c:pt idx="5">
                  <c:v>156</c:v>
                </c:pt>
                <c:pt idx="6">
                  <c:v>174</c:v>
                </c:pt>
                <c:pt idx="7">
                  <c:v>190</c:v>
                </c:pt>
                <c:pt idx="8">
                  <c:v>205</c:v>
                </c:pt>
                <c:pt idx="9">
                  <c:v>208</c:v>
                </c:pt>
                <c:pt idx="10">
                  <c:v>229</c:v>
                </c:pt>
                <c:pt idx="11">
                  <c:v>241</c:v>
                </c:pt>
                <c:pt idx="12">
                  <c:v>244</c:v>
                </c:pt>
                <c:pt idx="13">
                  <c:v>254</c:v>
                </c:pt>
                <c:pt idx="14">
                  <c:v>258</c:v>
                </c:pt>
                <c:pt idx="15">
                  <c:v>230</c:v>
                </c:pt>
                <c:pt idx="16">
                  <c:v>235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8811-49F9-A5E1-6D4DE7592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497119"/>
        <c:axId val="344480799"/>
      </c:lineChart>
      <c:dateAx>
        <c:axId val="344497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layout>
            <c:manualLayout>
              <c:xMode val="edge"/>
              <c:yMode val="edge"/>
              <c:x val="0.5347459067616549"/>
              <c:y val="0.926996139953183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4480799"/>
        <c:crosses val="autoZero"/>
        <c:auto val="0"/>
        <c:lblOffset val="100"/>
        <c:baseTimeUnit val="days"/>
      </c:dateAx>
      <c:valAx>
        <c:axId val="344480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44971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9.5238095238095247E-3"/>
          <c:y val="0.32124667886319735"/>
          <c:w val="0.17526296712910885"/>
          <c:h val="0.398755094200737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30</xdr:row>
      <xdr:rowOff>80010</xdr:rowOff>
    </xdr:from>
    <xdr:to>
      <xdr:col>12</xdr:col>
      <xdr:colOff>502920</xdr:colOff>
      <xdr:row>55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540AB3-1001-C310-320A-79243B061A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670560</xdr:colOff>
      <xdr:row>33</xdr:row>
      <xdr:rowOff>140970</xdr:rowOff>
    </xdr:from>
    <xdr:to>
      <xdr:col>15</xdr:col>
      <xdr:colOff>236220</xdr:colOff>
      <xdr:row>77</xdr:row>
      <xdr:rowOff>144780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9FE9D2-B068-6755-0B20-DE2F4B2576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78</xdr:row>
      <xdr:rowOff>118110</xdr:rowOff>
    </xdr:from>
    <xdr:to>
      <xdr:col>15</xdr:col>
      <xdr:colOff>175260</xdr:colOff>
      <xdr:row>96</xdr:row>
      <xdr:rowOff>83820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E18EC-CE63-2980-927D-BD7266E58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624840</xdr:colOff>
      <xdr:row>41</xdr:row>
      <xdr:rowOff>7620</xdr:rowOff>
    </xdr:from>
    <xdr:to>
      <xdr:col>17</xdr:col>
      <xdr:colOff>548640</xdr:colOff>
      <xdr:row>75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F274A1A-7AD2-7277-EB34-9C235105DD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487680</xdr:colOff>
      <xdr:row>18</xdr:row>
      <xdr:rowOff>26670</xdr:rowOff>
    </xdr:from>
    <xdr:to>
      <xdr:col>17</xdr:col>
      <xdr:colOff>563880</xdr:colOff>
      <xdr:row>40</xdr:row>
      <xdr:rowOff>91440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70CBA72-37EA-AC2B-7C57-F740286FD2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P15" sqref="A15:P20"/>
    </sheetView>
  </sheetViews>
  <sheetFormatPr defaultColWidth="8.77734375" defaultRowHeight="14.4"/>
  <cols>
    <col min="1" max="15" width="10.77734375" customWidth="1"/>
    <col min="16" max="78" width="30.21875" bestFit="1" customWidth="1"/>
    <col min="79" max="79" width="34.33203125" bestFit="1" customWidth="1"/>
    <col min="80" max="80" width="35.109375" bestFit="1" customWidth="1"/>
    <col min="81" max="81" width="31.109375" bestFit="1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38">
        <v>881</v>
      </c>
      <c r="C5" s="38">
        <v>2779</v>
      </c>
      <c r="D5" s="39">
        <v>77</v>
      </c>
      <c r="E5" s="39">
        <v>29</v>
      </c>
      <c r="F5" s="39">
        <v>4</v>
      </c>
      <c r="G5" s="39">
        <v>801</v>
      </c>
      <c r="H5" s="39">
        <v>332</v>
      </c>
      <c r="I5" s="39">
        <v>636</v>
      </c>
      <c r="J5" s="39">
        <v>454</v>
      </c>
      <c r="K5" s="39">
        <v>380</v>
      </c>
      <c r="L5" s="39">
        <v>53</v>
      </c>
      <c r="M5" s="40">
        <v>578</v>
      </c>
      <c r="N5" s="38">
        <v>3343</v>
      </c>
      <c r="O5" s="41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37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workbookViewId="0">
      <selection activeCell="O4" sqref="O4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2.8867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5"/>
  <sheetViews>
    <sheetView tabSelected="1" workbookViewId="0">
      <selection activeCell="E25" sqref="E25"/>
    </sheetView>
  </sheetViews>
  <sheetFormatPr defaultColWidth="8.77734375" defaultRowHeight="14.4"/>
  <cols>
    <col min="1" max="1" width="36.21875" customWidth="1"/>
    <col min="2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1" spans="1:28" ht="28.8">
      <c r="A21" s="34" t="s">
        <v>110</v>
      </c>
      <c r="B21" s="33">
        <f>AVERAGE(B14:AB14)</f>
        <v>136.55555555555554</v>
      </c>
    </row>
    <row r="22" spans="1:28" ht="28.8">
      <c r="A22" s="34" t="s">
        <v>111</v>
      </c>
      <c r="B22" s="33">
        <f>MEDIAN(B14:AB14)</f>
        <v>143</v>
      </c>
    </row>
    <row r="23" spans="1:28" ht="28.8">
      <c r="A23" s="34" t="s">
        <v>112</v>
      </c>
      <c r="B23">
        <f>_xlfn.MODE.SNGL(B14:AB14)</f>
        <v>125</v>
      </c>
    </row>
    <row r="24" spans="1:28" ht="28.8">
      <c r="A24" s="34" t="s">
        <v>113</v>
      </c>
      <c r="B24" s="33">
        <f>MAX(B14:AB14)-MIN(B14:AB14)</f>
        <v>73</v>
      </c>
    </row>
    <row r="25" spans="1:28" ht="43.2">
      <c r="A25" s="34" t="s">
        <v>114</v>
      </c>
      <c r="B25">
        <f>_xlfn.STDEV.P(B14:AB14)</f>
        <v>16.362407984820827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T28"/>
  <sheetViews>
    <sheetView workbookViewId="0">
      <selection activeCell="A19" sqref="A19"/>
    </sheetView>
  </sheetViews>
  <sheetFormatPr defaultRowHeight="14.4"/>
  <cols>
    <col min="1" max="1" width="39.44140625" customWidth="1"/>
  </cols>
  <sheetData>
    <row r="1" spans="1:20" ht="19.2">
      <c r="A1" s="7" t="s">
        <v>101</v>
      </c>
    </row>
    <row r="2" spans="1:20" ht="19.2">
      <c r="A2" s="7"/>
    </row>
    <row r="3" spans="1:20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20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T4" s="33"/>
    </row>
    <row r="5" spans="1:20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20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20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20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20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20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20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20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20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20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20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20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 ht="28.8">
      <c r="A19" s="34" t="s">
        <v>105</v>
      </c>
      <c r="B19" s="35">
        <f>AVERAGE(B4:R4)</f>
        <v>246081.64705882352</v>
      </c>
    </row>
    <row r="20" spans="1:18" ht="28.8">
      <c r="A20" s="34" t="s">
        <v>106</v>
      </c>
      <c r="B20" s="35">
        <f>MEDIAN(B4:R4)</f>
        <v>228603</v>
      </c>
    </row>
    <row r="21" spans="1:18" ht="28.8">
      <c r="A21" s="34" t="s">
        <v>108</v>
      </c>
      <c r="B21" s="35">
        <f>MAX(B4:R4)-MIN(B4:R4)</f>
        <v>105358</v>
      </c>
    </row>
    <row r="22" spans="1:18" ht="28.8">
      <c r="A22" s="34" t="s">
        <v>109</v>
      </c>
      <c r="B22" s="35">
        <f>_xlfn.STDEV.P(B4:R4)</f>
        <v>34139.178400708952</v>
      </c>
    </row>
    <row r="23" spans="1:18">
      <c r="A23" s="32"/>
      <c r="B23" s="33"/>
    </row>
    <row r="24" spans="1:18" ht="28.8">
      <c r="A24" s="34" t="s">
        <v>107</v>
      </c>
      <c r="B24" s="36">
        <f>_xlfn.MODE.SNGL(B15:R15)</f>
        <v>10</v>
      </c>
    </row>
    <row r="25" spans="1:18">
      <c r="A25" s="34"/>
      <c r="B25" s="36"/>
    </row>
    <row r="26" spans="1:18">
      <c r="A26" s="34"/>
      <c r="B26" s="36"/>
    </row>
    <row r="27" spans="1:18">
      <c r="A27" s="34"/>
      <c r="B27" s="36"/>
    </row>
    <row r="28" spans="1:18">
      <c r="A28" s="34"/>
      <c r="B28" s="36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2025-11-21T11:46:18Z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