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rigg\Documents\UNI\"/>
    </mc:Choice>
  </mc:AlternateContent>
  <xr:revisionPtr revIDLastSave="0" documentId="13_ncr:1_{40A5D1D7-D038-4C4D-A774-0C4C2EC9D72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0" r:id="rId1"/>
    <sheet name="Sheet2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5" i="10" l="1"/>
  <c r="G52" i="10"/>
  <c r="G36" i="10"/>
  <c r="G35" i="10"/>
  <c r="G49" i="10"/>
  <c r="G32" i="10"/>
  <c r="G28" i="10"/>
  <c r="G29" i="10"/>
  <c r="G30" i="10"/>
  <c r="G31" i="10"/>
  <c r="G34" i="10"/>
  <c r="G38" i="10"/>
  <c r="G40" i="10"/>
  <c r="G41" i="10"/>
  <c r="G43" i="10"/>
  <c r="G44" i="10"/>
  <c r="G45" i="10"/>
  <c r="G46" i="10"/>
  <c r="G47" i="10"/>
  <c r="G50" i="10"/>
  <c r="G54" i="10"/>
  <c r="G70" i="10"/>
  <c r="G71" i="10"/>
  <c r="G72" i="10"/>
  <c r="G73" i="10"/>
  <c r="G74" i="10"/>
  <c r="G59" i="10"/>
  <c r="G60" i="10"/>
  <c r="G61" i="10"/>
  <c r="G62" i="10"/>
  <c r="G63" i="10"/>
  <c r="G64" i="10"/>
  <c r="G65" i="10"/>
  <c r="G66" i="10"/>
  <c r="G15" i="10"/>
  <c r="G16" i="10"/>
  <c r="G17" i="10"/>
  <c r="G18" i="10"/>
  <c r="G19" i="10"/>
  <c r="G20" i="10"/>
  <c r="G21" i="10"/>
  <c r="G22" i="10"/>
  <c r="C98" i="10"/>
  <c r="C97" i="10"/>
  <c r="C96" i="10"/>
  <c r="C95" i="10"/>
  <c r="C94" i="10"/>
  <c r="C93" i="10"/>
  <c r="G9" i="10"/>
  <c r="G10" i="10"/>
  <c r="G11" i="10"/>
  <c r="G12" i="10"/>
  <c r="G14" i="10"/>
  <c r="G23" i="10"/>
  <c r="G8" i="10"/>
  <c r="G58" i="10"/>
  <c r="G79" i="10"/>
  <c r="G80" i="10"/>
  <c r="G81" i="10"/>
  <c r="G82" i="10"/>
  <c r="G83" i="10"/>
  <c r="G84" i="10"/>
  <c r="G88" i="10"/>
  <c r="G89" i="10"/>
  <c r="G76" i="10" l="1"/>
  <c r="G96" i="10" s="1"/>
  <c r="G55" i="10"/>
  <c r="G94" i="10" s="1"/>
  <c r="G24" i="10"/>
  <c r="G93" i="10" s="1"/>
  <c r="G67" i="10"/>
  <c r="G95" i="10" s="1"/>
  <c r="G90" i="10"/>
  <c r="G98" i="10" s="1"/>
  <c r="G85" i="10"/>
  <c r="G97" i="10" s="1"/>
  <c r="G99" i="10" l="1"/>
  <c r="G101" i="10" s="1"/>
  <c r="G102" i="10" s="1"/>
  <c r="G103" i="10" s="1"/>
</calcChain>
</file>

<file path=xl/sharedStrings.xml><?xml version="1.0" encoding="utf-8"?>
<sst xmlns="http://schemas.openxmlformats.org/spreadsheetml/2006/main" count="135" uniqueCount="93">
  <si>
    <t>SA1 Pedestrian Footbridge</t>
  </si>
  <si>
    <t>Description</t>
  </si>
  <si>
    <t>Unit</t>
  </si>
  <si>
    <t>Rates</t>
  </si>
  <si>
    <t>Quantity</t>
  </si>
  <si>
    <t>Amount</t>
  </si>
  <si>
    <t>Bill Section 1 - General (Capital Costs)</t>
  </si>
  <si>
    <t>STAFF</t>
  </si>
  <si>
    <t>Project Manager</t>
  </si>
  <si>
    <t>WK.</t>
  </si>
  <si>
    <t>Quantity Surveyor</t>
  </si>
  <si>
    <t>Engineer</t>
  </si>
  <si>
    <t>Assistant Engineer</t>
  </si>
  <si>
    <t>General Foreman</t>
  </si>
  <si>
    <t>SITE ACCOMODATION</t>
  </si>
  <si>
    <t>Office</t>
  </si>
  <si>
    <t>Meeting room</t>
  </si>
  <si>
    <t>Toilets</t>
  </si>
  <si>
    <t>Messroom</t>
  </si>
  <si>
    <t>Drying room</t>
  </si>
  <si>
    <t>Stores</t>
  </si>
  <si>
    <t>Steel container</t>
  </si>
  <si>
    <t>Bunk-a-bin</t>
  </si>
  <si>
    <t>Total For Section 1 (Carried forward to summary)</t>
  </si>
  <si>
    <t>Bill Section 2 - Approach Works</t>
  </si>
  <si>
    <t>Site Clearance</t>
  </si>
  <si>
    <t>Existing grassland area Removal</t>
  </si>
  <si>
    <t>sq.m</t>
  </si>
  <si>
    <t>Existing footway Removal</t>
  </si>
  <si>
    <t>Existing Kerb Removal</t>
  </si>
  <si>
    <t>m</t>
  </si>
  <si>
    <t>Existing Guardrail removal</t>
  </si>
  <si>
    <t>Plane, remove arisings and sweep</t>
  </si>
  <si>
    <t>item</t>
  </si>
  <si>
    <t>Drainage system</t>
  </si>
  <si>
    <t>Install 150mm drainge pipe for gully</t>
  </si>
  <si>
    <t>Dig and set gully Pot</t>
  </si>
  <si>
    <t>no.</t>
  </si>
  <si>
    <t>Set Gully Lid</t>
  </si>
  <si>
    <t>Road Construction</t>
  </si>
  <si>
    <t>Lay HB2 Kerbs</t>
  </si>
  <si>
    <t>Sub-base 150mm</t>
  </si>
  <si>
    <t>Tarmac surface</t>
  </si>
  <si>
    <t>Service ducting and Backfill</t>
  </si>
  <si>
    <t>Footpath Construction</t>
  </si>
  <si>
    <t>Tacile Crossing</t>
  </si>
  <si>
    <t xml:space="preserve">Edgings </t>
  </si>
  <si>
    <t>Sub-Base 100mm</t>
  </si>
  <si>
    <t>Signage and road markings</t>
  </si>
  <si>
    <t xml:space="preserve">Signanage and potsts to be isntalled </t>
  </si>
  <si>
    <t>Whitelining visit</t>
  </si>
  <si>
    <t>Lighting system</t>
  </si>
  <si>
    <t>Electrician Visit Connect Services</t>
  </si>
  <si>
    <t>Landscaping</t>
  </si>
  <si>
    <t>Grass Landscaping - Turf</t>
  </si>
  <si>
    <t>Total For Section 2 (Carried forward to summary)</t>
  </si>
  <si>
    <t xml:space="preserve">Bill Section 3 - Piling Works </t>
  </si>
  <si>
    <t>Transport piling plant and equipment to site, set up, dismantle and remove upon completion. Per visit</t>
  </si>
  <si>
    <t>Movement of plant and equipment to each pile position</t>
  </si>
  <si>
    <t>Bore pile shafts to depths not exceeding 8 m</t>
  </si>
  <si>
    <t>Concrete quality C40/C50 in pile shafts</t>
  </si>
  <si>
    <t>m3</t>
  </si>
  <si>
    <t xml:space="preserve">Mild steel permanent casing </t>
  </si>
  <si>
    <t>Remove excavated material from the area around the pile position during boring operations, including loading and depositing</t>
  </si>
  <si>
    <t>Cut down concrete pile shaft to the specified cut-off level</t>
  </si>
  <si>
    <t>Provide CCTV equipment and labour to descend shafts for inspection purposes</t>
  </si>
  <si>
    <t>Site Cleanup - Temporary Works Removal</t>
  </si>
  <si>
    <t>Total For Section 3 (Carried forward to summary)</t>
  </si>
  <si>
    <t xml:space="preserve">Bill Section 4 - Bridge Strucutre </t>
  </si>
  <si>
    <t xml:space="preserve">Bridge Deck 1 Installation </t>
  </si>
  <si>
    <t xml:space="preserve">Bridge Deck 2 Installation </t>
  </si>
  <si>
    <t xml:space="preserve">Bridge Deck 3 Installation </t>
  </si>
  <si>
    <t xml:space="preserve">Bridge Deck 4 Installation </t>
  </si>
  <si>
    <t xml:space="preserve">Bridge Deck 5 Installation </t>
  </si>
  <si>
    <t>Vertical Lift Installation</t>
  </si>
  <si>
    <t>Total For Section 4 (Carried forward to summary)</t>
  </si>
  <si>
    <t>Bill Section 5 - Mooring Works</t>
  </si>
  <si>
    <t xml:space="preserve">Mooring Deck 1 </t>
  </si>
  <si>
    <t>Mooring Deck 2</t>
  </si>
  <si>
    <t>Mooring Deck 3</t>
  </si>
  <si>
    <t>Mooring Deck 4</t>
  </si>
  <si>
    <t>Mooring Deck 5</t>
  </si>
  <si>
    <t>Mooring Deck 6</t>
  </si>
  <si>
    <t>Total For Section 5 (Carried forward to summary)</t>
  </si>
  <si>
    <t>Bill Section 6 -  Completion</t>
  </si>
  <si>
    <t>Snagging</t>
  </si>
  <si>
    <t>De-mobilization from site</t>
  </si>
  <si>
    <t>Total For Section 7 (Carried forward to summary)</t>
  </si>
  <si>
    <t>Summary of all Bills</t>
  </si>
  <si>
    <t>Sub-Total of Bills</t>
  </si>
  <si>
    <t>Total of Bills = (A - B)</t>
  </si>
  <si>
    <t>Contingency Allowance (10%) = (C*10%)</t>
  </si>
  <si>
    <t>Final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</si>
</sst>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_(* #,##0.00_);_(* \(#,##0.00\);_(* &quot;-&quot;??_);_(@_)"/>
    <numFmt numFmtId="165" formatCode="_(* #,##0.000_);_(* \(#,##0.000\);_(* &quot;-&quot;??_);_(@_)"/>
    <numFmt numFmtId="166" formatCode="_-&quot;£&quot;* #,##0.00_-;[Red]\-&quot;£&quot;* #,##0.00_-;_-&quot;£&quot;* &quot;-&quot;??_-;_-@_-"/>
  </numFmts>
  <fonts count="28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u/>
      <sz val="10"/>
      <color indexed="8"/>
      <name val="Calibri"/>
      <family val="2"/>
      <scheme val="minor"/>
    </font>
    <font>
      <b/>
      <i/>
      <sz val="10"/>
      <name val="Calibri"/>
      <family val="2"/>
      <scheme val="minor"/>
    </font>
    <font>
      <b/>
      <u/>
      <sz val="14"/>
      <name val="Calibri"/>
      <family val="2"/>
      <scheme val="minor"/>
    </font>
    <font>
      <sz val="10"/>
      <name val="Tahoma"/>
      <family val="2"/>
    </font>
    <font>
      <sz val="11"/>
      <color rgb="FF000000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name val="Arial"/>
      <family val="2"/>
    </font>
    <font>
      <b/>
      <u/>
      <sz val="9"/>
      <name val="Calibri"/>
      <family val="2"/>
      <scheme val="minor"/>
    </font>
    <font>
      <b/>
      <i/>
      <sz val="9"/>
      <name val="Calibri"/>
      <family val="2"/>
      <scheme val="minor"/>
    </font>
    <font>
      <b/>
      <u val="singleAccounting"/>
      <sz val="9"/>
      <color indexed="17"/>
      <name val="Calibri"/>
      <family val="2"/>
      <scheme val="minor"/>
    </font>
    <font>
      <b/>
      <u/>
      <sz val="9"/>
      <color indexed="10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u/>
      <sz val="9"/>
      <color indexed="8"/>
      <name val="Calibri"/>
      <family val="2"/>
      <scheme val="minor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 tint="-0.1499984740745262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/>
      <diagonal/>
    </border>
    <border>
      <left/>
      <right/>
      <top style="thin">
        <color theme="0" tint="-0.14999847407452621"/>
      </top>
      <bottom/>
      <diagonal/>
    </border>
  </borders>
  <cellStyleXfs count="22">
    <xf numFmtId="0" fontId="0" fillId="0" borderId="0"/>
    <xf numFmtId="164" fontId="2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" fillId="0" borderId="0"/>
    <xf numFmtId="9" fontId="5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5" fillId="0" borderId="0"/>
    <xf numFmtId="44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5" fillId="0" borderId="0"/>
    <xf numFmtId="0" fontId="4" fillId="0" borderId="0"/>
    <xf numFmtId="0" fontId="5" fillId="0" borderId="0"/>
    <xf numFmtId="0" fontId="5" fillId="0" borderId="0"/>
    <xf numFmtId="166" fontId="15" fillId="0" borderId="33" applyFont="0" applyBorder="0" applyProtection="0"/>
    <xf numFmtId="44" fontId="27" fillId="0" borderId="0" applyFont="0" applyFill="0" applyBorder="0" applyAlignment="0" applyProtection="0"/>
    <xf numFmtId="0" fontId="1" fillId="0" borderId="0"/>
    <xf numFmtId="0" fontId="2" fillId="0" borderId="0"/>
  </cellStyleXfs>
  <cellXfs count="189">
    <xf numFmtId="0" fontId="0" fillId="0" borderId="0" xfId="0"/>
    <xf numFmtId="0" fontId="6" fillId="0" borderId="0" xfId="0" applyFont="1"/>
    <xf numFmtId="164" fontId="8" fillId="0" borderId="0" xfId="1" applyFont="1" applyFill="1" applyBorder="1"/>
    <xf numFmtId="164" fontId="9" fillId="0" borderId="0" xfId="1" applyFont="1" applyBorder="1"/>
    <xf numFmtId="164" fontId="8" fillId="0" borderId="0" xfId="1" applyFont="1" applyBorder="1"/>
    <xf numFmtId="0" fontId="13" fillId="0" borderId="0" xfId="0" applyFont="1"/>
    <xf numFmtId="2" fontId="8" fillId="0" borderId="0" xfId="0" applyNumberFormat="1" applyFont="1"/>
    <xf numFmtId="0" fontId="14" fillId="0" borderId="0" xfId="0" applyFont="1"/>
    <xf numFmtId="0" fontId="7" fillId="0" borderId="0" xfId="0" applyFont="1" applyAlignment="1">
      <alignment horizontal="left"/>
    </xf>
    <xf numFmtId="3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7" fillId="0" borderId="5" xfId="5" applyFont="1" applyBorder="1" applyAlignment="1">
      <alignment horizontal="left" wrapText="1"/>
    </xf>
    <xf numFmtId="4" fontId="17" fillId="0" borderId="4" xfId="5" applyNumberFormat="1" applyFont="1" applyBorder="1" applyAlignment="1">
      <alignment horizontal="right" vertical="center" indent="1"/>
    </xf>
    <xf numFmtId="0" fontId="17" fillId="0" borderId="43" xfId="5" applyFont="1" applyBorder="1" applyAlignment="1">
      <alignment horizontal="left" wrapText="1"/>
    </xf>
    <xf numFmtId="4" fontId="17" fillId="0" borderId="38" xfId="5" applyNumberFormat="1" applyFont="1" applyBorder="1" applyAlignment="1">
      <alignment horizontal="right" vertical="center" indent="1"/>
    </xf>
    <xf numFmtId="0" fontId="17" fillId="0" borderId="32" xfId="5" applyFont="1" applyBorder="1" applyAlignment="1">
      <alignment horizontal="left" wrapText="1"/>
    </xf>
    <xf numFmtId="4" fontId="17" fillId="0" borderId="13" xfId="5" applyNumberFormat="1" applyFont="1" applyBorder="1" applyAlignment="1">
      <alignment horizontal="right" vertical="center" indent="1"/>
    </xf>
    <xf numFmtId="0" fontId="18" fillId="0" borderId="9" xfId="5" applyFont="1" applyBorder="1" applyAlignment="1">
      <alignment horizontal="left" wrapText="1"/>
    </xf>
    <xf numFmtId="0" fontId="17" fillId="0" borderId="9" xfId="5" applyFont="1" applyBorder="1" applyAlignment="1">
      <alignment horizontal="left" wrapText="1"/>
    </xf>
    <xf numFmtId="0" fontId="17" fillId="0" borderId="0" xfId="0" applyFont="1"/>
    <xf numFmtId="0" fontId="19" fillId="0" borderId="0" xfId="0" applyFont="1"/>
    <xf numFmtId="0" fontId="17" fillId="0" borderId="30" xfId="0" applyFont="1" applyBorder="1"/>
    <xf numFmtId="0" fontId="18" fillId="0" borderId="1" xfId="0" applyFont="1" applyBorder="1"/>
    <xf numFmtId="0" fontId="17" fillId="0" borderId="2" xfId="0" applyFont="1" applyBorder="1"/>
    <xf numFmtId="0" fontId="17" fillId="0" borderId="25" xfId="0" applyFont="1" applyBorder="1" applyAlignment="1">
      <alignment horizontal="center"/>
    </xf>
    <xf numFmtId="164" fontId="17" fillId="0" borderId="1" xfId="1" applyFont="1" applyBorder="1"/>
    <xf numFmtId="2" fontId="17" fillId="4" borderId="2" xfId="0" applyNumberFormat="1" applyFont="1" applyFill="1" applyBorder="1"/>
    <xf numFmtId="0" fontId="18" fillId="0" borderId="13" xfId="0" applyFont="1" applyBorder="1"/>
    <xf numFmtId="0" fontId="18" fillId="0" borderId="0" xfId="0" applyFont="1"/>
    <xf numFmtId="0" fontId="17" fillId="0" borderId="12" xfId="0" applyFont="1" applyBorder="1" applyAlignment="1">
      <alignment horizontal="center"/>
    </xf>
    <xf numFmtId="164" fontId="17" fillId="0" borderId="38" xfId="1" applyFont="1" applyBorder="1"/>
    <xf numFmtId="2" fontId="17" fillId="4" borderId="14" xfId="0" applyNumberFormat="1" applyFont="1" applyFill="1" applyBorder="1"/>
    <xf numFmtId="0" fontId="17" fillId="0" borderId="4" xfId="0" applyFont="1" applyBorder="1"/>
    <xf numFmtId="0" fontId="17" fillId="0" borderId="34" xfId="0" applyFont="1" applyBorder="1" applyAlignment="1">
      <alignment horizontal="center"/>
    </xf>
    <xf numFmtId="2" fontId="17" fillId="4" borderId="34" xfId="0" applyNumberFormat="1" applyFont="1" applyFill="1" applyBorder="1"/>
    <xf numFmtId="2" fontId="17" fillId="4" borderId="40" xfId="0" applyNumberFormat="1" applyFont="1" applyFill="1" applyBorder="1"/>
    <xf numFmtId="0" fontId="17" fillId="0" borderId="6" xfId="0" applyFont="1" applyBorder="1"/>
    <xf numFmtId="0" fontId="17" fillId="0" borderId="35" xfId="0" applyFont="1" applyBorder="1" applyAlignment="1">
      <alignment horizontal="center"/>
    </xf>
    <xf numFmtId="164" fontId="17" fillId="0" borderId="39" xfId="1" applyFont="1" applyBorder="1"/>
    <xf numFmtId="2" fontId="17" fillId="4" borderId="35" xfId="0" applyNumberFormat="1" applyFont="1" applyFill="1" applyBorder="1"/>
    <xf numFmtId="0" fontId="17" fillId="0" borderId="27" xfId="0" applyFont="1" applyBorder="1"/>
    <xf numFmtId="0" fontId="17" fillId="0" borderId="17" xfId="0" applyFont="1" applyBorder="1" applyAlignment="1">
      <alignment horizontal="center"/>
    </xf>
    <xf numFmtId="0" fontId="17" fillId="0" borderId="17" xfId="0" applyFont="1" applyBorder="1"/>
    <xf numFmtId="0" fontId="17" fillId="0" borderId="29" xfId="0" applyFont="1" applyBorder="1"/>
    <xf numFmtId="0" fontId="17" fillId="0" borderId="3" xfId="0" applyFont="1" applyBorder="1" applyAlignment="1">
      <alignment horizontal="center"/>
    </xf>
    <xf numFmtId="164" fontId="17" fillId="4" borderId="2" xfId="1" applyFont="1" applyFill="1" applyBorder="1"/>
    <xf numFmtId="0" fontId="17" fillId="0" borderId="14" xfId="0" applyFont="1" applyBorder="1"/>
    <xf numFmtId="0" fontId="17" fillId="0" borderId="36" xfId="0" applyFont="1" applyBorder="1" applyAlignment="1">
      <alignment horizontal="center"/>
    </xf>
    <xf numFmtId="164" fontId="17" fillId="0" borderId="13" xfId="1" applyFont="1" applyBorder="1"/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/>
    <xf numFmtId="164" fontId="17" fillId="4" borderId="34" xfId="1" applyFont="1" applyFill="1" applyBorder="1"/>
    <xf numFmtId="0" fontId="17" fillId="0" borderId="5" xfId="0" applyFont="1" applyBorder="1" applyAlignment="1">
      <alignment vertical="center" wrapText="1"/>
    </xf>
    <xf numFmtId="164" fontId="17" fillId="0" borderId="4" xfId="1" applyFont="1" applyBorder="1"/>
    <xf numFmtId="0" fontId="17" fillId="0" borderId="9" xfId="0" applyFont="1" applyBorder="1" applyAlignment="1">
      <alignment horizontal="justify" vertical="center"/>
    </xf>
    <xf numFmtId="0" fontId="17" fillId="0" borderId="5" xfId="0" applyFont="1" applyBorder="1" applyAlignment="1">
      <alignment horizontal="left" vertical="center" wrapText="1"/>
    </xf>
    <xf numFmtId="0" fontId="17" fillId="0" borderId="36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left" vertical="center"/>
    </xf>
    <xf numFmtId="0" fontId="17" fillId="0" borderId="41" xfId="0" applyFont="1" applyBorder="1" applyAlignment="1">
      <alignment horizontal="center" vertical="center" wrapText="1"/>
    </xf>
    <xf numFmtId="164" fontId="17" fillId="0" borderId="42" xfId="1" applyFont="1" applyBorder="1"/>
    <xf numFmtId="164" fontId="17" fillId="4" borderId="40" xfId="1" applyFont="1" applyFill="1" applyBorder="1"/>
    <xf numFmtId="1" fontId="18" fillId="0" borderId="39" xfId="0" applyNumberFormat="1" applyFont="1" applyBorder="1" applyAlignment="1">
      <alignment horizontal="left" vertical="center"/>
    </xf>
    <xf numFmtId="0" fontId="17" fillId="0" borderId="37" xfId="0" applyFont="1" applyBorder="1" applyAlignment="1">
      <alignment horizontal="center"/>
    </xf>
    <xf numFmtId="164" fontId="17" fillId="4" borderId="35" xfId="1" applyFont="1" applyFill="1" applyBorder="1"/>
    <xf numFmtId="0" fontId="17" fillId="0" borderId="7" xfId="0" applyFont="1" applyBorder="1"/>
    <xf numFmtId="0" fontId="17" fillId="0" borderId="8" xfId="0" applyFont="1" applyBorder="1"/>
    <xf numFmtId="0" fontId="17" fillId="0" borderId="8" xfId="0" applyFont="1" applyBorder="1" applyAlignment="1">
      <alignment horizontal="center"/>
    </xf>
    <xf numFmtId="0" fontId="17" fillId="0" borderId="15" xfId="0" applyFont="1" applyBorder="1"/>
    <xf numFmtId="0" fontId="17" fillId="0" borderId="34" xfId="0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/>
    </xf>
    <xf numFmtId="0" fontId="17" fillId="0" borderId="44" xfId="0" applyFont="1" applyBorder="1"/>
    <xf numFmtId="164" fontId="17" fillId="4" borderId="14" xfId="1" applyFont="1" applyFill="1" applyBorder="1"/>
    <xf numFmtId="0" fontId="17" fillId="0" borderId="5" xfId="0" applyFont="1" applyBorder="1" applyAlignment="1">
      <alignment vertical="center"/>
    </xf>
    <xf numFmtId="164" fontId="17" fillId="0" borderId="5" xfId="1" applyFont="1" applyBorder="1" applyAlignment="1">
      <alignment horizontal="center" vertical="center"/>
    </xf>
    <xf numFmtId="0" fontId="17" fillId="0" borderId="9" xfId="0" applyFont="1" applyBorder="1"/>
    <xf numFmtId="1" fontId="18" fillId="0" borderId="24" xfId="0" applyNumberFormat="1" applyFont="1" applyBorder="1" applyAlignment="1">
      <alignment horizontal="left" vertical="center"/>
    </xf>
    <xf numFmtId="0" fontId="17" fillId="0" borderId="15" xfId="0" applyFont="1" applyBorder="1" applyAlignment="1">
      <alignment horizontal="center"/>
    </xf>
    <xf numFmtId="164" fontId="17" fillId="0" borderId="31" xfId="1" applyFont="1" applyBorder="1"/>
    <xf numFmtId="164" fontId="17" fillId="4" borderId="31" xfId="1" applyFont="1" applyFill="1" applyBorder="1"/>
    <xf numFmtId="0" fontId="17" fillId="4" borderId="15" xfId="0" applyFont="1" applyFill="1" applyBorder="1"/>
    <xf numFmtId="0" fontId="18" fillId="0" borderId="1" xfId="0" applyFont="1" applyBorder="1" applyAlignment="1">
      <alignment horizontal="left"/>
    </xf>
    <xf numFmtId="0" fontId="18" fillId="0" borderId="5" xfId="0" applyFont="1" applyBorder="1" applyAlignment="1">
      <alignment horizontal="left" vertical="center" wrapText="1"/>
    </xf>
    <xf numFmtId="3" fontId="17" fillId="0" borderId="4" xfId="0" applyNumberFormat="1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164" fontId="17" fillId="0" borderId="11" xfId="1" applyFont="1" applyBorder="1"/>
    <xf numFmtId="2" fontId="17" fillId="0" borderId="11" xfId="0" applyNumberFormat="1" applyFont="1" applyBorder="1"/>
    <xf numFmtId="0" fontId="21" fillId="0" borderId="0" xfId="0" applyFont="1"/>
    <xf numFmtId="0" fontId="17" fillId="0" borderId="0" xfId="0" applyFont="1" applyAlignment="1">
      <alignment horizontal="center"/>
    </xf>
    <xf numFmtId="164" fontId="17" fillId="0" borderId="0" xfId="1" applyFont="1"/>
    <xf numFmtId="0" fontId="21" fillId="0" borderId="8" xfId="0" applyFont="1" applyBorder="1" applyAlignment="1">
      <alignment horizontal="center"/>
    </xf>
    <xf numFmtId="2" fontId="17" fillId="0" borderId="0" xfId="0" applyNumberFormat="1" applyFont="1"/>
    <xf numFmtId="164" fontId="18" fillId="0" borderId="0" xfId="1" applyFont="1"/>
    <xf numFmtId="164" fontId="18" fillId="0" borderId="0" xfId="1" applyFont="1" applyBorder="1"/>
    <xf numFmtId="2" fontId="17" fillId="0" borderId="0" xfId="0" applyNumberFormat="1" applyFont="1" applyAlignment="1">
      <alignment horizontal="center"/>
    </xf>
    <xf numFmtId="164" fontId="22" fillId="0" borderId="0" xfId="1" applyFont="1" applyAlignment="1">
      <alignment horizontal="center"/>
    </xf>
    <xf numFmtId="164" fontId="17" fillId="0" borderId="0" xfId="1" applyFont="1" applyBorder="1"/>
    <xf numFmtId="0" fontId="20" fillId="0" borderId="0" xfId="0" applyFont="1"/>
    <xf numFmtId="0" fontId="18" fillId="0" borderId="0" xfId="0" applyFont="1" applyAlignment="1">
      <alignment horizontal="center"/>
    </xf>
    <xf numFmtId="0" fontId="23" fillId="0" borderId="0" xfId="0" applyFont="1"/>
    <xf numFmtId="2" fontId="18" fillId="0" borderId="0" xfId="0" applyNumberFormat="1" applyFont="1"/>
    <xf numFmtId="0" fontId="18" fillId="0" borderId="0" xfId="0" applyFont="1" applyAlignment="1">
      <alignment horizontal="left"/>
    </xf>
    <xf numFmtId="3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vertical="center"/>
    </xf>
    <xf numFmtId="164" fontId="17" fillId="0" borderId="0" xfId="1" applyFont="1" applyFill="1" applyBorder="1"/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/>
    </xf>
    <xf numFmtId="164" fontId="18" fillId="0" borderId="0" xfId="1" applyFont="1" applyFill="1" applyBorder="1"/>
    <xf numFmtId="164" fontId="18" fillId="0" borderId="8" xfId="1" applyFont="1" applyBorder="1" applyAlignment="1">
      <alignment horizontal="center"/>
    </xf>
    <xf numFmtId="2" fontId="17" fillId="4" borderId="16" xfId="0" applyNumberFormat="1" applyFont="1" applyFill="1" applyBorder="1"/>
    <xf numFmtId="2" fontId="17" fillId="4" borderId="19" xfId="0" applyNumberFormat="1" applyFont="1" applyFill="1" applyBorder="1"/>
    <xf numFmtId="0" fontId="17" fillId="0" borderId="42" xfId="0" applyFont="1" applyBorder="1"/>
    <xf numFmtId="165" fontId="17" fillId="4" borderId="34" xfId="1" applyNumberFormat="1" applyFont="1" applyFill="1" applyBorder="1"/>
    <xf numFmtId="1" fontId="18" fillId="0" borderId="42" xfId="0" applyNumberFormat="1" applyFont="1" applyBorder="1" applyAlignment="1">
      <alignment horizontal="left" vertical="center"/>
    </xf>
    <xf numFmtId="0" fontId="17" fillId="0" borderId="40" xfId="0" applyFont="1" applyBorder="1" applyAlignment="1">
      <alignment horizontal="center"/>
    </xf>
    <xf numFmtId="0" fontId="18" fillId="0" borderId="5" xfId="0" applyFont="1" applyBorder="1"/>
    <xf numFmtId="0" fontId="18" fillId="0" borderId="5" xfId="0" applyFont="1" applyBorder="1" applyAlignment="1">
      <alignment horizontal="left" vertical="center"/>
    </xf>
    <xf numFmtId="0" fontId="18" fillId="0" borderId="9" xfId="0" applyFont="1" applyBorder="1" applyAlignment="1">
      <alignment horizontal="left" vertical="center"/>
    </xf>
    <xf numFmtId="0" fontId="17" fillId="0" borderId="48" xfId="0" applyFont="1" applyBorder="1"/>
    <xf numFmtId="0" fontId="17" fillId="0" borderId="48" xfId="0" applyFont="1" applyBorder="1" applyAlignment="1">
      <alignment horizontal="center"/>
    </xf>
    <xf numFmtId="164" fontId="17" fillId="0" borderId="48" xfId="1" applyFont="1" applyBorder="1"/>
    <xf numFmtId="2" fontId="17" fillId="4" borderId="48" xfId="0" applyNumberFormat="1" applyFont="1" applyFill="1" applyBorder="1"/>
    <xf numFmtId="0" fontId="17" fillId="0" borderId="48" xfId="0" applyFont="1" applyBorder="1" applyAlignment="1">
      <alignment horizontal="center" vertical="center"/>
    </xf>
    <xf numFmtId="0" fontId="17" fillId="0" borderId="48" xfId="0" applyFont="1" applyBorder="1" applyAlignment="1">
      <alignment vertical="center" wrapText="1"/>
    </xf>
    <xf numFmtId="0" fontId="17" fillId="0" borderId="48" xfId="0" applyFont="1" applyBorder="1" applyAlignment="1">
      <alignment horizontal="justify" vertical="center"/>
    </xf>
    <xf numFmtId="0" fontId="17" fillId="0" borderId="19" xfId="0" applyFont="1" applyBorder="1" applyAlignment="1">
      <alignment horizontal="center"/>
    </xf>
    <xf numFmtId="164" fontId="17" fillId="0" borderId="5" xfId="0" applyNumberFormat="1" applyFont="1" applyBorder="1"/>
    <xf numFmtId="164" fontId="17" fillId="0" borderId="14" xfId="0" applyNumberFormat="1" applyFont="1" applyBorder="1"/>
    <xf numFmtId="164" fontId="17" fillId="4" borderId="14" xfId="0" applyNumberFormat="1" applyFont="1" applyFill="1" applyBorder="1"/>
    <xf numFmtId="164" fontId="17" fillId="0" borderId="49" xfId="1" applyFont="1" applyBorder="1"/>
    <xf numFmtId="164" fontId="17" fillId="0" borderId="10" xfId="0" applyNumberFormat="1" applyFont="1" applyBorder="1"/>
    <xf numFmtId="164" fontId="17" fillId="0" borderId="50" xfId="0" applyNumberFormat="1" applyFont="1" applyBorder="1"/>
    <xf numFmtId="164" fontId="17" fillId="4" borderId="12" xfId="0" applyNumberFormat="1" applyFont="1" applyFill="1" applyBorder="1"/>
    <xf numFmtId="164" fontId="17" fillId="0" borderId="10" xfId="1" applyFont="1" applyBorder="1"/>
    <xf numFmtId="164" fontId="17" fillId="0" borderId="51" xfId="1" applyFont="1" applyBorder="1"/>
    <xf numFmtId="164" fontId="17" fillId="0" borderId="52" xfId="1" applyFont="1" applyBorder="1"/>
    <xf numFmtId="44" fontId="18" fillId="4" borderId="37" xfId="1" applyNumberFormat="1" applyFont="1" applyFill="1" applyBorder="1"/>
    <xf numFmtId="44" fontId="18" fillId="4" borderId="41" xfId="1" applyNumberFormat="1" applyFont="1" applyFill="1" applyBorder="1"/>
    <xf numFmtId="44" fontId="17" fillId="4" borderId="36" xfId="0" applyNumberFormat="1" applyFont="1" applyFill="1" applyBorder="1"/>
    <xf numFmtId="44" fontId="18" fillId="4" borderId="37" xfId="0" applyNumberFormat="1" applyFont="1" applyFill="1" applyBorder="1"/>
    <xf numFmtId="44" fontId="17" fillId="0" borderId="28" xfId="0" applyNumberFormat="1" applyFont="1" applyBorder="1"/>
    <xf numFmtId="44" fontId="17" fillId="4" borderId="16" xfId="0" applyNumberFormat="1" applyFont="1" applyFill="1" applyBorder="1"/>
    <xf numFmtId="44" fontId="17" fillId="4" borderId="36" xfId="1" applyNumberFormat="1" applyFont="1" applyFill="1" applyBorder="1"/>
    <xf numFmtId="44" fontId="18" fillId="4" borderId="37" xfId="19" applyFont="1" applyFill="1" applyBorder="1"/>
    <xf numFmtId="44" fontId="17" fillId="0" borderId="18" xfId="0" applyNumberFormat="1" applyFont="1" applyBorder="1"/>
    <xf numFmtId="44" fontId="17" fillId="4" borderId="19" xfId="0" applyNumberFormat="1" applyFont="1" applyFill="1" applyBorder="1"/>
    <xf numFmtId="44" fontId="17" fillId="4" borderId="19" xfId="1" applyNumberFormat="1" applyFont="1" applyFill="1" applyBorder="1"/>
    <xf numFmtId="44" fontId="18" fillId="4" borderId="47" xfId="1" applyNumberFormat="1" applyFont="1" applyFill="1" applyBorder="1"/>
    <xf numFmtId="44" fontId="18" fillId="4" borderId="36" xfId="1" applyNumberFormat="1" applyFont="1" applyFill="1" applyBorder="1"/>
    <xf numFmtId="44" fontId="17" fillId="4" borderId="18" xfId="0" applyNumberFormat="1" applyFont="1" applyFill="1" applyBorder="1"/>
    <xf numFmtId="44" fontId="18" fillId="0" borderId="11" xfId="1" applyNumberFormat="1" applyFont="1" applyBorder="1"/>
    <xf numFmtId="44" fontId="17" fillId="0" borderId="11" xfId="1" applyNumberFormat="1" applyFont="1" applyBorder="1"/>
    <xf numFmtId="0" fontId="17" fillId="0" borderId="53" xfId="0" applyFont="1" applyBorder="1"/>
    <xf numFmtId="0" fontId="17" fillId="0" borderId="54" xfId="0" applyFont="1" applyBorder="1"/>
    <xf numFmtId="0" fontId="17" fillId="0" borderId="55" xfId="0" applyFont="1" applyBorder="1"/>
    <xf numFmtId="44" fontId="18" fillId="4" borderId="48" xfId="1" applyNumberFormat="1" applyFont="1" applyFill="1" applyBorder="1"/>
    <xf numFmtId="2" fontId="17" fillId="2" borderId="26" xfId="0" applyNumberFormat="1" applyFont="1" applyFill="1" applyBorder="1" applyAlignment="1">
      <alignment horizontal="center" wrapText="1"/>
    </xf>
    <xf numFmtId="2" fontId="17" fillId="2" borderId="25" xfId="0" applyNumberFormat="1" applyFont="1" applyFill="1" applyBorder="1" applyAlignment="1">
      <alignment horizontal="center" wrapText="1"/>
    </xf>
    <xf numFmtId="2" fontId="17" fillId="2" borderId="3" xfId="0" applyNumberFormat="1" applyFont="1" applyFill="1" applyBorder="1" applyAlignment="1">
      <alignment horizontal="center" wrapText="1"/>
    </xf>
    <xf numFmtId="164" fontId="17" fillId="2" borderId="42" xfId="1" applyFont="1" applyFill="1" applyBorder="1" applyAlignment="1">
      <alignment horizontal="center" vertical="center"/>
    </xf>
    <xf numFmtId="164" fontId="17" fillId="2" borderId="20" xfId="1" applyFont="1" applyFill="1" applyBorder="1" applyAlignment="1">
      <alignment horizontal="center" vertical="center"/>
    </xf>
    <xf numFmtId="2" fontId="17" fillId="3" borderId="41" xfId="0" applyNumberFormat="1" applyFont="1" applyFill="1" applyBorder="1" applyAlignment="1">
      <alignment horizontal="center" vertical="center"/>
    </xf>
    <xf numFmtId="2" fontId="17" fillId="3" borderId="23" xfId="0" applyNumberFormat="1" applyFont="1" applyFill="1" applyBorder="1" applyAlignment="1">
      <alignment horizontal="center" vertical="center"/>
    </xf>
    <xf numFmtId="2" fontId="17" fillId="3" borderId="45" xfId="0" applyNumberFormat="1" applyFont="1" applyFill="1" applyBorder="1" applyAlignment="1">
      <alignment horizontal="center" vertical="center"/>
    </xf>
    <xf numFmtId="2" fontId="17" fillId="3" borderId="46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/>
    </xf>
    <xf numFmtId="0" fontId="18" fillId="2" borderId="29" xfId="0" applyFont="1" applyFill="1" applyBorder="1" applyAlignment="1">
      <alignment horizontal="center"/>
    </xf>
    <xf numFmtId="0" fontId="18" fillId="2" borderId="2" xfId="0" applyFont="1" applyFill="1" applyBorder="1" applyAlignment="1">
      <alignment horizontal="center"/>
    </xf>
    <xf numFmtId="0" fontId="18" fillId="2" borderId="42" xfId="0" applyFont="1" applyFill="1" applyBorder="1" applyAlignment="1">
      <alignment horizontal="center" wrapText="1"/>
    </xf>
    <xf numFmtId="0" fontId="18" fillId="2" borderId="20" xfId="0" applyFont="1" applyFill="1" applyBorder="1" applyAlignment="1">
      <alignment horizontal="center" wrapText="1"/>
    </xf>
    <xf numFmtId="0" fontId="18" fillId="2" borderId="9" xfId="0" applyFont="1" applyFill="1" applyBorder="1" applyAlignment="1">
      <alignment horizontal="center" vertical="center"/>
    </xf>
    <xf numFmtId="0" fontId="18" fillId="2" borderId="21" xfId="0" applyFont="1" applyFill="1" applyBorder="1" applyAlignment="1">
      <alignment horizontal="center" vertical="center"/>
    </xf>
    <xf numFmtId="0" fontId="18" fillId="2" borderId="40" xfId="0" applyFont="1" applyFill="1" applyBorder="1" applyAlignment="1">
      <alignment horizontal="center" vertical="center"/>
    </xf>
    <xf numFmtId="0" fontId="18" fillId="2" borderId="22" xfId="0" applyFont="1" applyFill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18" fillId="0" borderId="24" xfId="0" applyFont="1" applyBorder="1" applyAlignment="1">
      <alignment horizontal="left" vertical="center"/>
    </xf>
    <xf numFmtId="0" fontId="18" fillId="0" borderId="18" xfId="0" applyFont="1" applyBorder="1" applyAlignment="1">
      <alignment horizontal="left" vertical="center"/>
    </xf>
    <xf numFmtId="0" fontId="20" fillId="0" borderId="24" xfId="0" applyFont="1" applyBorder="1" applyAlignment="1">
      <alignment horizontal="left" vertical="center"/>
    </xf>
    <xf numFmtId="0" fontId="20" fillId="0" borderId="18" xfId="0" applyFont="1" applyBorder="1" applyAlignment="1">
      <alignment horizontal="left" vertical="center"/>
    </xf>
  </cellXfs>
  <cellStyles count="22">
    <cellStyle name="Comma" xfId="1" builtinId="3"/>
    <cellStyle name="Comma 2" xfId="4" xr:uid="{00000000-0005-0000-0000-000001000000}"/>
    <cellStyle name="Currency" xfId="19" builtinId="4"/>
    <cellStyle name="Currency 2" xfId="8" xr:uid="{00000000-0005-0000-0000-000002000000}"/>
    <cellStyle name="Currency 2 2 2" xfId="11" xr:uid="{00000000-0005-0000-0000-000003000000}"/>
    <cellStyle name="Normal" xfId="0" builtinId="0"/>
    <cellStyle name="Normal 2" xfId="2" xr:uid="{00000000-0005-0000-0000-000005000000}"/>
    <cellStyle name="Normal 2 10" xfId="7" xr:uid="{00000000-0005-0000-0000-000006000000}"/>
    <cellStyle name="Normal 2 2 2" xfId="15" xr:uid="{00000000-0005-0000-0000-000007000000}"/>
    <cellStyle name="Normal 20" xfId="9" xr:uid="{00000000-0005-0000-0000-000008000000}"/>
    <cellStyle name="Normal 20 2" xfId="21" xr:uid="{A7D67431-0A4E-4E27-8EDD-D4E0754EF241}"/>
    <cellStyle name="Normal 3" xfId="14" xr:uid="{00000000-0005-0000-0000-000009000000}"/>
    <cellStyle name="Normal 3 2" xfId="5" xr:uid="{00000000-0005-0000-0000-00000A000000}"/>
    <cellStyle name="Normal 3 2 2" xfId="17" xr:uid="{00000000-0005-0000-0000-00000B000000}"/>
    <cellStyle name="Normal 3 3 4" xfId="16" xr:uid="{00000000-0005-0000-0000-00000C000000}"/>
    <cellStyle name="Normal 4" xfId="20" xr:uid="{2E6743A4-8856-4CFC-852A-F60960157367}"/>
    <cellStyle name="Normal 5 3 2" xfId="10" xr:uid="{00000000-0005-0000-0000-00000D000000}"/>
    <cellStyle name="Percent 2" xfId="12" xr:uid="{00000000-0005-0000-0000-00000F000000}"/>
    <cellStyle name="Percent 3" xfId="3" xr:uid="{00000000-0005-0000-0000-000010000000}"/>
    <cellStyle name="Percent 4" xfId="6" xr:uid="{00000000-0005-0000-0000-000011000000}"/>
    <cellStyle name="Percent 8" xfId="13" xr:uid="{00000000-0005-0000-0000-000012000000}"/>
    <cellStyle name="Red Accounting" xfId="18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/>
  <dimension ref="A1:V177"/>
  <sheetViews>
    <sheetView tabSelected="1" topLeftCell="A38" zoomScaleNormal="100" workbookViewId="0">
      <selection activeCell="L51" sqref="L51"/>
    </sheetView>
  </sheetViews>
  <sheetFormatPr defaultRowHeight="13.15"/>
  <cols>
    <col min="2" max="2" width="7.7109375" customWidth="1"/>
    <col min="3" max="3" width="64.7109375" bestFit="1" customWidth="1"/>
    <col min="4" max="4" width="6.5703125" style="14" customWidth="1"/>
    <col min="5" max="5" width="9" bestFit="1" customWidth="1"/>
    <col min="6" max="6" width="8.5703125" customWidth="1"/>
    <col min="7" max="7" width="12" bestFit="1" customWidth="1"/>
    <col min="10" max="10" width="11.5703125" customWidth="1"/>
    <col min="11" max="11" width="9.85546875" customWidth="1"/>
  </cols>
  <sheetData>
    <row r="1" spans="1:22" ht="13.9">
      <c r="A1" s="1"/>
      <c r="B1" s="1"/>
      <c r="C1" s="1"/>
      <c r="D1" s="13"/>
      <c r="E1" s="1"/>
      <c r="F1" s="1"/>
      <c r="G1" s="1"/>
      <c r="H1" s="1"/>
      <c r="I1" s="1"/>
      <c r="J1" s="1"/>
      <c r="K1" s="1"/>
    </row>
    <row r="2" spans="1:22" ht="14.45" thickBot="1">
      <c r="A2" s="1"/>
      <c r="B2" s="1"/>
      <c r="C2" s="1"/>
      <c r="D2" s="13"/>
      <c r="E2" s="1"/>
      <c r="F2" s="1"/>
      <c r="G2" s="1"/>
      <c r="H2" s="1"/>
      <c r="I2" s="1"/>
      <c r="J2" s="1"/>
      <c r="K2" s="1"/>
    </row>
    <row r="3" spans="1:22" ht="13.9">
      <c r="A3" s="1"/>
      <c r="B3" s="172" t="s">
        <v>0</v>
      </c>
      <c r="C3" s="173"/>
      <c r="D3" s="174"/>
      <c r="E3" s="163"/>
      <c r="F3" s="164"/>
      <c r="G3" s="165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4"/>
    </row>
    <row r="4" spans="1:22" ht="13.9">
      <c r="A4" s="1"/>
      <c r="B4" s="175"/>
      <c r="C4" s="177" t="s">
        <v>1</v>
      </c>
      <c r="D4" s="179" t="s">
        <v>2</v>
      </c>
      <c r="E4" s="166" t="s">
        <v>3</v>
      </c>
      <c r="F4" s="168" t="s">
        <v>4</v>
      </c>
      <c r="G4" s="170" t="s">
        <v>5</v>
      </c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4"/>
    </row>
    <row r="5" spans="1:22" ht="16.149999999999999" customHeight="1" thickBot="1">
      <c r="A5" s="1"/>
      <c r="B5" s="176"/>
      <c r="C5" s="178"/>
      <c r="D5" s="180"/>
      <c r="E5" s="167"/>
      <c r="F5" s="169"/>
      <c r="G5" s="171"/>
      <c r="H5" s="23"/>
      <c r="I5" s="23"/>
      <c r="J5" s="23"/>
      <c r="K5" s="23"/>
      <c r="L5" s="25"/>
      <c r="M5" s="23"/>
      <c r="N5" s="23"/>
      <c r="O5" s="23"/>
      <c r="P5" s="23"/>
      <c r="Q5" s="23"/>
      <c r="R5" s="23"/>
      <c r="S5" s="23"/>
      <c r="T5" s="23"/>
      <c r="U5" s="23"/>
      <c r="V5" s="24"/>
    </row>
    <row r="6" spans="1:22" ht="13.9">
      <c r="A6" s="1"/>
      <c r="B6" s="26" t="s">
        <v>6</v>
      </c>
      <c r="C6" s="27"/>
      <c r="D6" s="28"/>
      <c r="E6" s="29"/>
      <c r="F6" s="30"/>
      <c r="G6" s="116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4"/>
    </row>
    <row r="7" spans="1:22" ht="13.9">
      <c r="A7" s="1"/>
      <c r="B7" s="31"/>
      <c r="C7" s="32" t="s">
        <v>7</v>
      </c>
      <c r="D7" s="33"/>
      <c r="E7" s="34"/>
      <c r="F7" s="35"/>
      <c r="G7" s="117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4"/>
    </row>
    <row r="8" spans="1:22" ht="13.9">
      <c r="A8" s="1"/>
      <c r="B8" s="36"/>
      <c r="C8" s="15" t="s">
        <v>8</v>
      </c>
      <c r="D8" s="37" t="s">
        <v>9</v>
      </c>
      <c r="E8" s="16">
        <v>1850</v>
      </c>
      <c r="F8" s="38">
        <v>20</v>
      </c>
      <c r="G8" s="145">
        <f>E8*F8</f>
        <v>37000</v>
      </c>
      <c r="H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4"/>
    </row>
    <row r="9" spans="1:22" ht="13.9">
      <c r="A9" s="1"/>
      <c r="B9" s="118"/>
      <c r="C9" s="15" t="s">
        <v>10</v>
      </c>
      <c r="D9" s="37" t="s">
        <v>9</v>
      </c>
      <c r="E9" s="16">
        <v>1575</v>
      </c>
      <c r="F9" s="39">
        <v>20</v>
      </c>
      <c r="G9" s="145">
        <f t="shared" ref="G9:G23" si="0">E9*F9</f>
        <v>31500</v>
      </c>
      <c r="H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4"/>
    </row>
    <row r="10" spans="1:22" ht="13.9">
      <c r="A10" s="1"/>
      <c r="B10" s="118"/>
      <c r="C10" s="17" t="s">
        <v>11</v>
      </c>
      <c r="D10" s="37" t="s">
        <v>9</v>
      </c>
      <c r="E10" s="18">
        <v>2375</v>
      </c>
      <c r="F10" s="38">
        <v>20</v>
      </c>
      <c r="G10" s="145">
        <f>E10*F10</f>
        <v>47500</v>
      </c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4"/>
    </row>
    <row r="11" spans="1:22" ht="13.9">
      <c r="A11" s="1"/>
      <c r="B11" s="118"/>
      <c r="C11" s="15" t="s">
        <v>12</v>
      </c>
      <c r="D11" s="37" t="s">
        <v>9</v>
      </c>
      <c r="E11" s="16">
        <v>825</v>
      </c>
      <c r="F11" s="39">
        <v>20</v>
      </c>
      <c r="G11" s="145">
        <f t="shared" si="0"/>
        <v>16500</v>
      </c>
      <c r="H11" s="23"/>
      <c r="I11" s="23"/>
      <c r="J11" s="23"/>
      <c r="K11" s="125"/>
      <c r="L11" s="126"/>
      <c r="M11" s="127"/>
      <c r="N11" s="128"/>
      <c r="O11" s="128"/>
      <c r="P11" s="23"/>
      <c r="Q11" s="23"/>
      <c r="R11" s="23"/>
      <c r="S11" s="23"/>
      <c r="T11" s="23"/>
      <c r="U11" s="23"/>
      <c r="V11" s="24"/>
    </row>
    <row r="12" spans="1:22" ht="13.9">
      <c r="A12" s="1"/>
      <c r="B12" s="118"/>
      <c r="C12" s="19" t="s">
        <v>13</v>
      </c>
      <c r="D12" s="37" t="s">
        <v>9</v>
      </c>
      <c r="E12" s="20">
        <v>1925</v>
      </c>
      <c r="F12" s="38">
        <v>20</v>
      </c>
      <c r="G12" s="145">
        <f>E12*F12</f>
        <v>38500</v>
      </c>
      <c r="H12" s="23"/>
      <c r="I12" s="23"/>
      <c r="J12" s="23"/>
      <c r="K12" s="125"/>
      <c r="L12" s="129"/>
      <c r="M12" s="127"/>
      <c r="N12" s="128"/>
      <c r="O12" s="128"/>
      <c r="P12" s="23"/>
      <c r="Q12" s="23"/>
      <c r="R12" s="23"/>
      <c r="S12" s="23"/>
      <c r="T12" s="23"/>
      <c r="U12" s="23"/>
      <c r="V12" s="24"/>
    </row>
    <row r="13" spans="1:22" ht="13.9">
      <c r="A13" s="1"/>
      <c r="B13" s="118"/>
      <c r="C13" s="21" t="s">
        <v>14</v>
      </c>
      <c r="D13" s="37"/>
      <c r="E13" s="20"/>
      <c r="F13" s="39"/>
      <c r="G13" s="145"/>
      <c r="H13" s="23"/>
      <c r="I13" s="23"/>
      <c r="J13" s="23"/>
      <c r="K13" s="130"/>
      <c r="L13" s="129"/>
      <c r="M13" s="127"/>
      <c r="N13" s="128"/>
      <c r="O13" s="128"/>
      <c r="P13" s="23"/>
      <c r="Q13" s="23"/>
      <c r="R13" s="23"/>
      <c r="S13" s="23"/>
      <c r="T13" s="23"/>
      <c r="U13" s="23"/>
      <c r="V13" s="24"/>
    </row>
    <row r="14" spans="1:22" ht="13.9">
      <c r="A14" s="1"/>
      <c r="B14" s="118"/>
      <c r="C14" s="22" t="s">
        <v>15</v>
      </c>
      <c r="D14" s="37" t="s">
        <v>9</v>
      </c>
      <c r="E14" s="18">
        <v>55</v>
      </c>
      <c r="F14" s="38">
        <v>20</v>
      </c>
      <c r="G14" s="145">
        <f t="shared" si="0"/>
        <v>1100</v>
      </c>
      <c r="H14" s="23"/>
      <c r="I14" s="23"/>
      <c r="J14" s="23"/>
      <c r="K14" s="130"/>
      <c r="L14" s="129"/>
      <c r="M14" s="127"/>
      <c r="N14" s="128"/>
      <c r="O14" s="128"/>
      <c r="P14" s="23"/>
      <c r="Q14" s="23"/>
      <c r="R14" s="23"/>
      <c r="S14" s="23"/>
      <c r="T14" s="23"/>
      <c r="U14" s="23"/>
      <c r="V14" s="24"/>
    </row>
    <row r="15" spans="1:22" ht="13.9">
      <c r="A15" s="1"/>
      <c r="B15" s="118"/>
      <c r="C15" s="22" t="s">
        <v>15</v>
      </c>
      <c r="D15" s="37" t="s">
        <v>9</v>
      </c>
      <c r="E15" s="16">
        <v>55</v>
      </c>
      <c r="F15" s="38">
        <v>20</v>
      </c>
      <c r="G15" s="145">
        <f t="shared" si="0"/>
        <v>1100</v>
      </c>
      <c r="H15" s="23"/>
      <c r="I15" s="23"/>
      <c r="J15" s="23"/>
      <c r="K15" s="131"/>
      <c r="L15" s="129"/>
      <c r="M15" s="127"/>
      <c r="N15" s="128"/>
      <c r="O15" s="128"/>
      <c r="P15" s="23"/>
      <c r="Q15" s="23"/>
      <c r="R15" s="23"/>
      <c r="S15" s="23"/>
      <c r="T15" s="23"/>
      <c r="U15" s="23"/>
      <c r="V15" s="24"/>
    </row>
    <row r="16" spans="1:22" ht="13.9">
      <c r="A16" s="1"/>
      <c r="B16" s="118"/>
      <c r="C16" s="22" t="s">
        <v>15</v>
      </c>
      <c r="D16" s="37" t="s">
        <v>9</v>
      </c>
      <c r="E16" s="16">
        <v>55</v>
      </c>
      <c r="F16" s="38">
        <v>20</v>
      </c>
      <c r="G16" s="145">
        <f t="shared" si="0"/>
        <v>1100</v>
      </c>
      <c r="H16" s="23"/>
      <c r="I16" s="23"/>
      <c r="J16" s="23"/>
      <c r="K16" s="130"/>
      <c r="L16" s="129"/>
      <c r="M16" s="127"/>
      <c r="N16" s="128"/>
      <c r="O16" s="128"/>
      <c r="P16" s="23"/>
      <c r="Q16" s="23"/>
      <c r="R16" s="23"/>
      <c r="S16" s="23"/>
      <c r="T16" s="23"/>
      <c r="U16" s="23"/>
      <c r="V16" s="24"/>
    </row>
    <row r="17" spans="1:22" ht="13.9">
      <c r="A17" s="1"/>
      <c r="B17" s="118"/>
      <c r="C17" s="22" t="s">
        <v>16</v>
      </c>
      <c r="D17" s="37" t="s">
        <v>9</v>
      </c>
      <c r="E17" s="20">
        <v>55</v>
      </c>
      <c r="F17" s="38">
        <v>20</v>
      </c>
      <c r="G17" s="145">
        <f t="shared" si="0"/>
        <v>1100</v>
      </c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4"/>
    </row>
    <row r="18" spans="1:22" ht="13.9">
      <c r="A18" s="1"/>
      <c r="B18" s="118"/>
      <c r="C18" s="15" t="s">
        <v>17</v>
      </c>
      <c r="D18" s="37" t="s">
        <v>9</v>
      </c>
      <c r="E18" s="18">
        <v>125</v>
      </c>
      <c r="F18" s="38">
        <v>20</v>
      </c>
      <c r="G18" s="145">
        <f t="shared" si="0"/>
        <v>2500</v>
      </c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4"/>
    </row>
    <row r="19" spans="1:22" ht="13.9">
      <c r="A19" s="1"/>
      <c r="B19" s="118"/>
      <c r="C19" s="15" t="s">
        <v>18</v>
      </c>
      <c r="D19" s="37" t="s">
        <v>9</v>
      </c>
      <c r="E19" s="16">
        <v>55</v>
      </c>
      <c r="F19" s="38">
        <v>20</v>
      </c>
      <c r="G19" s="145">
        <f t="shared" si="0"/>
        <v>1100</v>
      </c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4"/>
    </row>
    <row r="20" spans="1:22" ht="13.9">
      <c r="A20" s="1"/>
      <c r="B20" s="118"/>
      <c r="C20" s="17" t="s">
        <v>19</v>
      </c>
      <c r="D20" s="37" t="s">
        <v>9</v>
      </c>
      <c r="E20" s="16">
        <v>55</v>
      </c>
      <c r="F20" s="38">
        <v>20</v>
      </c>
      <c r="G20" s="145">
        <f t="shared" si="0"/>
        <v>1100</v>
      </c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4"/>
    </row>
    <row r="21" spans="1:22" ht="13.9">
      <c r="A21" s="1"/>
      <c r="B21" s="118"/>
      <c r="C21" s="15" t="s">
        <v>20</v>
      </c>
      <c r="D21" s="37" t="s">
        <v>9</v>
      </c>
      <c r="E21" s="16">
        <v>15</v>
      </c>
      <c r="F21" s="38">
        <v>20</v>
      </c>
      <c r="G21" s="145">
        <f t="shared" si="0"/>
        <v>300</v>
      </c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4"/>
    </row>
    <row r="22" spans="1:22" ht="13.9">
      <c r="A22" s="1"/>
      <c r="B22" s="118"/>
      <c r="C22" s="15" t="s">
        <v>21</v>
      </c>
      <c r="D22" s="37" t="s">
        <v>9</v>
      </c>
      <c r="E22" s="16">
        <v>15</v>
      </c>
      <c r="F22" s="38">
        <v>20</v>
      </c>
      <c r="G22" s="145">
        <f t="shared" si="0"/>
        <v>300</v>
      </c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4"/>
    </row>
    <row r="23" spans="1:22" ht="13.9">
      <c r="A23" s="1"/>
      <c r="B23" s="118"/>
      <c r="C23" s="19" t="s">
        <v>22</v>
      </c>
      <c r="D23" s="37" t="s">
        <v>9</v>
      </c>
      <c r="E23" s="18">
        <v>100</v>
      </c>
      <c r="F23" s="38">
        <v>20</v>
      </c>
      <c r="G23" s="145">
        <f t="shared" si="0"/>
        <v>2000</v>
      </c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4"/>
    </row>
    <row r="24" spans="1:22" ht="14.45" thickBot="1">
      <c r="A24" s="1"/>
      <c r="B24" s="68" t="s">
        <v>23</v>
      </c>
      <c r="C24" s="40"/>
      <c r="D24" s="41"/>
      <c r="E24" s="42"/>
      <c r="F24" s="43"/>
      <c r="G24" s="146">
        <f>SUM(G8:G23)</f>
        <v>182700</v>
      </c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4"/>
    </row>
    <row r="25" spans="1:22" ht="9" customHeight="1" thickBot="1">
      <c r="A25" s="1"/>
      <c r="B25" s="44"/>
      <c r="C25" s="23"/>
      <c r="D25" s="45"/>
      <c r="E25" s="46"/>
      <c r="F25" s="46"/>
      <c r="G25" s="147"/>
      <c r="H25" s="23"/>
      <c r="I25" s="23"/>
      <c r="J25" s="23"/>
      <c r="P25" s="23"/>
      <c r="Q25" s="23"/>
      <c r="R25" s="23"/>
      <c r="S25" s="23"/>
      <c r="T25" s="23"/>
      <c r="U25" s="23"/>
      <c r="V25" s="24"/>
    </row>
    <row r="26" spans="1:22" ht="13.9">
      <c r="A26" s="1"/>
      <c r="B26" s="26" t="s">
        <v>24</v>
      </c>
      <c r="C26" s="47"/>
      <c r="D26" s="48"/>
      <c r="E26" s="136"/>
      <c r="F26" s="49"/>
      <c r="G26" s="148"/>
      <c r="H26" s="23"/>
      <c r="I26" s="23"/>
      <c r="J26" s="23"/>
      <c r="P26" s="23"/>
      <c r="Q26" s="23"/>
      <c r="R26" s="23"/>
      <c r="S26" s="23"/>
      <c r="T26" s="23"/>
      <c r="U26" s="23"/>
      <c r="V26" s="24"/>
    </row>
    <row r="27" spans="1:22" ht="13.9">
      <c r="A27" s="1"/>
      <c r="B27" s="53"/>
      <c r="C27" s="122" t="s">
        <v>25</v>
      </c>
      <c r="D27" s="51"/>
      <c r="E27" s="137"/>
      <c r="F27" s="133"/>
      <c r="G27" s="149"/>
      <c r="H27" s="23"/>
      <c r="I27" s="23"/>
      <c r="J27" s="23"/>
      <c r="P27" s="23"/>
      <c r="Q27" s="23"/>
      <c r="R27" s="23"/>
      <c r="S27" s="23"/>
      <c r="T27" s="23"/>
      <c r="U27" s="23"/>
      <c r="V27" s="24"/>
    </row>
    <row r="28" spans="1:22" ht="13.9">
      <c r="A28" s="1"/>
      <c r="B28" s="53"/>
      <c r="C28" s="54" t="s">
        <v>26</v>
      </c>
      <c r="D28" s="60" t="s">
        <v>27</v>
      </c>
      <c r="E28" s="137">
        <v>10</v>
      </c>
      <c r="F28" s="133">
        <v>10</v>
      </c>
      <c r="G28" s="149">
        <f t="shared" ref="G28:G54" si="1">F28*E28</f>
        <v>100</v>
      </c>
      <c r="H28" s="23"/>
      <c r="I28" s="23"/>
      <c r="J28" s="23"/>
      <c r="P28" s="23"/>
      <c r="Q28" s="23"/>
      <c r="R28" s="23"/>
      <c r="S28" s="23"/>
      <c r="T28" s="23"/>
      <c r="U28" s="23"/>
      <c r="V28" s="24"/>
    </row>
    <row r="29" spans="1:22" ht="13.9">
      <c r="A29" s="1"/>
      <c r="B29" s="53"/>
      <c r="C29" s="54" t="s">
        <v>28</v>
      </c>
      <c r="D29" s="60" t="s">
        <v>27</v>
      </c>
      <c r="E29" s="137">
        <v>20</v>
      </c>
      <c r="F29" s="133">
        <v>20</v>
      </c>
      <c r="G29" s="149">
        <f t="shared" si="1"/>
        <v>400</v>
      </c>
      <c r="H29" s="23"/>
      <c r="I29" s="23"/>
      <c r="J29" s="23"/>
      <c r="P29" s="23"/>
      <c r="Q29" s="23"/>
      <c r="R29" s="23"/>
      <c r="S29" s="23"/>
      <c r="T29" s="23"/>
      <c r="U29" s="23"/>
      <c r="V29" s="24"/>
    </row>
    <row r="30" spans="1:22" ht="13.9">
      <c r="A30" s="1"/>
      <c r="B30" s="53"/>
      <c r="C30" s="54" t="s">
        <v>29</v>
      </c>
      <c r="D30" s="60" t="s">
        <v>30</v>
      </c>
      <c r="E30" s="137">
        <v>20</v>
      </c>
      <c r="F30" s="133">
        <v>40</v>
      </c>
      <c r="G30" s="149">
        <f t="shared" si="1"/>
        <v>800</v>
      </c>
      <c r="H30" s="23"/>
      <c r="I30" s="23"/>
      <c r="J30" s="23"/>
      <c r="P30" s="23"/>
      <c r="Q30" s="23"/>
      <c r="R30" s="23"/>
      <c r="S30" s="23"/>
      <c r="T30" s="23"/>
      <c r="U30" s="23"/>
      <c r="V30" s="24"/>
    </row>
    <row r="31" spans="1:22" ht="13.9">
      <c r="A31" s="1"/>
      <c r="B31" s="53"/>
      <c r="C31" s="54" t="s">
        <v>31</v>
      </c>
      <c r="D31" s="60" t="s">
        <v>30</v>
      </c>
      <c r="E31" s="137">
        <v>20</v>
      </c>
      <c r="F31" s="133">
        <v>30</v>
      </c>
      <c r="G31" s="149">
        <f t="shared" si="1"/>
        <v>600</v>
      </c>
      <c r="H31" s="23"/>
      <c r="I31" s="23"/>
      <c r="J31" s="23"/>
      <c r="P31" s="23"/>
      <c r="Q31" s="23"/>
      <c r="R31" s="23"/>
      <c r="S31" s="23"/>
      <c r="T31" s="23"/>
      <c r="U31" s="23"/>
      <c r="V31" s="24"/>
    </row>
    <row r="32" spans="1:22" ht="13.9">
      <c r="A32" s="1"/>
      <c r="B32" s="53"/>
      <c r="C32" s="54" t="s">
        <v>32</v>
      </c>
      <c r="D32" s="51" t="s">
        <v>33</v>
      </c>
      <c r="E32" s="137">
        <v>2390</v>
      </c>
      <c r="F32" s="133">
        <v>1</v>
      </c>
      <c r="G32" s="149">
        <f t="shared" si="1"/>
        <v>2390</v>
      </c>
      <c r="H32" s="23"/>
      <c r="I32" s="23"/>
      <c r="J32" s="23"/>
      <c r="P32" s="23"/>
      <c r="Q32" s="23"/>
      <c r="R32" s="23"/>
      <c r="S32" s="23"/>
      <c r="T32" s="23"/>
      <c r="U32" s="23"/>
      <c r="V32" s="24"/>
    </row>
    <row r="33" spans="1:22" ht="13.9">
      <c r="A33" s="1"/>
      <c r="B33" s="53"/>
      <c r="C33" s="122" t="s">
        <v>34</v>
      </c>
      <c r="D33" s="51"/>
      <c r="E33" s="137"/>
      <c r="F33" s="133"/>
      <c r="G33" s="149"/>
      <c r="H33" s="23"/>
      <c r="I33" s="23"/>
      <c r="J33" s="23"/>
      <c r="P33" s="23"/>
      <c r="Q33" s="23"/>
      <c r="R33" s="23"/>
      <c r="S33" s="23"/>
      <c r="T33" s="23"/>
      <c r="U33" s="23"/>
      <c r="V33" s="24"/>
    </row>
    <row r="34" spans="1:22" ht="13.9">
      <c r="A34" s="1"/>
      <c r="B34" s="53"/>
      <c r="C34" s="54" t="s">
        <v>35</v>
      </c>
      <c r="D34" s="51" t="s">
        <v>30</v>
      </c>
      <c r="E34" s="137">
        <v>20</v>
      </c>
      <c r="F34" s="133">
        <v>50</v>
      </c>
      <c r="G34" s="149">
        <f t="shared" si="1"/>
        <v>1000</v>
      </c>
      <c r="H34" s="23"/>
      <c r="I34" s="23"/>
      <c r="J34" s="23"/>
      <c r="P34" s="23"/>
      <c r="Q34" s="23"/>
      <c r="R34" s="23"/>
      <c r="S34" s="23"/>
      <c r="T34" s="23"/>
      <c r="U34" s="23"/>
      <c r="V34" s="24"/>
    </row>
    <row r="35" spans="1:22" ht="13.9">
      <c r="A35" s="1"/>
      <c r="B35" s="53"/>
      <c r="C35" s="54" t="s">
        <v>36</v>
      </c>
      <c r="D35" s="51" t="s">
        <v>37</v>
      </c>
      <c r="E35" s="137">
        <v>100</v>
      </c>
      <c r="F35" s="133">
        <v>6</v>
      </c>
      <c r="G35" s="149">
        <f t="shared" si="1"/>
        <v>600</v>
      </c>
      <c r="H35" s="23"/>
      <c r="I35" s="23"/>
      <c r="J35" s="23"/>
      <c r="P35" s="23"/>
      <c r="Q35" s="23"/>
      <c r="R35" s="23"/>
      <c r="S35" s="23"/>
      <c r="T35" s="23"/>
      <c r="U35" s="23"/>
      <c r="V35" s="24"/>
    </row>
    <row r="36" spans="1:22" ht="13.9">
      <c r="A36" s="1"/>
      <c r="B36" s="53"/>
      <c r="C36" s="54" t="s">
        <v>38</v>
      </c>
      <c r="D36" s="51" t="s">
        <v>37</v>
      </c>
      <c r="E36" s="137">
        <v>50</v>
      </c>
      <c r="F36" s="133">
        <v>6</v>
      </c>
      <c r="G36" s="149">
        <f t="shared" si="1"/>
        <v>300</v>
      </c>
      <c r="H36" s="23"/>
      <c r="I36" s="23"/>
      <c r="P36" s="23"/>
      <c r="Q36" s="23"/>
      <c r="R36" s="23"/>
      <c r="S36" s="23"/>
      <c r="T36" s="23"/>
      <c r="U36" s="23"/>
      <c r="V36" s="24"/>
    </row>
    <row r="37" spans="1:22" ht="13.9">
      <c r="A37" s="1"/>
      <c r="B37" s="53"/>
      <c r="C37" s="122" t="s">
        <v>39</v>
      </c>
      <c r="D37" s="51"/>
      <c r="E37" s="137"/>
      <c r="F37" s="133"/>
      <c r="G37" s="149"/>
      <c r="H37" s="23"/>
      <c r="I37" s="23"/>
      <c r="P37" s="23"/>
      <c r="Q37" s="23"/>
      <c r="R37" s="23"/>
      <c r="S37" s="23"/>
      <c r="T37" s="23"/>
      <c r="U37" s="23"/>
      <c r="V37" s="24"/>
    </row>
    <row r="38" spans="1:22" ht="13.9">
      <c r="A38" s="1"/>
      <c r="B38" s="53"/>
      <c r="C38" s="50" t="s">
        <v>40</v>
      </c>
      <c r="D38" s="51" t="s">
        <v>30</v>
      </c>
      <c r="E38" s="138">
        <v>50</v>
      </c>
      <c r="F38" s="134">
        <v>50</v>
      </c>
      <c r="G38" s="149">
        <f t="shared" si="1"/>
        <v>2500</v>
      </c>
      <c r="H38" s="23"/>
      <c r="I38" s="23"/>
      <c r="P38" s="23"/>
      <c r="Q38" s="23"/>
      <c r="R38" s="23"/>
      <c r="S38" s="23"/>
      <c r="T38" s="23"/>
      <c r="U38" s="23"/>
      <c r="V38" s="24"/>
    </row>
    <row r="39" spans="1:22" ht="13.9">
      <c r="A39" s="1"/>
      <c r="B39" s="53"/>
      <c r="C39" s="54" t="s">
        <v>41</v>
      </c>
      <c r="D39" s="60" t="s">
        <v>27</v>
      </c>
      <c r="E39" s="138">
        <v>100</v>
      </c>
      <c r="F39" s="134"/>
      <c r="G39" s="149"/>
      <c r="H39" s="23"/>
      <c r="I39" s="23"/>
      <c r="P39" s="23"/>
      <c r="Q39" s="23"/>
      <c r="R39" s="23"/>
      <c r="S39" s="23"/>
      <c r="T39" s="23"/>
      <c r="U39" s="23"/>
      <c r="V39" s="24"/>
    </row>
    <row r="40" spans="1:22" ht="13.9">
      <c r="A40" s="1"/>
      <c r="B40" s="53"/>
      <c r="C40" s="54" t="s">
        <v>42</v>
      </c>
      <c r="D40" s="60" t="s">
        <v>27</v>
      </c>
      <c r="E40" s="138">
        <v>145</v>
      </c>
      <c r="F40" s="134">
        <v>145</v>
      </c>
      <c r="G40" s="149">
        <f t="shared" si="1"/>
        <v>21025</v>
      </c>
      <c r="H40" s="23"/>
      <c r="I40" s="23"/>
      <c r="P40" s="23"/>
      <c r="Q40" s="23"/>
      <c r="R40" s="23"/>
      <c r="S40" s="23"/>
      <c r="T40" s="23"/>
      <c r="U40" s="23"/>
      <c r="V40" s="24"/>
    </row>
    <row r="41" spans="1:22" ht="13.9">
      <c r="A41" s="1"/>
      <c r="B41" s="53"/>
      <c r="C41" s="50" t="s">
        <v>43</v>
      </c>
      <c r="D41" s="51"/>
      <c r="E41" s="138">
        <v>100</v>
      </c>
      <c r="F41" s="134">
        <v>50</v>
      </c>
      <c r="G41" s="149">
        <f t="shared" si="1"/>
        <v>5000</v>
      </c>
      <c r="H41" s="23"/>
      <c r="I41" s="23"/>
      <c r="J41" s="23"/>
      <c r="K41" s="23"/>
      <c r="L41" s="23"/>
      <c r="M41" s="23"/>
      <c r="P41" s="23"/>
      <c r="Q41" s="23"/>
      <c r="R41" s="23"/>
      <c r="S41" s="23"/>
      <c r="T41" s="23"/>
      <c r="U41" s="23"/>
      <c r="V41" s="24"/>
    </row>
    <row r="42" spans="1:22" ht="13.9">
      <c r="A42" s="1"/>
      <c r="B42" s="53"/>
      <c r="C42" s="122" t="s">
        <v>44</v>
      </c>
      <c r="D42" s="51"/>
      <c r="E42" s="138"/>
      <c r="F42" s="134"/>
      <c r="G42" s="149"/>
      <c r="H42" s="23"/>
      <c r="I42" s="23"/>
      <c r="J42" s="23"/>
      <c r="K42" s="23"/>
      <c r="L42" s="23"/>
      <c r="M42" s="23"/>
      <c r="P42" s="23"/>
      <c r="Q42" s="23"/>
      <c r="R42" s="23"/>
      <c r="S42" s="23"/>
      <c r="T42" s="23"/>
      <c r="U42" s="23"/>
      <c r="V42" s="24"/>
    </row>
    <row r="43" spans="1:22" ht="13.9">
      <c r="A43" s="1"/>
      <c r="B43" s="53"/>
      <c r="C43" s="54" t="s">
        <v>45</v>
      </c>
      <c r="D43" s="51" t="s">
        <v>27</v>
      </c>
      <c r="E43" s="138">
        <v>20</v>
      </c>
      <c r="F43" s="134">
        <v>20</v>
      </c>
      <c r="G43" s="149">
        <f t="shared" si="1"/>
        <v>400</v>
      </c>
      <c r="H43" s="23"/>
      <c r="I43" s="23"/>
      <c r="J43" s="23"/>
      <c r="K43" s="23"/>
      <c r="L43" s="23"/>
      <c r="M43" s="23"/>
      <c r="P43" s="23"/>
      <c r="Q43" s="23"/>
      <c r="R43" s="23"/>
      <c r="S43" s="23"/>
      <c r="T43" s="23"/>
      <c r="U43" s="23"/>
      <c r="V43" s="24"/>
    </row>
    <row r="44" spans="1:22" ht="13.9">
      <c r="A44" s="1"/>
      <c r="B44" s="53"/>
      <c r="C44" s="54" t="s">
        <v>46</v>
      </c>
      <c r="D44" s="51" t="s">
        <v>30</v>
      </c>
      <c r="E44" s="139">
        <v>340</v>
      </c>
      <c r="F44" s="135">
        <v>28</v>
      </c>
      <c r="G44" s="149">
        <f t="shared" si="1"/>
        <v>9520</v>
      </c>
      <c r="H44" s="23"/>
      <c r="I44" s="23"/>
      <c r="J44" s="23"/>
      <c r="K44" s="23"/>
      <c r="L44" s="23"/>
      <c r="M44" s="23"/>
      <c r="O44" s="23"/>
      <c r="P44" s="23"/>
      <c r="Q44" s="23"/>
      <c r="R44" s="23"/>
      <c r="S44" s="23"/>
      <c r="T44" s="23"/>
      <c r="U44" s="23"/>
      <c r="V44" s="24"/>
    </row>
    <row r="45" spans="1:22" ht="13.9">
      <c r="A45" s="1"/>
      <c r="B45" s="53"/>
      <c r="C45" s="50" t="s">
        <v>43</v>
      </c>
      <c r="D45" s="51" t="s">
        <v>30</v>
      </c>
      <c r="E45" s="139">
        <v>100</v>
      </c>
      <c r="F45" s="135">
        <v>50</v>
      </c>
      <c r="G45" s="149">
        <f t="shared" si="1"/>
        <v>5000</v>
      </c>
      <c r="H45" s="23"/>
      <c r="I45" s="23"/>
      <c r="J45" s="23"/>
      <c r="O45" s="23"/>
      <c r="P45" s="23"/>
      <c r="Q45" s="23"/>
      <c r="R45" s="23"/>
      <c r="S45" s="23"/>
      <c r="T45" s="23"/>
      <c r="U45" s="23"/>
      <c r="V45" s="24"/>
    </row>
    <row r="46" spans="1:22" ht="13.9">
      <c r="A46" s="1"/>
      <c r="B46" s="53"/>
      <c r="C46" s="50" t="s">
        <v>47</v>
      </c>
      <c r="D46" s="60" t="s">
        <v>27</v>
      </c>
      <c r="E46" s="139">
        <v>510</v>
      </c>
      <c r="F46" s="135">
        <v>80</v>
      </c>
      <c r="G46" s="149">
        <f t="shared" si="1"/>
        <v>40800</v>
      </c>
      <c r="H46" s="23"/>
      <c r="I46" s="23"/>
      <c r="J46" s="23"/>
      <c r="O46" s="23"/>
      <c r="P46" s="23"/>
      <c r="Q46" s="23"/>
      <c r="R46" s="23"/>
      <c r="S46" s="23"/>
      <c r="T46" s="23"/>
      <c r="U46" s="23"/>
      <c r="V46" s="24"/>
    </row>
    <row r="47" spans="1:22" ht="13.9">
      <c r="A47" s="1"/>
      <c r="B47" s="53"/>
      <c r="C47" s="58" t="s">
        <v>42</v>
      </c>
      <c r="D47" s="60" t="s">
        <v>27</v>
      </c>
      <c r="E47" s="139">
        <v>510</v>
      </c>
      <c r="F47" s="135">
        <v>30</v>
      </c>
      <c r="G47" s="149">
        <f t="shared" si="1"/>
        <v>15300</v>
      </c>
      <c r="H47" s="23"/>
      <c r="I47" s="23"/>
      <c r="J47" s="23"/>
      <c r="O47" s="23"/>
      <c r="P47" s="23"/>
      <c r="Q47" s="23"/>
      <c r="R47" s="23"/>
      <c r="S47" s="23"/>
      <c r="T47" s="23"/>
      <c r="U47" s="23"/>
      <c r="V47" s="24"/>
    </row>
    <row r="48" spans="1:22" ht="13.9">
      <c r="A48" s="1"/>
      <c r="B48" s="53"/>
      <c r="C48" s="89" t="s">
        <v>48</v>
      </c>
      <c r="D48" s="60"/>
      <c r="E48" s="140"/>
      <c r="F48" s="55"/>
      <c r="G48" s="149"/>
      <c r="H48" s="23"/>
      <c r="I48" s="23"/>
      <c r="J48" s="23"/>
      <c r="O48" s="23"/>
      <c r="P48" s="23"/>
      <c r="Q48" s="23"/>
      <c r="R48" s="23"/>
      <c r="S48" s="23"/>
      <c r="T48" s="23"/>
      <c r="U48" s="23"/>
      <c r="V48" s="24"/>
    </row>
    <row r="49" spans="1:22" ht="13.9">
      <c r="A49" s="1"/>
      <c r="B49" s="53"/>
      <c r="C49" s="59" t="s">
        <v>49</v>
      </c>
      <c r="D49" s="60" t="s">
        <v>37</v>
      </c>
      <c r="E49" s="140">
        <v>250</v>
      </c>
      <c r="F49" s="55">
        <v>10</v>
      </c>
      <c r="G49" s="149">
        <f t="shared" si="1"/>
        <v>2500</v>
      </c>
      <c r="H49" s="23"/>
      <c r="I49" s="23"/>
      <c r="J49" s="23"/>
      <c r="O49" s="23"/>
      <c r="P49" s="23"/>
      <c r="Q49" s="23"/>
      <c r="R49" s="23"/>
      <c r="S49" s="23"/>
      <c r="T49" s="23"/>
      <c r="U49" s="23"/>
      <c r="V49" s="24"/>
    </row>
    <row r="50" spans="1:22" ht="13.9">
      <c r="A50" s="1"/>
      <c r="B50" s="53"/>
      <c r="C50" s="59" t="s">
        <v>50</v>
      </c>
      <c r="D50" s="60" t="s">
        <v>33</v>
      </c>
      <c r="E50" s="140">
        <v>1</v>
      </c>
      <c r="F50" s="55">
        <v>1500</v>
      </c>
      <c r="G50" s="149">
        <f t="shared" si="1"/>
        <v>1500</v>
      </c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4"/>
    </row>
    <row r="51" spans="1:22" ht="13.9">
      <c r="A51" s="1"/>
      <c r="B51" s="61"/>
      <c r="C51" s="123" t="s">
        <v>51</v>
      </c>
      <c r="D51" s="62"/>
      <c r="E51" s="140"/>
      <c r="F51" s="55"/>
      <c r="G51" s="149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4"/>
    </row>
    <row r="52" spans="1:22" ht="13.9">
      <c r="A52" s="1"/>
      <c r="B52" s="63"/>
      <c r="C52" s="64" t="s">
        <v>52</v>
      </c>
      <c r="D52" s="65" t="s">
        <v>33</v>
      </c>
      <c r="E52" s="141">
        <v>2000</v>
      </c>
      <c r="F52" s="67">
        <v>2</v>
      </c>
      <c r="G52" s="149">
        <f t="shared" si="1"/>
        <v>4000</v>
      </c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4"/>
    </row>
    <row r="53" spans="1:22" ht="13.9">
      <c r="A53" s="1"/>
      <c r="B53" s="63"/>
      <c r="C53" s="124" t="s">
        <v>53</v>
      </c>
      <c r="D53" s="65"/>
      <c r="E53" s="141"/>
      <c r="F53" s="67"/>
      <c r="G53" s="149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4"/>
    </row>
    <row r="54" spans="1:22" ht="13.9">
      <c r="A54" s="1"/>
      <c r="B54" s="63"/>
      <c r="C54" s="64" t="s">
        <v>54</v>
      </c>
      <c r="D54" s="65" t="s">
        <v>27</v>
      </c>
      <c r="E54" s="141">
        <v>10</v>
      </c>
      <c r="F54" s="67">
        <v>20</v>
      </c>
      <c r="G54" s="149">
        <f t="shared" si="1"/>
        <v>200</v>
      </c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4"/>
    </row>
    <row r="55" spans="1:22" ht="14.45" thickBot="1">
      <c r="A55" s="1"/>
      <c r="B55" s="68" t="s">
        <v>55</v>
      </c>
      <c r="C55" s="40"/>
      <c r="D55" s="69"/>
      <c r="E55" s="142"/>
      <c r="F55" s="70"/>
      <c r="G55" s="150">
        <f>SUM(G27:G54)</f>
        <v>113935</v>
      </c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4"/>
    </row>
    <row r="56" spans="1:22" ht="8.25" customHeight="1" thickBot="1">
      <c r="A56" s="1"/>
      <c r="B56" s="71"/>
      <c r="C56" s="72"/>
      <c r="D56" s="73"/>
      <c r="E56" s="74"/>
      <c r="F56" s="74"/>
      <c r="G56" s="151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4"/>
    </row>
    <row r="57" spans="1:22" ht="13.9">
      <c r="A57" s="1"/>
      <c r="B57" s="26" t="s">
        <v>56</v>
      </c>
      <c r="C57" s="47"/>
      <c r="D57" s="48"/>
      <c r="E57" s="52"/>
      <c r="F57" s="35"/>
      <c r="G57" s="152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4"/>
    </row>
    <row r="58" spans="1:22" ht="24">
      <c r="A58" s="1"/>
      <c r="B58" s="61"/>
      <c r="C58" s="56" t="s">
        <v>57</v>
      </c>
      <c r="D58" s="75" t="s">
        <v>33</v>
      </c>
      <c r="E58" s="57">
        <v>1000</v>
      </c>
      <c r="F58" s="38">
        <v>2</v>
      </c>
      <c r="G58" s="149">
        <f>F58*E58</f>
        <v>2000</v>
      </c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4"/>
    </row>
    <row r="59" spans="1:22" ht="13.9">
      <c r="A59" s="1"/>
      <c r="B59" s="61"/>
      <c r="C59" s="56" t="s">
        <v>58</v>
      </c>
      <c r="D59" s="75" t="s">
        <v>33</v>
      </c>
      <c r="E59" s="57">
        <v>500</v>
      </c>
      <c r="F59" s="38">
        <v>1</v>
      </c>
      <c r="G59" s="149">
        <f t="shared" ref="G59:G66" si="2">F59*E59</f>
        <v>500</v>
      </c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4"/>
    </row>
    <row r="60" spans="1:22" ht="13.9">
      <c r="A60" s="1"/>
      <c r="B60" s="61"/>
      <c r="C60" s="56" t="s">
        <v>59</v>
      </c>
      <c r="D60" s="75" t="s">
        <v>37</v>
      </c>
      <c r="E60" s="57">
        <v>7000</v>
      </c>
      <c r="F60" s="38">
        <v>20</v>
      </c>
      <c r="G60" s="149">
        <f t="shared" si="2"/>
        <v>140000</v>
      </c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4"/>
    </row>
    <row r="61" spans="1:22" ht="13.9">
      <c r="A61" s="1"/>
      <c r="B61" s="61"/>
      <c r="C61" s="56" t="s">
        <v>60</v>
      </c>
      <c r="D61" s="75" t="s">
        <v>61</v>
      </c>
      <c r="E61" s="57">
        <v>500</v>
      </c>
      <c r="F61" s="38">
        <v>100</v>
      </c>
      <c r="G61" s="149">
        <f t="shared" si="2"/>
        <v>50000</v>
      </c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4"/>
    </row>
    <row r="62" spans="1:22" ht="13.9">
      <c r="A62" s="1"/>
      <c r="B62" s="61"/>
      <c r="C62" s="56" t="s">
        <v>62</v>
      </c>
      <c r="D62" s="75" t="s">
        <v>61</v>
      </c>
      <c r="E62" s="57">
        <v>5000</v>
      </c>
      <c r="F62" s="38">
        <v>25</v>
      </c>
      <c r="G62" s="149">
        <f t="shared" si="2"/>
        <v>125000</v>
      </c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4"/>
    </row>
    <row r="63" spans="1:22" ht="24">
      <c r="A63" s="1"/>
      <c r="B63" s="61"/>
      <c r="C63" s="56" t="s">
        <v>63</v>
      </c>
      <c r="D63" s="75" t="s">
        <v>33</v>
      </c>
      <c r="E63" s="57">
        <v>500</v>
      </c>
      <c r="F63" s="38">
        <v>1</v>
      </c>
      <c r="G63" s="149">
        <f t="shared" si="2"/>
        <v>500</v>
      </c>
      <c r="H63" s="23"/>
      <c r="I63" s="160"/>
      <c r="J63" s="162"/>
      <c r="K63" s="25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4"/>
    </row>
    <row r="64" spans="1:22" ht="13.9">
      <c r="A64" s="1"/>
      <c r="B64" s="61"/>
      <c r="C64" s="56" t="s">
        <v>64</v>
      </c>
      <c r="D64" s="75" t="s">
        <v>37</v>
      </c>
      <c r="E64" s="57">
        <v>200</v>
      </c>
      <c r="F64" s="38">
        <v>20</v>
      </c>
      <c r="G64" s="149">
        <f t="shared" si="2"/>
        <v>4000</v>
      </c>
      <c r="H64" s="23"/>
      <c r="I64" s="23"/>
      <c r="J64" s="161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4"/>
    </row>
    <row r="65" spans="1:22" ht="13.9">
      <c r="A65" s="1"/>
      <c r="B65" s="61"/>
      <c r="C65" s="54" t="s">
        <v>65</v>
      </c>
      <c r="D65" s="75" t="s">
        <v>33</v>
      </c>
      <c r="E65" s="57">
        <v>500</v>
      </c>
      <c r="F65" s="38">
        <v>1</v>
      </c>
      <c r="G65" s="149">
        <f t="shared" si="2"/>
        <v>500</v>
      </c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4"/>
    </row>
    <row r="66" spans="1:22" ht="13.9">
      <c r="A66" s="1"/>
      <c r="B66" s="63"/>
      <c r="C66" s="54" t="s">
        <v>66</v>
      </c>
      <c r="D66" s="76" t="s">
        <v>33</v>
      </c>
      <c r="E66" s="66">
        <v>2000</v>
      </c>
      <c r="F66" s="39">
        <v>1</v>
      </c>
      <c r="G66" s="149">
        <f t="shared" si="2"/>
        <v>2000</v>
      </c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4"/>
    </row>
    <row r="67" spans="1:22" ht="14.45" thickBot="1">
      <c r="A67" s="1"/>
      <c r="B67" s="68" t="s">
        <v>67</v>
      </c>
      <c r="C67" s="40"/>
      <c r="D67" s="41"/>
      <c r="E67" s="42"/>
      <c r="F67" s="43"/>
      <c r="G67" s="143">
        <f>SUM(G57:G65)</f>
        <v>322500</v>
      </c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4"/>
    </row>
    <row r="68" spans="1:22" ht="8.25" customHeight="1" thickBot="1">
      <c r="A68" s="1"/>
      <c r="B68" s="71"/>
      <c r="C68" s="72"/>
      <c r="D68" s="73"/>
      <c r="E68" s="74"/>
      <c r="F68" s="74"/>
      <c r="G68" s="151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4"/>
    </row>
    <row r="69" spans="1:22" ht="13.9">
      <c r="A69" s="1"/>
      <c r="B69" s="26" t="s">
        <v>68</v>
      </c>
      <c r="C69" s="27"/>
      <c r="D69" s="77"/>
      <c r="E69" s="52"/>
      <c r="F69" s="35"/>
      <c r="G69" s="152"/>
      <c r="H69" s="23"/>
      <c r="I69" s="23"/>
      <c r="J69" s="23"/>
      <c r="K69" s="159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4"/>
    </row>
    <row r="70" spans="1:22" ht="13.9">
      <c r="A70" s="1"/>
      <c r="B70" s="31"/>
      <c r="C70" s="50" t="s">
        <v>69</v>
      </c>
      <c r="D70" s="132"/>
      <c r="E70" s="52">
        <v>125000</v>
      </c>
      <c r="F70" s="35">
        <v>1</v>
      </c>
      <c r="G70" s="149">
        <f t="shared" ref="G70:G75" si="3">F70*E70</f>
        <v>125000</v>
      </c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4"/>
    </row>
    <row r="71" spans="1:22" ht="13.9">
      <c r="A71" s="1"/>
      <c r="B71" s="31"/>
      <c r="C71" s="50" t="s">
        <v>70</v>
      </c>
      <c r="D71" s="132"/>
      <c r="E71" s="52">
        <v>125000</v>
      </c>
      <c r="F71" s="35">
        <v>1</v>
      </c>
      <c r="G71" s="149">
        <f t="shared" si="3"/>
        <v>125000</v>
      </c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4"/>
    </row>
    <row r="72" spans="1:22" ht="13.9">
      <c r="A72" s="1"/>
      <c r="B72" s="31"/>
      <c r="C72" s="50" t="s">
        <v>71</v>
      </c>
      <c r="D72" s="132"/>
      <c r="E72" s="52">
        <v>125000</v>
      </c>
      <c r="F72" s="35">
        <v>1</v>
      </c>
      <c r="G72" s="149">
        <f t="shared" si="3"/>
        <v>125000</v>
      </c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4"/>
    </row>
    <row r="73" spans="1:22" ht="13.9">
      <c r="A73" s="1"/>
      <c r="B73" s="31"/>
      <c r="C73" s="50" t="s">
        <v>72</v>
      </c>
      <c r="D73" s="132"/>
      <c r="E73" s="52">
        <v>125000</v>
      </c>
      <c r="F73" s="35">
        <v>1</v>
      </c>
      <c r="G73" s="149">
        <f t="shared" si="3"/>
        <v>125000</v>
      </c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4"/>
    </row>
    <row r="74" spans="1:22" ht="13.9">
      <c r="A74" s="1"/>
      <c r="B74" s="31"/>
      <c r="C74" s="50" t="s">
        <v>73</v>
      </c>
      <c r="D74" s="132"/>
      <c r="E74" s="52">
        <v>125000</v>
      </c>
      <c r="F74" s="35">
        <v>1</v>
      </c>
      <c r="G74" s="149">
        <f t="shared" si="3"/>
        <v>125000</v>
      </c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4"/>
    </row>
    <row r="75" spans="1:22" ht="15" customHeight="1">
      <c r="A75" s="1"/>
      <c r="B75" s="31"/>
      <c r="C75" s="50" t="s">
        <v>74</v>
      </c>
      <c r="D75" s="132"/>
      <c r="E75" s="52">
        <v>112200</v>
      </c>
      <c r="F75" s="35">
        <v>1</v>
      </c>
      <c r="G75" s="149">
        <f t="shared" si="3"/>
        <v>112200</v>
      </c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4"/>
    </row>
    <row r="76" spans="1:22" ht="14.45" thickBot="1">
      <c r="A76" s="1"/>
      <c r="B76" s="68" t="s">
        <v>75</v>
      </c>
      <c r="C76" s="40"/>
      <c r="D76" s="41"/>
      <c r="E76" s="42"/>
      <c r="F76" s="43"/>
      <c r="G76" s="143">
        <f>SUM(G70:G75)</f>
        <v>737200</v>
      </c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4"/>
    </row>
    <row r="77" spans="1:22" ht="6.75" customHeight="1" thickBot="1">
      <c r="A77" s="1"/>
      <c r="B77" s="71"/>
      <c r="C77" s="72"/>
      <c r="D77" s="73"/>
      <c r="E77" s="74"/>
      <c r="F77" s="74"/>
      <c r="G77" s="151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4"/>
    </row>
    <row r="78" spans="1:22" ht="13.9">
      <c r="A78" s="1"/>
      <c r="B78" s="26" t="s">
        <v>76</v>
      </c>
      <c r="C78" s="27"/>
      <c r="D78" s="77"/>
      <c r="E78" s="52"/>
      <c r="F78" s="79"/>
      <c r="G78" s="15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4"/>
    </row>
    <row r="79" spans="1:22" ht="13.9">
      <c r="A79" s="1"/>
      <c r="B79" s="61"/>
      <c r="C79" s="80" t="s">
        <v>77</v>
      </c>
      <c r="D79" s="75"/>
      <c r="E79" s="57">
        <v>50000</v>
      </c>
      <c r="F79" s="55">
        <v>1</v>
      </c>
      <c r="G79" s="149">
        <f t="shared" ref="G79:G84" si="4">F79*E79</f>
        <v>50000</v>
      </c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4"/>
    </row>
    <row r="80" spans="1:22" ht="13.9">
      <c r="A80" s="1"/>
      <c r="B80" s="61"/>
      <c r="C80" s="80" t="s">
        <v>78</v>
      </c>
      <c r="D80" s="75"/>
      <c r="E80" s="57">
        <v>50000</v>
      </c>
      <c r="F80" s="119">
        <v>1</v>
      </c>
      <c r="G80" s="149">
        <f t="shared" si="4"/>
        <v>50000</v>
      </c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4"/>
    </row>
    <row r="81" spans="1:22" ht="13.9">
      <c r="A81" s="1"/>
      <c r="B81" s="61"/>
      <c r="C81" s="80" t="s">
        <v>79</v>
      </c>
      <c r="D81" s="75"/>
      <c r="E81" s="57">
        <v>50000</v>
      </c>
      <c r="F81" s="55">
        <v>1</v>
      </c>
      <c r="G81" s="149">
        <f t="shared" si="4"/>
        <v>50000</v>
      </c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4"/>
    </row>
    <row r="82" spans="1:22" ht="13.9">
      <c r="A82" s="1"/>
      <c r="B82" s="61"/>
      <c r="C82" s="80" t="s">
        <v>80</v>
      </c>
      <c r="D82" s="75"/>
      <c r="E82" s="57">
        <v>50000</v>
      </c>
      <c r="F82" s="119">
        <v>1</v>
      </c>
      <c r="G82" s="149">
        <f t="shared" si="4"/>
        <v>50000</v>
      </c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4"/>
    </row>
    <row r="83" spans="1:22" ht="13.9">
      <c r="A83" s="1"/>
      <c r="B83" s="61"/>
      <c r="C83" s="80" t="s">
        <v>81</v>
      </c>
      <c r="D83" s="75"/>
      <c r="E83" s="57">
        <v>50000</v>
      </c>
      <c r="F83" s="55">
        <v>1</v>
      </c>
      <c r="G83" s="149">
        <f t="shared" si="4"/>
        <v>50000</v>
      </c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4"/>
    </row>
    <row r="84" spans="1:22" ht="13.9">
      <c r="A84" s="1"/>
      <c r="B84" s="53"/>
      <c r="C84" s="80" t="s">
        <v>82</v>
      </c>
      <c r="D84" s="81"/>
      <c r="E84" s="57">
        <v>50000</v>
      </c>
      <c r="F84" s="55">
        <v>1</v>
      </c>
      <c r="G84" s="149">
        <f t="shared" si="4"/>
        <v>50000</v>
      </c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4"/>
    </row>
    <row r="85" spans="1:22" ht="14.45" thickBot="1">
      <c r="A85" s="1"/>
      <c r="B85" s="120" t="s">
        <v>83</v>
      </c>
      <c r="C85" s="82"/>
      <c r="D85" s="121"/>
      <c r="E85" s="66"/>
      <c r="F85" s="67"/>
      <c r="G85" s="144">
        <f>SUM(G79:G84)</f>
        <v>300000</v>
      </c>
      <c r="H85" s="23"/>
      <c r="I85" s="23"/>
      <c r="J85" s="78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4"/>
    </row>
    <row r="86" spans="1:22" ht="10.15" customHeight="1" thickBot="1">
      <c r="A86" s="1"/>
      <c r="B86" s="83"/>
      <c r="C86" s="74"/>
      <c r="D86" s="84"/>
      <c r="E86" s="85"/>
      <c r="F86" s="86"/>
      <c r="G86" s="154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4"/>
    </row>
    <row r="87" spans="1:22" ht="13.9">
      <c r="A87" s="1"/>
      <c r="B87" s="26" t="s">
        <v>84</v>
      </c>
      <c r="C87" s="27"/>
      <c r="D87" s="48"/>
      <c r="E87" s="52"/>
      <c r="F87" s="35"/>
      <c r="G87" s="152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4"/>
    </row>
    <row r="88" spans="1:22" ht="13.9">
      <c r="A88" s="1"/>
      <c r="B88" s="61"/>
      <c r="C88" s="56" t="s">
        <v>85</v>
      </c>
      <c r="D88" s="75"/>
      <c r="E88" s="57">
        <v>50000</v>
      </c>
      <c r="F88" s="38">
        <v>1</v>
      </c>
      <c r="G88" s="145">
        <f>F88*E88</f>
        <v>50000</v>
      </c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4"/>
    </row>
    <row r="89" spans="1:22" ht="13.9">
      <c r="A89" s="1"/>
      <c r="B89" s="61"/>
      <c r="C89" s="56" t="s">
        <v>86</v>
      </c>
      <c r="D89" s="75"/>
      <c r="E89" s="57">
        <v>50000</v>
      </c>
      <c r="F89" s="38">
        <v>1</v>
      </c>
      <c r="G89" s="145">
        <f>F89*E89</f>
        <v>50000</v>
      </c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4"/>
    </row>
    <row r="90" spans="1:22" ht="14.45" thickBot="1">
      <c r="A90" s="1"/>
      <c r="B90" s="68" t="s">
        <v>87</v>
      </c>
      <c r="C90" s="54"/>
      <c r="D90" s="37"/>
      <c r="E90" s="57"/>
      <c r="F90" s="38"/>
      <c r="G90" s="155">
        <f>SUM(G88:G89)</f>
        <v>100000</v>
      </c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4"/>
    </row>
    <row r="91" spans="1:22" ht="10.15" customHeight="1" thickBot="1">
      <c r="A91" s="1"/>
      <c r="B91" s="71"/>
      <c r="C91" s="72"/>
      <c r="D91" s="73"/>
      <c r="E91" s="74"/>
      <c r="F91" s="87"/>
      <c r="G91" s="156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4"/>
    </row>
    <row r="92" spans="1:22" ht="13.9">
      <c r="A92" s="1"/>
      <c r="B92" s="88" t="s">
        <v>88</v>
      </c>
      <c r="C92" s="27"/>
      <c r="D92" s="48"/>
      <c r="E92" s="52"/>
      <c r="F92" s="35"/>
      <c r="G92" s="152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4"/>
    </row>
    <row r="93" spans="1:22" ht="13.9">
      <c r="A93" s="1"/>
      <c r="B93" s="90">
        <v>1</v>
      </c>
      <c r="C93" s="80" t="str">
        <f>B6</f>
        <v>Bill Section 1 - General (Capital Costs)</v>
      </c>
      <c r="D93" s="37"/>
      <c r="E93" s="57"/>
      <c r="F93" s="38"/>
      <c r="G93" s="149">
        <f>G24</f>
        <v>182700</v>
      </c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4"/>
    </row>
    <row r="94" spans="1:22" ht="13.9">
      <c r="A94" s="1"/>
      <c r="B94" s="90">
        <v>2</v>
      </c>
      <c r="C94" s="80" t="str">
        <f>B26</f>
        <v>Bill Section 2 - Approach Works</v>
      </c>
      <c r="D94" s="37"/>
      <c r="E94" s="57"/>
      <c r="F94" s="38"/>
      <c r="G94" s="149">
        <f>G55</f>
        <v>113935</v>
      </c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4"/>
    </row>
    <row r="95" spans="1:22" ht="13.9">
      <c r="A95" s="1"/>
      <c r="B95" s="90">
        <v>3</v>
      </c>
      <c r="C95" s="80" t="str">
        <f>B57</f>
        <v xml:space="preserve">Bill Section 3 - Piling Works </v>
      </c>
      <c r="D95" s="37"/>
      <c r="E95" s="57"/>
      <c r="F95" s="38"/>
      <c r="G95" s="149">
        <f>G67</f>
        <v>322500</v>
      </c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4"/>
    </row>
    <row r="96" spans="1:22" ht="13.9">
      <c r="A96" s="1"/>
      <c r="B96" s="90">
        <v>4</v>
      </c>
      <c r="C96" s="80" t="str">
        <f>B69</f>
        <v xml:space="preserve">Bill Section 4 - Bridge Strucutre </v>
      </c>
      <c r="D96" s="37"/>
      <c r="E96" s="57"/>
      <c r="F96" s="38"/>
      <c r="G96" s="149">
        <f>G76</f>
        <v>737200</v>
      </c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4"/>
    </row>
    <row r="97" spans="1:22" ht="13.9">
      <c r="A97" s="1"/>
      <c r="B97" s="90">
        <v>5</v>
      </c>
      <c r="C97" s="80" t="str">
        <f>B78</f>
        <v>Bill Section 5 - Mooring Works</v>
      </c>
      <c r="D97" s="37"/>
      <c r="E97" s="57"/>
      <c r="F97" s="38"/>
      <c r="G97" s="149">
        <f>G85</f>
        <v>300000</v>
      </c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4"/>
    </row>
    <row r="98" spans="1:22" ht="14.45" thickBot="1">
      <c r="A98" s="1"/>
      <c r="B98" s="90">
        <v>6</v>
      </c>
      <c r="C98" s="80" t="str">
        <f>B87</f>
        <v>Bill Section 6 -  Completion</v>
      </c>
      <c r="D98" s="37"/>
      <c r="E98" s="57"/>
      <c r="F98" s="38"/>
      <c r="G98" s="149">
        <f>G90</f>
        <v>100000</v>
      </c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4"/>
    </row>
    <row r="99" spans="1:22" ht="14.45" thickBot="1">
      <c r="A99" s="1"/>
      <c r="B99" s="91"/>
      <c r="C99" s="185" t="s">
        <v>89</v>
      </c>
      <c r="D99" s="185"/>
      <c r="E99" s="92"/>
      <c r="F99" s="93"/>
      <c r="G99" s="157">
        <f>SUM(G93:G98)</f>
        <v>1756335</v>
      </c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4"/>
    </row>
    <row r="100" spans="1:22" ht="13.15" customHeight="1" thickBot="1">
      <c r="A100" s="1"/>
      <c r="B100" s="91"/>
      <c r="C100" s="185"/>
      <c r="D100" s="186"/>
      <c r="E100" s="92"/>
      <c r="F100" s="93"/>
      <c r="G100" s="158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4"/>
    </row>
    <row r="101" spans="1:22" ht="14.45" thickBot="1">
      <c r="A101" s="1"/>
      <c r="B101" s="91"/>
      <c r="C101" s="185" t="s">
        <v>90</v>
      </c>
      <c r="D101" s="186"/>
      <c r="E101" s="92"/>
      <c r="F101" s="93"/>
      <c r="G101" s="158">
        <f>G99-G100</f>
        <v>1756335</v>
      </c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4"/>
    </row>
    <row r="102" spans="1:22" ht="14.45" thickBot="1">
      <c r="A102" s="1"/>
      <c r="B102" s="91"/>
      <c r="C102" s="185" t="s">
        <v>91</v>
      </c>
      <c r="D102" s="186"/>
      <c r="E102" s="92"/>
      <c r="F102" s="93"/>
      <c r="G102" s="158">
        <f>G101*1.1</f>
        <v>1931968.5000000002</v>
      </c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4"/>
    </row>
    <row r="103" spans="1:22" ht="14.45" thickBot="1">
      <c r="A103" s="1"/>
      <c r="B103" s="91"/>
      <c r="C103" s="187" t="s">
        <v>92</v>
      </c>
      <c r="D103" s="188"/>
      <c r="E103" s="92"/>
      <c r="F103" s="93"/>
      <c r="G103" s="158">
        <f>G102</f>
        <v>1931968.5000000002</v>
      </c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4"/>
    </row>
    <row r="104" spans="1:22" ht="17.25" customHeight="1">
      <c r="A104" s="1"/>
      <c r="B104" s="23"/>
      <c r="C104" s="94"/>
      <c r="D104" s="95"/>
      <c r="E104" s="96"/>
      <c r="F104" s="97"/>
      <c r="G104" s="115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4"/>
    </row>
    <row r="105" spans="1:22" ht="13.9">
      <c r="A105" s="1"/>
      <c r="B105" s="23"/>
      <c r="C105" s="94"/>
      <c r="D105" s="95"/>
      <c r="E105" s="96"/>
      <c r="F105" s="98"/>
      <c r="G105" s="99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4"/>
    </row>
    <row r="106" spans="1:22" ht="22.5" customHeight="1">
      <c r="A106" s="1"/>
      <c r="B106" s="23"/>
      <c r="C106" s="94"/>
      <c r="D106" s="95"/>
      <c r="E106" s="96"/>
      <c r="F106" s="101"/>
      <c r="G106" s="102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4"/>
    </row>
    <row r="107" spans="1:22" ht="13.9">
      <c r="A107" s="1"/>
      <c r="B107" s="23"/>
      <c r="C107" s="94"/>
      <c r="D107" s="95"/>
      <c r="E107" s="96"/>
      <c r="F107" s="98"/>
      <c r="G107" s="99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4"/>
    </row>
    <row r="108" spans="1:22" ht="13.9">
      <c r="A108" s="1"/>
      <c r="B108" s="23"/>
      <c r="C108" s="94"/>
      <c r="D108" s="95"/>
      <c r="E108" s="103"/>
      <c r="F108" s="98"/>
      <c r="G108" s="100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4"/>
    </row>
    <row r="109" spans="1:22" ht="12.75" customHeight="1">
      <c r="A109" s="1"/>
      <c r="B109" s="23"/>
      <c r="C109" s="94"/>
      <c r="D109" s="95"/>
      <c r="E109" s="103"/>
      <c r="F109" s="98"/>
      <c r="G109" s="100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4"/>
    </row>
    <row r="110" spans="1:22" ht="21.75" customHeight="1">
      <c r="A110" s="1"/>
      <c r="B110" s="104"/>
      <c r="C110" s="32"/>
      <c r="D110" s="105"/>
      <c r="E110" s="100"/>
      <c r="F110" s="106"/>
      <c r="G110" s="107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4"/>
    </row>
    <row r="111" spans="1:22" ht="12.75" customHeight="1">
      <c r="A111" s="1"/>
      <c r="B111" s="108"/>
      <c r="C111" s="23"/>
      <c r="D111" s="95"/>
      <c r="E111" s="103"/>
      <c r="F111" s="98"/>
      <c r="G111" s="98"/>
      <c r="H111" s="23"/>
      <c r="I111" s="23"/>
      <c r="J111" s="23"/>
      <c r="K111" s="23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</row>
    <row r="112" spans="1:22" ht="12.75" customHeight="1">
      <c r="A112" s="1"/>
      <c r="B112" s="109"/>
      <c r="C112" s="110"/>
      <c r="D112" s="95"/>
      <c r="E112" s="103"/>
      <c r="F112" s="98"/>
      <c r="G112" s="111"/>
      <c r="H112" s="23"/>
      <c r="I112" s="23"/>
      <c r="J112" s="23"/>
      <c r="K112" s="23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</row>
    <row r="113" spans="1:22" ht="12.75" customHeight="1">
      <c r="A113" s="1"/>
      <c r="B113" s="109"/>
      <c r="C113" s="110"/>
      <c r="D113" s="95"/>
      <c r="E113" s="103"/>
      <c r="F113" s="98"/>
      <c r="G113" s="111"/>
      <c r="H113" s="23"/>
      <c r="I113" s="23"/>
      <c r="J113" s="23"/>
      <c r="K113" s="23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</row>
    <row r="114" spans="1:22" ht="12.75" customHeight="1">
      <c r="A114" s="1"/>
      <c r="B114" s="109"/>
      <c r="C114" s="110"/>
      <c r="D114" s="95"/>
      <c r="E114" s="103"/>
      <c r="F114" s="98"/>
      <c r="G114" s="111"/>
      <c r="H114" s="23"/>
      <c r="I114" s="23"/>
      <c r="J114" s="23"/>
      <c r="K114" s="23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</row>
    <row r="115" spans="1:22" ht="12.75" customHeight="1">
      <c r="A115" s="1"/>
      <c r="B115" s="109"/>
      <c r="C115" s="110"/>
      <c r="D115" s="95"/>
      <c r="E115" s="103"/>
      <c r="F115" s="98"/>
      <c r="G115" s="111"/>
      <c r="H115" s="23"/>
      <c r="I115" s="23"/>
      <c r="J115" s="23"/>
      <c r="K115" s="23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</row>
    <row r="116" spans="1:22" ht="12.75" customHeight="1">
      <c r="A116" s="1"/>
      <c r="B116" s="109"/>
      <c r="C116" s="110"/>
      <c r="D116" s="95"/>
      <c r="E116" s="103"/>
      <c r="F116" s="98"/>
      <c r="G116" s="111"/>
      <c r="H116" s="23"/>
      <c r="I116" s="23"/>
      <c r="J116" s="23"/>
      <c r="K116" s="23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</row>
    <row r="117" spans="1:22" ht="12.75" customHeight="1">
      <c r="A117" s="1"/>
      <c r="B117" s="109"/>
      <c r="C117" s="110"/>
      <c r="D117" s="95"/>
      <c r="E117" s="103"/>
      <c r="F117" s="98"/>
      <c r="G117" s="111"/>
      <c r="H117" s="23"/>
      <c r="I117" s="23"/>
      <c r="J117" s="23"/>
      <c r="K117" s="23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</row>
    <row r="118" spans="1:22" ht="12.75" customHeight="1">
      <c r="A118" s="1"/>
      <c r="B118" s="109"/>
      <c r="C118" s="110"/>
      <c r="D118" s="95"/>
      <c r="E118" s="103"/>
      <c r="F118" s="98"/>
      <c r="G118" s="111"/>
      <c r="H118" s="23"/>
      <c r="I118" s="23"/>
      <c r="J118" s="23"/>
      <c r="K118" s="23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</row>
    <row r="119" spans="1:22" ht="12.75" customHeight="1">
      <c r="A119" s="1"/>
      <c r="B119" s="109"/>
      <c r="C119" s="110"/>
      <c r="D119" s="95"/>
      <c r="E119" s="103"/>
      <c r="F119" s="98"/>
      <c r="G119" s="111"/>
      <c r="H119" s="23"/>
      <c r="I119" s="23"/>
      <c r="J119" s="23"/>
      <c r="K119" s="23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</row>
    <row r="120" spans="1:22" ht="12.75" customHeight="1">
      <c r="A120" s="1"/>
      <c r="B120" s="109"/>
      <c r="C120" s="110"/>
      <c r="D120" s="95"/>
      <c r="E120" s="103"/>
      <c r="F120" s="98"/>
      <c r="G120" s="111"/>
      <c r="H120" s="23"/>
      <c r="I120" s="23"/>
      <c r="J120" s="23"/>
      <c r="K120" s="23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</row>
    <row r="121" spans="1:22" ht="13.9">
      <c r="A121" s="1"/>
      <c r="B121" s="109"/>
      <c r="C121" s="112"/>
      <c r="D121" s="95"/>
      <c r="E121" s="103"/>
      <c r="F121" s="98"/>
      <c r="G121" s="111"/>
      <c r="H121" s="23"/>
      <c r="I121" s="23"/>
      <c r="J121" s="23"/>
      <c r="K121" s="23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</row>
    <row r="122" spans="1:22" ht="13.9">
      <c r="A122" s="1"/>
      <c r="B122" s="113"/>
      <c r="C122" s="181"/>
      <c r="D122" s="181"/>
      <c r="E122" s="103"/>
      <c r="F122" s="98"/>
      <c r="G122" s="114"/>
      <c r="H122" s="23"/>
      <c r="I122" s="23"/>
      <c r="J122" s="23"/>
      <c r="K122" s="23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</row>
    <row r="123" spans="1:22" ht="13.9">
      <c r="A123" s="1"/>
      <c r="B123" s="113"/>
      <c r="C123" s="181"/>
      <c r="D123" s="181"/>
      <c r="E123" s="103"/>
      <c r="F123" s="98"/>
      <c r="G123" s="103"/>
      <c r="H123" s="23"/>
      <c r="I123" s="23"/>
      <c r="J123" s="23"/>
      <c r="K123" s="23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</row>
    <row r="124" spans="1:22" ht="13.9">
      <c r="A124" s="1"/>
      <c r="B124" s="113"/>
      <c r="C124" s="181"/>
      <c r="D124" s="181"/>
      <c r="E124" s="103"/>
      <c r="F124" s="98"/>
      <c r="G124" s="103"/>
      <c r="H124" s="23"/>
      <c r="I124" s="23"/>
      <c r="J124" s="23"/>
      <c r="K124" s="23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</row>
    <row r="125" spans="1:22" ht="13.9">
      <c r="A125" s="1"/>
      <c r="B125" s="113"/>
      <c r="C125" s="181"/>
      <c r="D125" s="181"/>
      <c r="E125" s="103"/>
      <c r="F125" s="98"/>
      <c r="G125" s="103"/>
      <c r="H125" s="23"/>
      <c r="I125" s="23"/>
      <c r="J125" s="23"/>
      <c r="K125" s="23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</row>
    <row r="126" spans="1:22" ht="13.9">
      <c r="A126" s="1"/>
      <c r="B126" s="113"/>
      <c r="C126" s="184"/>
      <c r="D126" s="184"/>
      <c r="E126" s="103"/>
      <c r="F126" s="98"/>
      <c r="G126" s="103"/>
      <c r="H126" s="23"/>
      <c r="I126" s="23"/>
      <c r="J126" s="23"/>
      <c r="K126" s="23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</row>
    <row r="127" spans="1:22" ht="13.9">
      <c r="A127" s="1"/>
      <c r="B127" s="23"/>
      <c r="C127" s="94"/>
      <c r="D127" s="95"/>
      <c r="E127" s="103"/>
      <c r="F127" s="98"/>
      <c r="G127" s="100"/>
      <c r="H127" s="23"/>
      <c r="I127" s="23"/>
      <c r="J127" s="23"/>
      <c r="K127" s="23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</row>
    <row r="128" spans="1:22" ht="13.9">
      <c r="A128" s="1"/>
      <c r="B128" s="104"/>
      <c r="C128" s="104"/>
      <c r="D128" s="95"/>
      <c r="E128" s="23"/>
      <c r="F128" s="23"/>
      <c r="G128" s="23"/>
      <c r="H128" s="23"/>
      <c r="I128" s="23"/>
      <c r="J128" s="23"/>
      <c r="K128" s="23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</row>
    <row r="129" spans="1:22" ht="13.9">
      <c r="A129" s="1"/>
      <c r="B129" s="108"/>
      <c r="C129" s="23"/>
      <c r="D129" s="95"/>
      <c r="E129" s="103"/>
      <c r="F129" s="98"/>
      <c r="G129" s="98"/>
      <c r="H129" s="23"/>
      <c r="I129" s="23"/>
      <c r="J129" s="23"/>
      <c r="K129" s="23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</row>
    <row r="130" spans="1:22" ht="13.9">
      <c r="A130" s="1"/>
      <c r="B130" s="109"/>
      <c r="C130" s="110"/>
      <c r="D130" s="95"/>
      <c r="E130" s="103"/>
      <c r="F130" s="98"/>
      <c r="G130" s="111"/>
      <c r="H130" s="23"/>
      <c r="I130" s="23"/>
      <c r="J130" s="23"/>
      <c r="K130" s="23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</row>
    <row r="131" spans="1:22" ht="13.9">
      <c r="A131" s="1"/>
      <c r="B131" s="109"/>
      <c r="C131" s="110"/>
      <c r="D131" s="95"/>
      <c r="E131" s="103"/>
      <c r="F131" s="98"/>
      <c r="G131" s="111"/>
      <c r="H131" s="23"/>
      <c r="I131" s="23"/>
      <c r="J131" s="23"/>
      <c r="K131" s="23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</row>
    <row r="132" spans="1:22" ht="13.9">
      <c r="A132" s="1"/>
      <c r="B132" s="109"/>
      <c r="C132" s="110"/>
      <c r="D132" s="95"/>
      <c r="E132" s="103"/>
      <c r="F132" s="98"/>
      <c r="G132" s="111"/>
      <c r="H132" s="23"/>
      <c r="I132" s="23"/>
      <c r="J132" s="23"/>
      <c r="K132" s="23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</row>
    <row r="133" spans="1:22" ht="13.9">
      <c r="A133" s="1"/>
      <c r="B133" s="109"/>
      <c r="C133" s="110"/>
      <c r="D133" s="95"/>
      <c r="E133" s="103"/>
      <c r="F133" s="98"/>
      <c r="G133" s="111"/>
      <c r="H133" s="23"/>
      <c r="I133" s="23"/>
      <c r="J133" s="23"/>
      <c r="K133" s="23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</row>
    <row r="134" spans="1:22" ht="13.9">
      <c r="A134" s="1"/>
      <c r="B134" s="109"/>
      <c r="C134" s="110"/>
      <c r="D134" s="95"/>
      <c r="E134" s="103"/>
      <c r="F134" s="98"/>
      <c r="G134" s="111"/>
      <c r="H134" s="23"/>
      <c r="I134" s="23"/>
      <c r="J134" s="23"/>
      <c r="K134" s="23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</row>
    <row r="135" spans="1:22" ht="13.9">
      <c r="A135" s="1"/>
      <c r="B135" s="109"/>
      <c r="C135" s="110"/>
      <c r="D135" s="95"/>
      <c r="E135" s="103"/>
      <c r="F135" s="98"/>
      <c r="G135" s="111"/>
      <c r="H135" s="23"/>
      <c r="I135" s="23"/>
      <c r="J135" s="23"/>
      <c r="K135" s="23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</row>
    <row r="136" spans="1:22" ht="13.9">
      <c r="A136" s="1"/>
      <c r="B136" s="109"/>
      <c r="C136" s="110"/>
      <c r="D136" s="95"/>
      <c r="E136" s="103"/>
      <c r="F136" s="98"/>
      <c r="G136" s="111"/>
      <c r="H136" s="23"/>
      <c r="I136" s="23"/>
      <c r="J136" s="23"/>
      <c r="K136" s="23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</row>
    <row r="137" spans="1:22" ht="13.9">
      <c r="A137" s="1"/>
      <c r="B137" s="109"/>
      <c r="C137" s="110"/>
      <c r="D137" s="95"/>
      <c r="E137" s="103"/>
      <c r="F137" s="98"/>
      <c r="G137" s="111"/>
      <c r="H137" s="23"/>
      <c r="I137" s="23"/>
      <c r="J137" s="23"/>
      <c r="K137" s="23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</row>
    <row r="138" spans="1:22" ht="13.9">
      <c r="A138" s="1"/>
      <c r="B138" s="109"/>
      <c r="C138" s="110"/>
      <c r="D138" s="95"/>
      <c r="E138" s="103"/>
      <c r="F138" s="98"/>
      <c r="G138" s="111"/>
      <c r="H138" s="23"/>
      <c r="I138" s="23"/>
      <c r="J138" s="23"/>
      <c r="K138" s="23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</row>
    <row r="139" spans="1:22" ht="13.9">
      <c r="A139" s="1"/>
      <c r="B139" s="109"/>
      <c r="C139" s="112"/>
      <c r="D139" s="95"/>
      <c r="E139" s="103"/>
      <c r="F139" s="98"/>
      <c r="G139" s="111"/>
      <c r="H139" s="23"/>
      <c r="I139" s="23"/>
      <c r="J139" s="23"/>
      <c r="K139" s="23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</row>
    <row r="140" spans="1:22" ht="13.9">
      <c r="A140" s="1"/>
      <c r="B140" s="113"/>
      <c r="C140" s="181"/>
      <c r="D140" s="181"/>
      <c r="E140" s="103"/>
      <c r="F140" s="98"/>
      <c r="G140" s="103"/>
      <c r="H140" s="23"/>
      <c r="I140" s="23"/>
      <c r="J140" s="23"/>
      <c r="K140" s="23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</row>
    <row r="141" spans="1:22" ht="13.9">
      <c r="A141" s="1"/>
      <c r="B141" s="12"/>
      <c r="C141" s="183"/>
      <c r="D141" s="183"/>
      <c r="E141" s="4"/>
      <c r="F141" s="6"/>
      <c r="G141" s="4"/>
      <c r="H141" s="1"/>
      <c r="I141" s="1"/>
      <c r="J141" s="1"/>
      <c r="K141" s="1"/>
    </row>
    <row r="142" spans="1:22" ht="13.9">
      <c r="A142" s="1"/>
      <c r="B142" s="12"/>
      <c r="C142" s="183"/>
      <c r="D142" s="183"/>
      <c r="E142" s="4"/>
      <c r="F142" s="6"/>
      <c r="G142" s="4"/>
      <c r="H142" s="1"/>
      <c r="I142" s="1"/>
      <c r="J142" s="1"/>
      <c r="K142" s="1"/>
    </row>
    <row r="143" spans="1:22" ht="13.9">
      <c r="A143" s="1"/>
      <c r="B143" s="12"/>
      <c r="C143" s="183"/>
      <c r="D143" s="183"/>
      <c r="E143" s="4"/>
      <c r="F143" s="6"/>
      <c r="G143" s="4"/>
      <c r="H143" s="1"/>
      <c r="I143" s="1"/>
      <c r="J143" s="1"/>
      <c r="K143" s="1"/>
    </row>
    <row r="144" spans="1:22" ht="13.9">
      <c r="A144" s="1"/>
      <c r="B144" s="12"/>
      <c r="C144" s="182"/>
      <c r="D144" s="182"/>
      <c r="E144" s="4"/>
      <c r="F144" s="6"/>
      <c r="G144" s="4"/>
      <c r="H144" s="1"/>
      <c r="I144" s="1"/>
      <c r="J144" s="1"/>
      <c r="K144" s="1"/>
    </row>
    <row r="145" spans="1:11" ht="13.9">
      <c r="A145" s="1"/>
      <c r="B145" s="1"/>
      <c r="C145" s="5"/>
      <c r="D145" s="13"/>
      <c r="E145" s="4"/>
      <c r="F145" s="6"/>
      <c r="G145" s="3"/>
      <c r="H145" s="1"/>
      <c r="I145" s="1"/>
      <c r="J145" s="1"/>
      <c r="K145" s="1"/>
    </row>
    <row r="146" spans="1:11" ht="13.9">
      <c r="A146" s="1"/>
      <c r="B146" s="1"/>
      <c r="C146" s="5"/>
      <c r="D146" s="13"/>
      <c r="E146" s="4"/>
      <c r="F146" s="6"/>
      <c r="G146" s="3"/>
      <c r="H146" s="1"/>
      <c r="I146" s="1"/>
      <c r="J146" s="1"/>
      <c r="K146" s="1"/>
    </row>
    <row r="147" spans="1:11" ht="18">
      <c r="A147" s="1"/>
      <c r="B147" s="7"/>
      <c r="C147" s="5"/>
      <c r="D147" s="13"/>
      <c r="E147" s="4"/>
      <c r="F147" s="6"/>
      <c r="G147" s="3"/>
      <c r="H147" s="1"/>
      <c r="I147" s="1"/>
      <c r="J147" s="1"/>
      <c r="K147" s="1"/>
    </row>
    <row r="148" spans="1:11" ht="13.9">
      <c r="A148" s="1"/>
      <c r="B148" s="8"/>
      <c r="C148" s="1"/>
      <c r="D148" s="13"/>
      <c r="E148" s="4"/>
      <c r="F148" s="6"/>
      <c r="G148" s="6"/>
      <c r="H148" s="1"/>
      <c r="I148" s="1"/>
      <c r="J148" s="1"/>
      <c r="K148" s="1"/>
    </row>
    <row r="149" spans="1:11" ht="13.9">
      <c r="A149" s="1"/>
      <c r="B149" s="9"/>
      <c r="C149" s="10"/>
      <c r="D149" s="13"/>
      <c r="E149" s="4"/>
      <c r="F149" s="6"/>
      <c r="G149" s="2"/>
      <c r="H149" s="1"/>
      <c r="I149" s="1"/>
      <c r="J149" s="1"/>
      <c r="K149" s="1"/>
    </row>
    <row r="150" spans="1:11" ht="13.9">
      <c r="A150" s="1"/>
      <c r="B150" s="9"/>
      <c r="C150" s="10"/>
      <c r="D150" s="13"/>
      <c r="E150" s="4"/>
      <c r="F150" s="6"/>
      <c r="G150" s="2"/>
      <c r="H150" s="1"/>
      <c r="I150" s="1"/>
      <c r="J150" s="1"/>
      <c r="K150" s="1"/>
    </row>
    <row r="151" spans="1:11" ht="13.9">
      <c r="A151" s="1"/>
      <c r="B151" s="9"/>
      <c r="C151" s="10"/>
      <c r="D151" s="13"/>
      <c r="E151" s="4"/>
      <c r="F151" s="6"/>
      <c r="G151" s="2"/>
      <c r="H151" s="1"/>
      <c r="I151" s="1"/>
      <c r="J151" s="1"/>
      <c r="K151" s="1"/>
    </row>
    <row r="152" spans="1:11" ht="13.9">
      <c r="A152" s="1"/>
      <c r="B152" s="9"/>
      <c r="C152" s="10"/>
      <c r="D152" s="13"/>
      <c r="E152" s="4"/>
      <c r="F152" s="6"/>
      <c r="G152" s="2"/>
      <c r="H152" s="1"/>
      <c r="I152" s="1"/>
      <c r="J152" s="1"/>
      <c r="K152" s="1"/>
    </row>
    <row r="153" spans="1:11" ht="13.9">
      <c r="A153" s="1"/>
      <c r="B153" s="9"/>
      <c r="C153" s="10"/>
      <c r="D153" s="13"/>
      <c r="E153" s="4"/>
      <c r="F153" s="6"/>
      <c r="G153" s="2"/>
      <c r="H153" s="1"/>
      <c r="I153" s="1"/>
      <c r="J153" s="1"/>
      <c r="K153" s="1"/>
    </row>
    <row r="154" spans="1:11" ht="13.9">
      <c r="A154" s="1"/>
      <c r="B154" s="9"/>
      <c r="C154" s="10"/>
      <c r="D154" s="13"/>
      <c r="E154" s="4"/>
      <c r="F154" s="6"/>
      <c r="G154" s="2"/>
      <c r="H154" s="1"/>
      <c r="I154" s="1"/>
      <c r="J154" s="1"/>
      <c r="K154" s="1"/>
    </row>
    <row r="155" spans="1:11" ht="13.9">
      <c r="A155" s="1"/>
      <c r="B155" s="9"/>
      <c r="C155" s="10"/>
      <c r="D155" s="13"/>
      <c r="E155" s="4"/>
      <c r="F155" s="6"/>
      <c r="G155" s="2"/>
      <c r="H155" s="1"/>
      <c r="I155" s="1"/>
      <c r="J155" s="1"/>
      <c r="K155" s="1"/>
    </row>
    <row r="156" spans="1:11" ht="13.9">
      <c r="A156" s="1"/>
      <c r="B156" s="9"/>
      <c r="C156" s="10"/>
      <c r="D156" s="13"/>
      <c r="E156" s="4"/>
      <c r="F156" s="6"/>
      <c r="G156" s="2"/>
      <c r="H156" s="1"/>
      <c r="I156" s="1"/>
      <c r="J156" s="1"/>
      <c r="K156" s="1"/>
    </row>
    <row r="157" spans="1:11" ht="13.9">
      <c r="A157" s="1"/>
      <c r="B157" s="9"/>
      <c r="C157" s="10"/>
      <c r="D157" s="13"/>
      <c r="E157" s="4"/>
      <c r="F157" s="6"/>
      <c r="G157" s="2"/>
      <c r="H157" s="1"/>
      <c r="I157" s="1"/>
      <c r="J157" s="1"/>
      <c r="K157" s="1"/>
    </row>
    <row r="158" spans="1:11" ht="13.9">
      <c r="A158" s="1"/>
      <c r="B158" s="9"/>
      <c r="C158" s="11"/>
      <c r="D158" s="13"/>
      <c r="E158" s="4"/>
      <c r="F158" s="6"/>
      <c r="G158" s="2"/>
      <c r="H158" s="1"/>
      <c r="I158" s="1"/>
      <c r="J158" s="1"/>
      <c r="K158" s="1"/>
    </row>
    <row r="159" spans="1:11" ht="13.9">
      <c r="A159" s="1"/>
      <c r="B159" s="12"/>
      <c r="C159" s="183"/>
      <c r="D159" s="183"/>
      <c r="E159" s="4"/>
      <c r="F159" s="6"/>
      <c r="G159" s="4"/>
      <c r="H159" s="1"/>
      <c r="I159" s="1"/>
      <c r="J159" s="1"/>
      <c r="K159" s="1"/>
    </row>
    <row r="160" spans="1:11" ht="13.9">
      <c r="A160" s="1"/>
      <c r="B160" s="12"/>
      <c r="C160" s="183"/>
      <c r="D160" s="183"/>
      <c r="E160" s="4"/>
      <c r="F160" s="6"/>
      <c r="G160" s="4"/>
      <c r="H160" s="1"/>
      <c r="I160" s="1"/>
      <c r="J160" s="1"/>
      <c r="K160" s="1"/>
    </row>
    <row r="161" spans="1:11" ht="13.9">
      <c r="A161" s="1"/>
      <c r="B161" s="12"/>
      <c r="C161" s="183"/>
      <c r="D161" s="183"/>
      <c r="E161" s="4"/>
      <c r="F161" s="6"/>
      <c r="G161" s="4"/>
      <c r="H161" s="1"/>
      <c r="I161" s="1"/>
      <c r="J161" s="1"/>
      <c r="K161" s="1"/>
    </row>
    <row r="162" spans="1:11" ht="13.9">
      <c r="A162" s="1"/>
      <c r="B162" s="12"/>
      <c r="C162" s="183"/>
      <c r="D162" s="183"/>
      <c r="E162" s="4"/>
      <c r="F162" s="6"/>
      <c r="G162" s="4"/>
      <c r="H162" s="1"/>
      <c r="I162" s="1"/>
      <c r="J162" s="1"/>
      <c r="K162" s="1"/>
    </row>
    <row r="163" spans="1:11" ht="13.9">
      <c r="A163" s="1"/>
      <c r="B163" s="12"/>
      <c r="C163" s="182"/>
      <c r="D163" s="182"/>
      <c r="E163" s="4"/>
      <c r="F163" s="6"/>
      <c r="G163" s="4"/>
      <c r="H163" s="1"/>
      <c r="I163" s="1"/>
      <c r="J163" s="1"/>
      <c r="K163" s="1"/>
    </row>
    <row r="164" spans="1:11" ht="13.9">
      <c r="A164" s="1"/>
      <c r="B164" s="1"/>
      <c r="C164" s="5"/>
      <c r="D164" s="13"/>
      <c r="E164" s="4"/>
      <c r="F164" s="6"/>
      <c r="G164" s="3"/>
      <c r="H164" s="1"/>
      <c r="I164" s="1"/>
      <c r="J164" s="1"/>
      <c r="K164" s="1"/>
    </row>
    <row r="165" spans="1:11" ht="13.9">
      <c r="A165" s="1"/>
      <c r="B165" s="1"/>
      <c r="C165" s="1"/>
      <c r="D165" s="13"/>
      <c r="E165" s="1"/>
      <c r="F165" s="1"/>
      <c r="G165" s="1"/>
      <c r="H165" s="1"/>
      <c r="I165" s="1"/>
      <c r="J165" s="1"/>
      <c r="K165" s="1"/>
    </row>
    <row r="166" spans="1:11" ht="13.9">
      <c r="A166" s="1"/>
      <c r="B166" s="1"/>
      <c r="C166" s="1"/>
      <c r="D166" s="13"/>
      <c r="E166" s="1"/>
      <c r="F166" s="1"/>
      <c r="G166" s="1"/>
      <c r="H166" s="1"/>
      <c r="I166" s="1"/>
      <c r="J166" s="1"/>
      <c r="K166" s="1"/>
    </row>
    <row r="167" spans="1:11" ht="13.9">
      <c r="A167" s="1"/>
      <c r="B167" s="1"/>
      <c r="C167" s="1"/>
      <c r="D167" s="13"/>
      <c r="E167" s="1"/>
      <c r="F167" s="1"/>
      <c r="G167" s="1"/>
      <c r="H167" s="1"/>
      <c r="I167" s="1"/>
      <c r="J167" s="1"/>
      <c r="K167" s="1"/>
    </row>
    <row r="168" spans="1:11" ht="13.9">
      <c r="A168" s="1"/>
      <c r="B168" s="1"/>
      <c r="C168" s="1"/>
      <c r="D168" s="13"/>
      <c r="E168" s="1"/>
      <c r="F168" s="1"/>
      <c r="G168" s="1"/>
      <c r="H168" s="1"/>
      <c r="I168" s="1"/>
      <c r="J168" s="1"/>
      <c r="K168" s="1"/>
    </row>
    <row r="169" spans="1:11" ht="13.9">
      <c r="A169" s="1"/>
      <c r="B169" s="1"/>
      <c r="C169" s="1"/>
      <c r="D169" s="13"/>
      <c r="E169" s="1"/>
      <c r="F169" s="1"/>
      <c r="G169" s="1"/>
      <c r="H169" s="1"/>
      <c r="I169" s="1"/>
      <c r="J169" s="1"/>
      <c r="K169" s="1"/>
    </row>
    <row r="170" spans="1:11" ht="13.9">
      <c r="A170" s="1"/>
      <c r="B170" s="1"/>
      <c r="C170" s="1"/>
      <c r="D170" s="13"/>
      <c r="E170" s="1"/>
      <c r="F170" s="1"/>
      <c r="G170" s="1"/>
      <c r="H170" s="1"/>
      <c r="I170" s="1"/>
      <c r="J170" s="1"/>
      <c r="K170" s="1"/>
    </row>
    <row r="171" spans="1:11" ht="13.9">
      <c r="A171" s="1"/>
      <c r="B171" s="1"/>
      <c r="C171" s="1"/>
      <c r="D171" s="13"/>
      <c r="E171" s="1"/>
      <c r="F171" s="1"/>
      <c r="G171" s="1"/>
      <c r="H171" s="1"/>
      <c r="I171" s="1"/>
      <c r="J171" s="1"/>
      <c r="K171" s="1"/>
    </row>
    <row r="172" spans="1:11" ht="13.9">
      <c r="A172" s="1"/>
      <c r="B172" s="1"/>
      <c r="C172" s="1"/>
      <c r="D172" s="13"/>
      <c r="E172" s="1"/>
      <c r="F172" s="1"/>
      <c r="G172" s="1"/>
      <c r="H172" s="1"/>
      <c r="I172" s="1"/>
      <c r="J172" s="1"/>
      <c r="K172" s="1"/>
    </row>
    <row r="173" spans="1:11" ht="13.9">
      <c r="A173" s="1"/>
      <c r="B173" s="1"/>
      <c r="C173" s="1"/>
      <c r="D173" s="13"/>
      <c r="E173" s="1"/>
      <c r="F173" s="1"/>
      <c r="G173" s="1"/>
      <c r="H173" s="1"/>
      <c r="I173" s="1"/>
      <c r="J173" s="1"/>
      <c r="K173" s="1"/>
    </row>
    <row r="174" spans="1:11" ht="13.9">
      <c r="A174" s="1"/>
      <c r="B174" s="1"/>
      <c r="C174" s="1"/>
      <c r="D174" s="13"/>
      <c r="E174" s="1"/>
      <c r="F174" s="1"/>
      <c r="G174" s="1"/>
      <c r="H174" s="1"/>
      <c r="I174" s="1"/>
      <c r="J174" s="1"/>
      <c r="K174" s="1"/>
    </row>
    <row r="175" spans="1:11" ht="13.9">
      <c r="A175" s="1"/>
      <c r="B175" s="1"/>
      <c r="C175" s="1"/>
      <c r="D175" s="13"/>
      <c r="E175" s="1"/>
      <c r="F175" s="1"/>
      <c r="G175" s="1"/>
      <c r="H175" s="1"/>
      <c r="I175" s="1"/>
      <c r="J175" s="1"/>
      <c r="K175" s="1"/>
    </row>
    <row r="176" spans="1:11" ht="13.9">
      <c r="A176" s="1"/>
      <c r="B176" s="1"/>
      <c r="C176" s="1"/>
      <c r="D176" s="13"/>
      <c r="E176" s="1"/>
      <c r="F176" s="1"/>
      <c r="G176" s="1"/>
      <c r="H176" s="1"/>
      <c r="I176" s="1"/>
      <c r="J176" s="1"/>
      <c r="K176" s="1"/>
    </row>
    <row r="177" spans="1:11" ht="13.9">
      <c r="A177" s="1"/>
      <c r="B177" s="1"/>
      <c r="C177" s="1"/>
      <c r="D177" s="13"/>
      <c r="E177" s="1"/>
      <c r="F177" s="1"/>
      <c r="G177" s="1"/>
      <c r="H177" s="1"/>
      <c r="I177" s="1"/>
      <c r="J177" s="1"/>
      <c r="K177" s="1"/>
    </row>
  </sheetData>
  <mergeCells count="28">
    <mergeCell ref="C99:D99"/>
    <mergeCell ref="C100:D100"/>
    <mergeCell ref="C122:D122"/>
    <mergeCell ref="C123:D123"/>
    <mergeCell ref="C124:D124"/>
    <mergeCell ref="C103:D103"/>
    <mergeCell ref="C101:D101"/>
    <mergeCell ref="C102:D102"/>
    <mergeCell ref="C125:D125"/>
    <mergeCell ref="C163:D163"/>
    <mergeCell ref="C159:D159"/>
    <mergeCell ref="C160:D160"/>
    <mergeCell ref="C161:D161"/>
    <mergeCell ref="C162:D162"/>
    <mergeCell ref="C126:D126"/>
    <mergeCell ref="C144:D144"/>
    <mergeCell ref="C140:D140"/>
    <mergeCell ref="C141:D141"/>
    <mergeCell ref="C142:D142"/>
    <mergeCell ref="C143:D143"/>
    <mergeCell ref="E3:G3"/>
    <mergeCell ref="E4:E5"/>
    <mergeCell ref="F4:F5"/>
    <mergeCell ref="G4:G5"/>
    <mergeCell ref="B3:D3"/>
    <mergeCell ref="B4:B5"/>
    <mergeCell ref="C4:C5"/>
    <mergeCell ref="D4:D5"/>
  </mergeCells>
  <phoneticPr fontId="3" type="noConversion"/>
  <pageMargins left="0" right="0" top="0" bottom="0" header="0" footer="0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"/>
  <sheetViews>
    <sheetView workbookViewId="0">
      <selection activeCell="F26" sqref="F26"/>
    </sheetView>
  </sheetViews>
  <sheetFormatPr defaultRowHeight="13.15"/>
  <sheetData/>
  <phoneticPr fontId="3" type="noConversion"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a82daf9-cb71-4c9d-adb5-8abc0229cd26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B6EE6899026C64F9DD3399F4CF96AC9" ma:contentTypeVersion="10" ma:contentTypeDescription="Create a new document." ma:contentTypeScope="" ma:versionID="df7120948cdc76515bae381423299e61">
  <xsd:schema xmlns:xsd="http://www.w3.org/2001/XMLSchema" xmlns:xs="http://www.w3.org/2001/XMLSchema" xmlns:p="http://schemas.microsoft.com/office/2006/metadata/properties" xmlns:ns2="3a82daf9-cb71-4c9d-adb5-8abc0229cd26" targetNamespace="http://schemas.microsoft.com/office/2006/metadata/properties" ma:root="true" ma:fieldsID="893146c22ab284cd2a668e3eabeebee1" ns2:_="">
    <xsd:import namespace="3a82daf9-cb71-4c9d-adb5-8abc0229cd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82daf9-cb71-4c9d-adb5-8abc0229cd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449D090-FF01-4CB8-A944-BFCD0DB3FE3E}"/>
</file>

<file path=customXml/itemProps2.xml><?xml version="1.0" encoding="utf-8"?>
<ds:datastoreItem xmlns:ds="http://schemas.openxmlformats.org/officeDocument/2006/customXml" ds:itemID="{1A885732-355A-48E6-847C-9A44C8495454}"/>
</file>

<file path=customXml/itemProps3.xml><?xml version="1.0" encoding="utf-8"?>
<ds:datastoreItem xmlns:ds="http://schemas.openxmlformats.org/officeDocument/2006/customXml" ds:itemID="{759DEC50-14C3-4128-9696-2AA56293C8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YHC</dc:creator>
  <cp:keywords/>
  <dc:description/>
  <cp:lastModifiedBy>Jonathan Triggs (1807834)</cp:lastModifiedBy>
  <cp:revision/>
  <dcterms:created xsi:type="dcterms:W3CDTF">2009-08-29T19:02:50Z</dcterms:created>
  <dcterms:modified xsi:type="dcterms:W3CDTF">2023-05-02T15:24:49Z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0x010100CB6EE6899026C64F9DD3399F4CF96AC9</vt:lpwstr>
  </property>
  <property fmtid="{D5CDD505-2E9C-101B-9397-08002B2CF9AE}" pid="3" name="MediaServiceImageTags">
    <vt:lpwstr/>
  </property>
</Properties>
</file>