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5E1E17B8-E4C5-413E-9E4B-98B066F989E5}"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<sst xmlns="http://schemas.openxmlformats.org/spreadsheetml/2006/main" count="341" uniqueCount="224">
  <si>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</si>
  <si>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</si>
  <si>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</si>
  <si>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</si>
  <si>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</si>
  <si>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</si>
  <si>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</si>
  <si>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</si>
  <si>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</si>
  <si>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</si>
  <si>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</si>
  <si>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</si>
  <si>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</si>
  <si>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</si>
  <si>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</si>
  <si>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</si>
  <si>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</si>
  <si>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</si>
  <si>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</si>
  <si>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</si>
  <si>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</si>
  <si>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</si>
  <si>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</si>
  <si>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</si>
  <si>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</si>
  <si>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</si>
  <si>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</si>
  <si>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</si>
  <si>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</si>
  <si>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</si>
  <si>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</si>
  <si>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</si>
  <si>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</si>
  <si>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</si>
  <si>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</si>
  <si>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</si>
  <si>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</si>
  <si>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</si>
  <si>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</si>
  <si>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</si>
  <si>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</si>
  <si>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</si>
  <si>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</si>
  <si>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</si>
  <si>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</si>
  <si>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</si>
  <si>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</si>
  <si>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</si>
  <si>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</si>
  <si>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</si>
  <si>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</si>
  <si>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</si>
  <si>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</si>
  <si>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</si>
  <si>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</si>
  <si>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</si>
  <si>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</si>
  <si>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</si>
  <si>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</si>
  <si>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</si>
  <si>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</si>
  <si>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</si>
  <si>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</si>
  <si>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</si>
  <si>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</si>
  <si>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</si>
  <si>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</si>
  <si>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</si>
  <si>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</si>
  <si>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</si>
  <si>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</si>
  <si>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</si>
  <si>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</si>
  <si>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</si>
  <si>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</si>
  <si>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</si>
  <si>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</si>
  <si>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</si>
  <si>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</si>
  <si>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</si>
  <si>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</si>
  <si>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</si>
  <si>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</si>
  <si>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</si>
  <si>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</si>
  <si>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</si>
  <si>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</si>
  <si>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</si>
  <si>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</si>
  <si>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</si>
  <si>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</si>
  <si>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</si>
  <si>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</si>
  <si>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</si>
  <si>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</si>
  <si>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</si>
  <si>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</si>
  <si>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</si>
  <si>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</si>
  <si>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</si>
  <si>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</si>
  <si>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</si>
  <si>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</si>
  <si>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</si>
  <si>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</si>
  <si>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</si>
  <si>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</si>
  <si>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</si>
  <si>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</si>
  <si>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</si>
  <si>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</si>
  <si>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</si>
  <si>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</si>
  <si>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</si>
  <si>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</si>
  <si>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</si>
  <si>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</si>
  <si>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</si>
  <si>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</si>
  <si>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</si>
  <si>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</si>
  <si>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</si>
  <si>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</si>
  <si>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</si>
  <si>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</si>
  <si>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</si>
  <si>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</si>
  <si>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</si>
  <si>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</si>
  <si>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</si>
  <si>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</si>
  <si>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</si>
  <si>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</si>
  <si>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</si>
  <si>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</si>
  <si>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</si>
  <si>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</si>
  <si>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</si>
  <si>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</si>
  <si>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</si>
  <si>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</si>
  <si>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</si>
  <si>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</si>
  <si>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</si>
  <si>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</si>
  <si>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</si>
  <si>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</si>
  <si>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</si>
  <si>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</si>
  <si>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</si>
  <si>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</si>
  <si>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CPD is the constant improvement in an engineer's knowledge, skills and awareness of industry improvments and developments. It ensures that engineers are kept up-to-date in a field which is subject to constant rapid development.</t>
  </si>
  <si>
    <t>During the CPD event, I learned about the different types of lubricants and their applications, as well as how they are made and how sampling is carried out. I learned about the importance of sampling the lubricants and how Fuchs works with their customers to improve their products constantly. I have an interest in engines and so it gave me a much greater appreciation for lubricants and a better understanding of them going forward.</t>
  </si>
  <si>
    <t>Learn to weld</t>
  </si>
  <si>
    <t>Learn Japanese and become fluent</t>
  </si>
  <si>
    <t>Achieve chartered status</t>
  </si>
  <si>
    <t>Become profficient with CFD</t>
  </si>
  <si>
    <t>Become profficient with FEA</t>
  </si>
  <si>
    <t>Complete the current Beng degree and go on to complete a Masters degree. Then find a suitable engine/aerodynamics job in either the motorsport or aerospace industries.</t>
  </si>
  <si>
    <t>Long term, I would like to achieve chartered status and to learn Japanese and become fluent in the language, giving me the opportunity to work in Japan.</t>
  </si>
  <si>
    <t xml:space="preserve">To be able to carry out welding repairs and to fabricate and weld parts together </t>
  </si>
  <si>
    <t>Being able to carry out welding repairs on my car.</t>
  </si>
  <si>
    <t>2026/7</t>
  </si>
  <si>
    <t>To be able to hold conversations in japanese allowing me to live and work in Japan</t>
  </si>
  <si>
    <t>Language training software</t>
  </si>
  <si>
    <t>A welding training course, Gower college</t>
  </si>
  <si>
    <t>Being able to speak to people in japanese, understanding them and them understanding me.</t>
  </si>
  <si>
    <t>2032/3</t>
  </si>
  <si>
    <t>To gain the necessary skills and experience to be able to be considered for chartered status</t>
  </si>
  <si>
    <t>Experience in industry and the skills that go with it.</t>
  </si>
  <si>
    <t>Achieveing chartered status</t>
  </si>
  <si>
    <t>To be able to make CAD models and test them in CFD efficiently</t>
  </si>
  <si>
    <t>CAD software and CFD software, like Ansys</t>
  </si>
  <si>
    <t>Being able to quickly test CAD models in CFD, getting sensilble and reliable results, which correlate with reality</t>
  </si>
  <si>
    <t>To be able to make CAD models and test them in FEA efficiently</t>
  </si>
  <si>
    <t>CAD software and FEA software, like Ansys</t>
  </si>
  <si>
    <t>Being able to quickly test CAD models in FEA, getting sensilble and reliable results, which correlate with reality</t>
  </si>
  <si>
    <t>Being more employable in an engineering capacity, in Japan, or with a company which has regular japanese clients/contracts</t>
  </si>
  <si>
    <t>It is important, so that engineers stay up-to-date and improve their skills and knowledge as the industry constanly changes, keeping them relevant to industry requirements</t>
  </si>
  <si>
    <t>Darryl Emilio Diaz</t>
  </si>
  <si>
    <t>Adrian Dix and David Cooper</t>
  </si>
  <si>
    <t>Workshop blue jacket, safety glasses and steel toe-cap safety boots/shoes</t>
  </si>
  <si>
    <t>1.6 Duratec</t>
  </si>
  <si>
    <t>29/9/2025, 6/10/2025, 13/10/2025, 20/10/2025,27/10/2025</t>
  </si>
  <si>
    <t>IQ021A</t>
  </si>
  <si>
    <t>Mark Fall</t>
  </si>
  <si>
    <t>David Cooper</t>
  </si>
  <si>
    <t>B 1.91 / F 1.86</t>
  </si>
  <si>
    <t>2.99 / 3.01</t>
  </si>
  <si>
    <t>3.01 / 3.02</t>
  </si>
  <si>
    <r>
      <t>The crankshaft main bearings (30Nm), big end bearings (20Nm) and the camshaft cage (7Nm+45</t>
    </r>
    <r>
      <rPr>
        <sz val="18"/>
        <color theme="1"/>
        <rFont val="Calibri"/>
        <family val="2"/>
      </rPr>
      <t xml:space="preserve">°). They can be found </t>
    </r>
    <r>
      <rPr>
        <sz val="18"/>
        <color theme="1"/>
        <rFont val="Calibri"/>
        <family val="2"/>
        <scheme val="minor"/>
      </rPr>
      <t>in the Ford Zetec 1.25L, 1.4L, 1.6L repair manual in teams</t>
    </r>
  </si>
  <si>
    <t>Adrian Dix</t>
  </si>
  <si>
    <t>It is the use of computer controlled devices to cut or print shapes automatically based on CAD drawings, tp produce parts.</t>
  </si>
  <si>
    <t>5-axis CNC machines,3D printers</t>
  </si>
  <si>
    <t>A code called G-code</t>
  </si>
  <si>
    <t>Many types of material, but FRP and Resin 3d printers are most common, each having many variants of materials, i.e. rubber-like resin to ABS-like resin.</t>
  </si>
  <si>
    <t>Design the part on a CAD programme, use the appropriate slicer to turn it into a set of instructions for the pinter, and then print it.</t>
  </si>
  <si>
    <t>Make a mold, fitting the reinforcement material, adding the resin and then the curing process. There are other methods such as using pre-preg carbon fibre which then needs an aotuclave to cure the material.</t>
  </si>
  <si>
    <t>A reinforcing agent,i.e. carbon fibre or fibreglass, and a bonding agent, a two part epoxy resin being used most in the MCR race team, using resin and a hardening agent.</t>
  </si>
  <si>
    <t>Repiritory risks, dust and chemicals can cause long-term harm to the lungs, and physical risks, composites are regularly sharp, so can easily cause cuts and skin irritation.</t>
  </si>
  <si>
    <t>Using appropriate PPE, i.e. gloves, safety glasses and ideally an air-fed respirator. Also keeping the materials in a secure chemical cupboard.</t>
  </si>
  <si>
    <t>By properly securing the piece in the mill or lathe, aligning  the cutting tools properly, using the machine's coordinates screen to set a datum on the appropriate axis and get very accurate distance measurements. Also by cleaning up each surface and by only cutting in one direction, avoiding the inherant backlash in the controls, which could lead to measurements being off.</t>
  </si>
  <si>
    <t>I attended a CPD event on Wednesday the 11th of March at 1pm in IQ310, where Fuchs came to the UWTSD Waterfront campus and gave a talk about lubricants and their importance in the Automotive and Motorsport industries. The Fuchs website can be found at https://www.fuchs.com/uk/en/</t>
  </si>
  <si>
    <t>By cleaning up the edges before measuring and marking the piece, when cutting, leaving a few millimeters clearance to the desired finishing dimention and filing down the rest of the way. Taking regular measurements to ensure that the cutting doesn't go beyond the desired finishing point.</t>
  </si>
  <si>
    <t xml:space="preserve">On the piston skirts, the camshaft bearings and the crankshaft bearings. Wear in the bearings tells us that the engine may be starved of oil or have the wrong oil type, also that the engine may be suffering from fatigue or from overloading. Wear on the piston skirts is normal, but if it's excessive it could be a sign of oil starvation or overheating. </t>
  </si>
  <si>
    <t>Provision and Use of Work Equipment Regulations 1998, and The Management of Health and Safety at Work Regulations 1999, and Personal Protective Equipment at Work Regulations 1992 (PPE)</t>
  </si>
  <si>
    <t>Machinery Guarding &amp; Safeguarding, making sure that there are safety covers in place which will stop the machine if opened, Operational Safety Rules, never leaving a machine unattended when it's running and always isolate the machine when finished, and personal protective equipment (PPE), always wear safety glasses, steel toe-cap safety boots/shoes and, ideally, wear a machine blue coat.</t>
  </si>
  <si>
    <t>To come in wearing appropriate clothing, no baggy hoodies with strings dangling, or anything else that could get caught in the machine. To wear the appropriate PPE and where appropriate, apply barrier cream to hands. To check the machine and make sure nothing is loose and that the machine is in a usable condition.</t>
  </si>
  <si>
    <t>Milling Machine, Metal Turning Lathe, Pillar drill, Engine Stand and various hand tools.</t>
  </si>
  <si>
    <t>Hazardous Substances (COSHH),storing harmful chemicals in appropriate cupboards and having set procedures for the handling and disposing of dangerous and waste chemicals , Physical Hazards &amp; Safe Working Practices, ensuring engines are securely mounted to engine stands, the work area is neat and tidy to prevent slips, trips and falls and using engine cranes and hoists to minimise manual handling and heavy lifting, and Safety Equipment (PPE), always wearing appropriate safety equipment like safety glasses, steel toe-cap boots/shoes and nitrile gloves.</t>
  </si>
  <si>
    <t>The machines used had functional safety gaurds in place which worked well, stopping the machine as it should, when opened. The workshops were neat and tidy minimising the risks of slips, trips and falls.</t>
  </si>
  <si>
    <t>Could have mentioned having to be signed off and putting coats and bags in the lockers etc</t>
  </si>
  <si>
    <t>Y</t>
  </si>
  <si>
    <t>Signed off by Technician</t>
  </si>
  <si>
    <t>What about the angle and force needed when using the hacksaw or file etc.</t>
  </si>
  <si>
    <t>What does the wear visually look like - how would you describe it</t>
  </si>
  <si>
    <t>It is about using technology to help produce higher quality and more accurate components</t>
  </si>
  <si>
    <t>Could have included the robotics suite, laster cutter, autoclave etc</t>
  </si>
  <si>
    <t xml:space="preserve">What type of file is needed and do you need to do anything to the part after printing? </t>
  </si>
  <si>
    <t xml:space="preserve">How do you fit the reinforcement matieral? </t>
  </si>
  <si>
    <t>How do you adde the resin?</t>
  </si>
  <si>
    <t xml:space="preserve">What is the curing process? </t>
  </si>
  <si>
    <t>More detail needed</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</si>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</sst>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theme="1"/>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0" borderId="0" xfId="0" applyAlignment="1">
      <alignment horizontal="center" vertical="center" wrapText="1"/>
    </xf>
    <xf numFmtId="0" fontId="0" fillId="7" borderId="54" xfId="0" applyFill="1" applyBorder="1" applyAlignment="1">
      <alignment horizontal="center" vertical="center"/>
    </xf>
    <xf numFmtId="0" fontId="9" fillId="0" borderId="0" xfId="0" applyFont="1"/>
    <xf numFmtId="0" fontId="0" fillId="0" borderId="0" xfId="0"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9" fillId="0" borderId="1" xfId="0" applyFont="1" applyBorder="1" applyAlignment="1">
      <alignment horizontal="center"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9" fillId="0" borderId="1" xfId="0" applyFont="1" applyBorder="1" applyAlignment="1">
      <alignment horizontal="center" vertical="center" wrapText="1"/>
    </xf>
    <xf numFmtId="0" fontId="0" fillId="0" borderId="1" xfId="0" applyBorder="1" applyAlignment="1">
      <alignment horizontal="center" vertical="center" wrapText="1"/>
    </xf>
    <xf numFmtId="0" fontId="9" fillId="0" borderId="12" xfId="0"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9" fillId="0" borderId="27" xfId="0" applyFont="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0"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3" xfId="0" applyFon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wrapText="1"/>
    </xf>
    <xf numFmtId="0" fontId="0" fillId="0" borderId="25"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wrapText="1"/>
    </xf>
    <xf numFmtId="0" fontId="0" fillId="0" borderId="29" xfId="0" applyBorder="1" applyAlignment="1">
      <alignment horizontal="center" wrapText="1"/>
    </xf>
    <xf numFmtId="0" fontId="0" fillId="0" borderId="30" xfId="0" applyBorder="1" applyAlignment="1">
      <alignment horizontal="center" wrapText="1"/>
    </xf>
    <xf numFmtId="0" fontId="0" fillId="0" borderId="72" xfId="0"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wrapText="1"/>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0" borderId="45" xfId="0" applyBorder="1" applyAlignment="1">
      <alignment horizontal="center" vertic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46" xfId="0" applyBorder="1" applyAlignment="1">
      <alignment horizont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12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9" fillId="0" borderId="82" xfId="0" applyFont="1"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I49"/>
  <sheetViews>
    <sheetView topLeftCell="A9" zoomScale="68" zoomScaleNormal="68" workbookViewId="0">
      <selection activeCell="G49" sqref="G49"/>
    </sheetView>
  </sheetViews>
  <sheetFormatPr defaultRowHeight="14.25" x14ac:dyDescent="0.45"/>
  <sheetData>
    <row r="1" spans="1:34" x14ac:dyDescent="0.45">
      <c r="A1" s="131" t="s">
        <v>0</v>
      </c>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row>
    <row r="2" spans="1:34" x14ac:dyDescent="0.45">
      <c r="A2" s="131"/>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row>
    <row r="3" spans="1:34" ht="14.65" thickBot="1" x14ac:dyDescent="0.5">
      <c r="A3" s="131"/>
      <c r="B3" s="132"/>
      <c r="C3" s="132"/>
      <c r="D3" s="132"/>
      <c r="E3" s="132"/>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row>
    <row r="4" spans="1:34" ht="23.25" x14ac:dyDescent="0.4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4" ht="23.65" thickBot="1" x14ac:dyDescent="0.5">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4" ht="14.65" thickBot="1" x14ac:dyDescent="0.5">
      <c r="A6" s="133" t="s">
        <v>3</v>
      </c>
      <c r="B6" s="133"/>
      <c r="C6" s="133"/>
      <c r="D6" s="133"/>
      <c r="E6" s="135" t="s">
        <v>179</v>
      </c>
      <c r="F6" s="135"/>
      <c r="G6" s="135"/>
      <c r="H6" s="135"/>
      <c r="I6" s="133" t="s">
        <v>4</v>
      </c>
      <c r="J6" s="133"/>
      <c r="K6" s="133"/>
      <c r="L6" s="133"/>
      <c r="M6" s="133"/>
      <c r="N6" s="133"/>
      <c r="O6" s="133"/>
      <c r="P6" s="133"/>
      <c r="Q6" s="125" t="s">
        <v>5</v>
      </c>
      <c r="R6" s="126"/>
      <c r="S6" s="126"/>
      <c r="T6" s="126"/>
      <c r="U6" s="126"/>
      <c r="V6" s="126"/>
      <c r="W6" s="126"/>
      <c r="X6" s="126"/>
      <c r="Y6" s="126"/>
      <c r="Z6" s="126"/>
      <c r="AA6" s="126"/>
      <c r="AB6" s="126"/>
      <c r="AC6" s="126"/>
      <c r="AD6" s="126"/>
      <c r="AE6" s="127"/>
    </row>
    <row r="7" spans="1:34" ht="15" thickTop="1" thickBot="1" x14ac:dyDescent="0.5">
      <c r="A7" s="134"/>
      <c r="B7" s="134"/>
      <c r="C7" s="134"/>
      <c r="D7" s="134"/>
      <c r="E7" s="118"/>
      <c r="F7" s="118"/>
      <c r="G7" s="118"/>
      <c r="H7" s="118"/>
      <c r="I7" s="134"/>
      <c r="J7" s="134"/>
      <c r="K7" s="134"/>
      <c r="L7" s="134"/>
      <c r="M7" s="134"/>
      <c r="N7" s="134"/>
      <c r="O7" s="134"/>
      <c r="P7" s="134"/>
      <c r="Q7" s="96"/>
      <c r="R7" s="97"/>
      <c r="S7" s="97"/>
      <c r="T7" s="97"/>
      <c r="U7" s="97"/>
      <c r="V7" s="97"/>
      <c r="W7" s="97"/>
      <c r="X7" s="97"/>
      <c r="Y7" s="97"/>
      <c r="Z7" s="97"/>
      <c r="AA7" s="97"/>
      <c r="AB7" s="97"/>
      <c r="AC7" s="97"/>
      <c r="AD7" s="97"/>
      <c r="AE7" s="98"/>
    </row>
    <row r="8" spans="1:34" ht="15" thickTop="1" thickBot="1" x14ac:dyDescent="0.5">
      <c r="A8" s="99" t="s">
        <v>6</v>
      </c>
      <c r="B8" s="100"/>
      <c r="C8" s="100"/>
      <c r="D8" s="101"/>
      <c r="E8" s="118" t="s">
        <v>191</v>
      </c>
      <c r="F8" s="118"/>
      <c r="G8" s="118"/>
      <c r="H8" s="118"/>
      <c r="I8" s="128" t="s">
        <v>205</v>
      </c>
      <c r="J8" s="129"/>
      <c r="K8" s="129"/>
      <c r="L8" s="129"/>
      <c r="M8" s="129"/>
      <c r="N8" s="129"/>
      <c r="O8" s="129"/>
      <c r="P8" s="129"/>
      <c r="Q8" s="102" t="s">
        <v>207</v>
      </c>
      <c r="R8" s="103"/>
      <c r="S8" s="103"/>
      <c r="T8" s="103"/>
      <c r="U8" s="103"/>
      <c r="V8" s="103"/>
      <c r="W8" s="103"/>
      <c r="X8" s="103"/>
      <c r="Y8" s="103"/>
      <c r="Z8" s="103"/>
      <c r="AA8" s="103"/>
      <c r="AB8" s="103"/>
      <c r="AC8" s="103"/>
      <c r="AD8" s="103"/>
      <c r="AE8" s="130"/>
    </row>
    <row r="9" spans="1:34" ht="15" thickTop="1" thickBot="1" x14ac:dyDescent="0.5">
      <c r="A9" s="122"/>
      <c r="B9" s="123"/>
      <c r="C9" s="123"/>
      <c r="D9" s="124"/>
      <c r="E9" s="118"/>
      <c r="F9" s="118"/>
      <c r="G9" s="118"/>
      <c r="H9" s="118"/>
      <c r="I9" s="129"/>
      <c r="J9" s="129"/>
      <c r="K9" s="129"/>
      <c r="L9" s="129"/>
      <c r="M9" s="129"/>
      <c r="N9" s="129"/>
      <c r="O9" s="129"/>
      <c r="P9" s="129"/>
      <c r="Q9" s="102"/>
      <c r="R9" s="103"/>
      <c r="S9" s="103"/>
      <c r="T9" s="103"/>
      <c r="U9" s="103"/>
      <c r="V9" s="103"/>
      <c r="W9" s="103"/>
      <c r="X9" s="103"/>
      <c r="Y9" s="103"/>
      <c r="Z9" s="103"/>
      <c r="AA9" s="103"/>
      <c r="AB9" s="103"/>
      <c r="AC9" s="103"/>
      <c r="AD9" s="103"/>
      <c r="AE9" s="130"/>
    </row>
    <row r="10" spans="1:34" ht="15" thickTop="1" thickBot="1" x14ac:dyDescent="0.5">
      <c r="A10" s="122"/>
      <c r="B10" s="123"/>
      <c r="C10" s="123"/>
      <c r="D10" s="124"/>
      <c r="E10" s="118" t="s">
        <v>186</v>
      </c>
      <c r="F10" s="118"/>
      <c r="G10" s="118"/>
      <c r="H10" s="118"/>
      <c r="I10" s="129"/>
      <c r="J10" s="129"/>
      <c r="K10" s="129"/>
      <c r="L10" s="129"/>
      <c r="M10" s="129"/>
      <c r="N10" s="129"/>
      <c r="O10" s="129"/>
      <c r="P10" s="129"/>
      <c r="Q10" s="102"/>
      <c r="R10" s="103"/>
      <c r="S10" s="103"/>
      <c r="T10" s="103"/>
      <c r="U10" s="103"/>
      <c r="V10" s="103"/>
      <c r="W10" s="103"/>
      <c r="X10" s="103"/>
      <c r="Y10" s="103"/>
      <c r="Z10" s="103"/>
      <c r="AA10" s="103"/>
      <c r="AB10" s="103"/>
      <c r="AC10" s="103"/>
      <c r="AD10" s="103"/>
      <c r="AE10" s="130"/>
    </row>
    <row r="11" spans="1:34" ht="15" thickTop="1" thickBot="1" x14ac:dyDescent="0.5">
      <c r="A11" s="122"/>
      <c r="B11" s="123"/>
      <c r="C11" s="123"/>
      <c r="D11" s="124"/>
      <c r="E11" s="118"/>
      <c r="F11" s="118"/>
      <c r="G11" s="118"/>
      <c r="H11" s="118"/>
      <c r="I11" s="129"/>
      <c r="J11" s="129"/>
      <c r="K11" s="129"/>
      <c r="L11" s="129"/>
      <c r="M11" s="129"/>
      <c r="N11" s="129"/>
      <c r="O11" s="129"/>
      <c r="P11" s="129"/>
      <c r="Q11" s="102"/>
      <c r="R11" s="103"/>
      <c r="S11" s="103"/>
      <c r="T11" s="103"/>
      <c r="U11" s="103"/>
      <c r="V11" s="103"/>
      <c r="W11" s="103"/>
      <c r="X11" s="103"/>
      <c r="Y11" s="103"/>
      <c r="Z11" s="103"/>
      <c r="AA11" s="103"/>
      <c r="AB11" s="103"/>
      <c r="AC11" s="103"/>
      <c r="AD11" s="103"/>
      <c r="AE11" s="130"/>
      <c r="AH11" s="58"/>
    </row>
    <row r="12" spans="1:34" ht="15" thickTop="1" thickBot="1" x14ac:dyDescent="0.5">
      <c r="A12" s="122"/>
      <c r="B12" s="123"/>
      <c r="C12" s="123"/>
      <c r="D12" s="124"/>
      <c r="E12" s="118" t="s">
        <v>185</v>
      </c>
      <c r="F12" s="118"/>
      <c r="G12" s="118"/>
      <c r="H12" s="118"/>
      <c r="I12" s="129"/>
      <c r="J12" s="129"/>
      <c r="K12" s="129"/>
      <c r="L12" s="129"/>
      <c r="M12" s="129"/>
      <c r="N12" s="129"/>
      <c r="O12" s="129"/>
      <c r="P12" s="129"/>
      <c r="Q12" s="102"/>
      <c r="R12" s="103"/>
      <c r="S12" s="103"/>
      <c r="T12" s="103"/>
      <c r="U12" s="103"/>
      <c r="V12" s="103"/>
      <c r="W12" s="103"/>
      <c r="X12" s="103"/>
      <c r="Y12" s="103"/>
      <c r="Z12" s="103"/>
      <c r="AA12" s="103"/>
      <c r="AB12" s="103"/>
      <c r="AC12" s="103"/>
      <c r="AD12" s="103"/>
      <c r="AE12" s="130"/>
    </row>
    <row r="13" spans="1:34" ht="15" thickTop="1" thickBot="1" x14ac:dyDescent="0.5">
      <c r="A13" s="125"/>
      <c r="B13" s="126"/>
      <c r="C13" s="126"/>
      <c r="D13" s="127"/>
      <c r="E13" s="118"/>
      <c r="F13" s="118"/>
      <c r="G13" s="118"/>
      <c r="H13" s="118"/>
      <c r="I13" s="129"/>
      <c r="J13" s="129"/>
      <c r="K13" s="129"/>
      <c r="L13" s="129"/>
      <c r="M13" s="129"/>
      <c r="N13" s="129"/>
      <c r="O13" s="129"/>
      <c r="P13" s="129"/>
      <c r="Q13" s="102"/>
      <c r="R13" s="103"/>
      <c r="S13" s="103"/>
      <c r="T13" s="103"/>
      <c r="U13" s="103"/>
      <c r="V13" s="103"/>
      <c r="W13" s="103"/>
      <c r="X13" s="103"/>
      <c r="Y13" s="103"/>
      <c r="Z13" s="103"/>
      <c r="AA13" s="103"/>
      <c r="AB13" s="103"/>
      <c r="AC13" s="103"/>
      <c r="AD13" s="103"/>
      <c r="AE13" s="130"/>
    </row>
    <row r="14" spans="1:34" ht="15" thickTop="1" thickBot="1" x14ac:dyDescent="0.5">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30"/>
    </row>
    <row r="15" spans="1:34" ht="15" thickTop="1" thickBot="1" x14ac:dyDescent="0.5">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30"/>
    </row>
    <row r="16" spans="1:34" ht="15" thickTop="1" thickBot="1" x14ac:dyDescent="0.5">
      <c r="A16" s="102" t="s">
        <v>206</v>
      </c>
      <c r="B16" s="119"/>
      <c r="C16" s="119"/>
      <c r="D16" s="119"/>
      <c r="E16" s="119"/>
      <c r="F16" s="119"/>
      <c r="G16" s="119"/>
      <c r="H16" s="119"/>
      <c r="I16" s="119"/>
      <c r="J16" s="119"/>
      <c r="K16" s="119"/>
      <c r="L16" s="119"/>
      <c r="M16" s="119"/>
      <c r="N16" s="119"/>
      <c r="O16" s="119"/>
      <c r="P16" s="120"/>
      <c r="Q16" s="102"/>
      <c r="R16" s="103"/>
      <c r="S16" s="103"/>
      <c r="T16" s="103"/>
      <c r="U16" s="103"/>
      <c r="V16" s="103"/>
      <c r="W16" s="103"/>
      <c r="X16" s="103"/>
      <c r="Y16" s="103"/>
      <c r="Z16" s="103"/>
      <c r="AA16" s="103"/>
      <c r="AB16" s="103"/>
      <c r="AC16" s="103"/>
      <c r="AD16" s="103"/>
      <c r="AE16" s="130"/>
    </row>
    <row r="17" spans="1:35" ht="15" thickTop="1" thickBot="1" x14ac:dyDescent="0.5">
      <c r="A17" s="121"/>
      <c r="B17" s="119"/>
      <c r="C17" s="119"/>
      <c r="D17" s="119"/>
      <c r="E17" s="119"/>
      <c r="F17" s="119"/>
      <c r="G17" s="119"/>
      <c r="H17" s="119"/>
      <c r="I17" s="119"/>
      <c r="J17" s="119"/>
      <c r="K17" s="119"/>
      <c r="L17" s="119"/>
      <c r="M17" s="119"/>
      <c r="N17" s="119"/>
      <c r="O17" s="119"/>
      <c r="P17" s="120"/>
      <c r="Q17" s="102"/>
      <c r="R17" s="103"/>
      <c r="S17" s="103"/>
      <c r="T17" s="103"/>
      <c r="U17" s="103"/>
      <c r="V17" s="103"/>
      <c r="W17" s="103"/>
      <c r="X17" s="103"/>
      <c r="Y17" s="103"/>
      <c r="Z17" s="103"/>
      <c r="AA17" s="103"/>
      <c r="AB17" s="103"/>
      <c r="AC17" s="103"/>
      <c r="AD17" s="103"/>
      <c r="AE17" s="130"/>
    </row>
    <row r="18" spans="1:35" ht="15" thickTop="1" thickBot="1" x14ac:dyDescent="0.5">
      <c r="A18" s="121"/>
      <c r="B18" s="119"/>
      <c r="C18" s="119"/>
      <c r="D18" s="119"/>
      <c r="E18" s="119"/>
      <c r="F18" s="119"/>
      <c r="G18" s="119"/>
      <c r="H18" s="119"/>
      <c r="I18" s="119"/>
      <c r="J18" s="119"/>
      <c r="K18" s="119"/>
      <c r="L18" s="119"/>
      <c r="M18" s="119"/>
      <c r="N18" s="119"/>
      <c r="O18" s="119"/>
      <c r="P18" s="120"/>
      <c r="Q18" s="102"/>
      <c r="R18" s="103"/>
      <c r="S18" s="103"/>
      <c r="T18" s="103"/>
      <c r="U18" s="103"/>
      <c r="V18" s="103"/>
      <c r="W18" s="103"/>
      <c r="X18" s="103"/>
      <c r="Y18" s="103"/>
      <c r="Z18" s="103"/>
      <c r="AA18" s="103"/>
      <c r="AB18" s="103"/>
      <c r="AC18" s="103"/>
      <c r="AD18" s="103"/>
      <c r="AE18" s="130"/>
    </row>
    <row r="19" spans="1:35" ht="15" thickTop="1" thickBot="1" x14ac:dyDescent="0.5">
      <c r="A19" s="121"/>
      <c r="B19" s="119"/>
      <c r="C19" s="119"/>
      <c r="D19" s="119"/>
      <c r="E19" s="119"/>
      <c r="F19" s="119"/>
      <c r="G19" s="119"/>
      <c r="H19" s="119"/>
      <c r="I19" s="119"/>
      <c r="J19" s="119"/>
      <c r="K19" s="119"/>
      <c r="L19" s="119"/>
      <c r="M19" s="119"/>
      <c r="N19" s="119"/>
      <c r="O19" s="119"/>
      <c r="P19" s="120"/>
      <c r="Q19" s="102"/>
      <c r="R19" s="103"/>
      <c r="S19" s="103"/>
      <c r="T19" s="103"/>
      <c r="U19" s="103"/>
      <c r="V19" s="103"/>
      <c r="W19" s="103"/>
      <c r="X19" s="103"/>
      <c r="Y19" s="103"/>
      <c r="Z19" s="103"/>
      <c r="AA19" s="103"/>
      <c r="AB19" s="103"/>
      <c r="AC19" s="103"/>
      <c r="AD19" s="103"/>
      <c r="AE19" s="130"/>
    </row>
    <row r="20" spans="1:35" ht="15" thickTop="1" thickBot="1" x14ac:dyDescent="0.5">
      <c r="A20" s="121"/>
      <c r="B20" s="119"/>
      <c r="C20" s="119"/>
      <c r="D20" s="119"/>
      <c r="E20" s="119"/>
      <c r="F20" s="119"/>
      <c r="G20" s="119"/>
      <c r="H20" s="119"/>
      <c r="I20" s="119"/>
      <c r="J20" s="119"/>
      <c r="K20" s="119"/>
      <c r="L20" s="119"/>
      <c r="M20" s="119"/>
      <c r="N20" s="119"/>
      <c r="O20" s="119"/>
      <c r="P20" s="120"/>
      <c r="Q20" s="102"/>
      <c r="R20" s="103"/>
      <c r="S20" s="103"/>
      <c r="T20" s="103"/>
      <c r="U20" s="103"/>
      <c r="V20" s="103"/>
      <c r="W20" s="103"/>
      <c r="X20" s="103"/>
      <c r="Y20" s="103"/>
      <c r="Z20" s="103"/>
      <c r="AA20" s="103"/>
      <c r="AB20" s="103"/>
      <c r="AC20" s="103"/>
      <c r="AD20" s="103"/>
      <c r="AE20" s="130"/>
    </row>
    <row r="21" spans="1:35" ht="15" thickTop="1" thickBot="1" x14ac:dyDescent="0.5">
      <c r="A21" s="121"/>
      <c r="B21" s="119"/>
      <c r="C21" s="119"/>
      <c r="D21" s="119"/>
      <c r="E21" s="119"/>
      <c r="F21" s="119"/>
      <c r="G21" s="119"/>
      <c r="H21" s="119"/>
      <c r="I21" s="119"/>
      <c r="J21" s="119"/>
      <c r="K21" s="119"/>
      <c r="L21" s="119"/>
      <c r="M21" s="119"/>
      <c r="N21" s="119"/>
      <c r="O21" s="119"/>
      <c r="P21" s="120"/>
      <c r="Q21" s="102"/>
      <c r="R21" s="103"/>
      <c r="S21" s="103"/>
      <c r="T21" s="103"/>
      <c r="U21" s="103"/>
      <c r="V21" s="103"/>
      <c r="W21" s="103"/>
      <c r="X21" s="103"/>
      <c r="Y21" s="103"/>
      <c r="Z21" s="103"/>
      <c r="AA21" s="103"/>
      <c r="AB21" s="103"/>
      <c r="AC21" s="103"/>
      <c r="AD21" s="103"/>
      <c r="AE21" s="130"/>
      <c r="AI21" s="61"/>
    </row>
    <row r="22" spans="1:35" ht="15" thickTop="1" thickBot="1" x14ac:dyDescent="0.5">
      <c r="A22" s="121"/>
      <c r="B22" s="119"/>
      <c r="C22" s="119"/>
      <c r="D22" s="119"/>
      <c r="E22" s="119"/>
      <c r="F22" s="119"/>
      <c r="G22" s="119"/>
      <c r="H22" s="119"/>
      <c r="I22" s="119"/>
      <c r="J22" s="119"/>
      <c r="K22" s="119"/>
      <c r="L22" s="119"/>
      <c r="M22" s="119"/>
      <c r="N22" s="119"/>
      <c r="O22" s="119"/>
      <c r="P22" s="120"/>
      <c r="Q22" s="102"/>
      <c r="R22" s="103"/>
      <c r="S22" s="103"/>
      <c r="T22" s="103"/>
      <c r="U22" s="103"/>
      <c r="V22" s="103"/>
      <c r="W22" s="103"/>
      <c r="X22" s="103"/>
      <c r="Y22" s="103"/>
      <c r="Z22" s="103"/>
      <c r="AA22" s="103"/>
      <c r="AB22" s="103"/>
      <c r="AC22" s="103"/>
      <c r="AD22" s="103"/>
      <c r="AE22" s="130"/>
    </row>
    <row r="23" spans="1:35" ht="15" thickTop="1" thickBot="1" x14ac:dyDescent="0.5">
      <c r="A23" s="121"/>
      <c r="B23" s="119"/>
      <c r="C23" s="119"/>
      <c r="D23" s="119"/>
      <c r="E23" s="119"/>
      <c r="F23" s="119"/>
      <c r="G23" s="119"/>
      <c r="H23" s="119"/>
      <c r="I23" s="119"/>
      <c r="J23" s="119"/>
      <c r="K23" s="119"/>
      <c r="L23" s="119"/>
      <c r="M23" s="119"/>
      <c r="N23" s="119"/>
      <c r="O23" s="119"/>
      <c r="P23" s="120"/>
      <c r="Q23" s="102"/>
      <c r="R23" s="103"/>
      <c r="S23" s="103"/>
      <c r="T23" s="103"/>
      <c r="U23" s="103"/>
      <c r="V23" s="103"/>
      <c r="W23" s="103"/>
      <c r="X23" s="103"/>
      <c r="Y23" s="103"/>
      <c r="Z23" s="103"/>
      <c r="AA23" s="103"/>
      <c r="AB23" s="103"/>
      <c r="AC23" s="103"/>
      <c r="AD23" s="103"/>
      <c r="AE23" s="130"/>
    </row>
    <row r="24" spans="1:35" ht="15" thickTop="1" thickBot="1" x14ac:dyDescent="0.5">
      <c r="A24" s="121"/>
      <c r="B24" s="119"/>
      <c r="C24" s="119"/>
      <c r="D24" s="119"/>
      <c r="E24" s="119"/>
      <c r="F24" s="119"/>
      <c r="G24" s="119"/>
      <c r="H24" s="119"/>
      <c r="I24" s="119"/>
      <c r="J24" s="119"/>
      <c r="K24" s="119"/>
      <c r="L24" s="119"/>
      <c r="M24" s="119"/>
      <c r="N24" s="119"/>
      <c r="O24" s="119"/>
      <c r="P24" s="120"/>
      <c r="Q24" s="102"/>
      <c r="R24" s="103"/>
      <c r="S24" s="103"/>
      <c r="T24" s="103"/>
      <c r="U24" s="103"/>
      <c r="V24" s="103"/>
      <c r="W24" s="103"/>
      <c r="X24" s="103"/>
      <c r="Y24" s="103"/>
      <c r="Z24" s="103"/>
      <c r="AA24" s="103"/>
      <c r="AB24" s="103"/>
      <c r="AC24" s="103"/>
      <c r="AD24" s="103"/>
      <c r="AE24" s="130"/>
    </row>
    <row r="25" spans="1:35" ht="15" thickTop="1" thickBot="1" x14ac:dyDescent="0.5">
      <c r="A25" s="121"/>
      <c r="B25" s="119"/>
      <c r="C25" s="119"/>
      <c r="D25" s="119"/>
      <c r="E25" s="119"/>
      <c r="F25" s="119"/>
      <c r="G25" s="119"/>
      <c r="H25" s="119"/>
      <c r="I25" s="119"/>
      <c r="J25" s="119"/>
      <c r="K25" s="119"/>
      <c r="L25" s="119"/>
      <c r="M25" s="119"/>
      <c r="N25" s="119"/>
      <c r="O25" s="119"/>
      <c r="P25" s="120"/>
      <c r="Q25" s="102"/>
      <c r="R25" s="103"/>
      <c r="S25" s="103"/>
      <c r="T25" s="103"/>
      <c r="U25" s="103"/>
      <c r="V25" s="103"/>
      <c r="W25" s="103"/>
      <c r="X25" s="103"/>
      <c r="Y25" s="103"/>
      <c r="Z25" s="103"/>
      <c r="AA25" s="103"/>
      <c r="AB25" s="103"/>
      <c r="AC25" s="103"/>
      <c r="AD25" s="103"/>
      <c r="AE25" s="130"/>
    </row>
    <row r="26" spans="1:35" ht="15" thickTop="1" thickBot="1" x14ac:dyDescent="0.5">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30"/>
    </row>
    <row r="27" spans="1:35" ht="15" thickTop="1" thickBot="1" x14ac:dyDescent="0.5">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30"/>
    </row>
    <row r="28" spans="1:35" ht="15" thickTop="1" thickBot="1" x14ac:dyDescent="0.5">
      <c r="A28" s="102" t="s">
        <v>209</v>
      </c>
      <c r="B28" s="119"/>
      <c r="C28" s="119"/>
      <c r="D28" s="119"/>
      <c r="E28" s="119"/>
      <c r="F28" s="119"/>
      <c r="G28" s="119"/>
      <c r="H28" s="119"/>
      <c r="I28" s="119"/>
      <c r="J28" s="119"/>
      <c r="K28" s="119"/>
      <c r="L28" s="119"/>
      <c r="M28" s="119"/>
      <c r="N28" s="119"/>
      <c r="O28" s="119"/>
      <c r="P28" s="120"/>
      <c r="Q28" s="102"/>
      <c r="R28" s="103"/>
      <c r="S28" s="103"/>
      <c r="T28" s="103"/>
      <c r="U28" s="103"/>
      <c r="V28" s="103"/>
      <c r="W28" s="103"/>
      <c r="X28" s="103"/>
      <c r="Y28" s="103"/>
      <c r="Z28" s="103"/>
      <c r="AA28" s="103"/>
      <c r="AB28" s="103"/>
      <c r="AC28" s="103"/>
      <c r="AD28" s="103"/>
      <c r="AE28" s="130"/>
    </row>
    <row r="29" spans="1:35" ht="15" thickTop="1" thickBot="1" x14ac:dyDescent="0.5">
      <c r="A29" s="121"/>
      <c r="B29" s="119"/>
      <c r="C29" s="119"/>
      <c r="D29" s="119"/>
      <c r="E29" s="119"/>
      <c r="F29" s="119"/>
      <c r="G29" s="119"/>
      <c r="H29" s="119"/>
      <c r="I29" s="119"/>
      <c r="J29" s="119"/>
      <c r="K29" s="119"/>
      <c r="L29" s="119"/>
      <c r="M29" s="119"/>
      <c r="N29" s="119"/>
      <c r="O29" s="119"/>
      <c r="P29" s="120"/>
      <c r="Q29" s="102"/>
      <c r="R29" s="103"/>
      <c r="S29" s="103"/>
      <c r="T29" s="103"/>
      <c r="U29" s="103"/>
      <c r="V29" s="103"/>
      <c r="W29" s="103"/>
      <c r="X29" s="103"/>
      <c r="Y29" s="103"/>
      <c r="Z29" s="103"/>
      <c r="AA29" s="103"/>
      <c r="AB29" s="103"/>
      <c r="AC29" s="103"/>
      <c r="AD29" s="103"/>
      <c r="AE29" s="130"/>
    </row>
    <row r="30" spans="1:35" ht="15" thickTop="1" thickBot="1" x14ac:dyDescent="0.5">
      <c r="A30" s="121"/>
      <c r="B30" s="119"/>
      <c r="C30" s="119"/>
      <c r="D30" s="119"/>
      <c r="E30" s="119"/>
      <c r="F30" s="119"/>
      <c r="G30" s="119"/>
      <c r="H30" s="119"/>
      <c r="I30" s="119"/>
      <c r="J30" s="119"/>
      <c r="K30" s="119"/>
      <c r="L30" s="119"/>
      <c r="M30" s="119"/>
      <c r="N30" s="119"/>
      <c r="O30" s="119"/>
      <c r="P30" s="120"/>
      <c r="Q30" s="102"/>
      <c r="R30" s="103"/>
      <c r="S30" s="103"/>
      <c r="T30" s="103"/>
      <c r="U30" s="103"/>
      <c r="V30" s="103"/>
      <c r="W30" s="103"/>
      <c r="X30" s="103"/>
      <c r="Y30" s="103"/>
      <c r="Z30" s="103"/>
      <c r="AA30" s="103"/>
      <c r="AB30" s="103"/>
      <c r="AC30" s="103"/>
      <c r="AD30" s="103"/>
      <c r="AE30" s="130"/>
    </row>
    <row r="31" spans="1:35" ht="15" thickTop="1" thickBot="1" x14ac:dyDescent="0.5">
      <c r="A31" s="121"/>
      <c r="B31" s="119"/>
      <c r="C31" s="119"/>
      <c r="D31" s="119"/>
      <c r="E31" s="119"/>
      <c r="F31" s="119"/>
      <c r="G31" s="119"/>
      <c r="H31" s="119"/>
      <c r="I31" s="119"/>
      <c r="J31" s="119"/>
      <c r="K31" s="119"/>
      <c r="L31" s="119"/>
      <c r="M31" s="119"/>
      <c r="N31" s="119"/>
      <c r="O31" s="119"/>
      <c r="P31" s="120"/>
      <c r="Q31" s="102"/>
      <c r="R31" s="103"/>
      <c r="S31" s="103"/>
      <c r="T31" s="103"/>
      <c r="U31" s="103"/>
      <c r="V31" s="103"/>
      <c r="W31" s="103"/>
      <c r="X31" s="103"/>
      <c r="Y31" s="103"/>
      <c r="Z31" s="103"/>
      <c r="AA31" s="103"/>
      <c r="AB31" s="103"/>
      <c r="AC31" s="103"/>
      <c r="AD31" s="103"/>
      <c r="AE31" s="130"/>
    </row>
    <row r="32" spans="1:35" ht="15" thickTop="1" thickBot="1" x14ac:dyDescent="0.5">
      <c r="A32" s="121"/>
      <c r="B32" s="119"/>
      <c r="C32" s="119"/>
      <c r="D32" s="119"/>
      <c r="E32" s="119"/>
      <c r="F32" s="119"/>
      <c r="G32" s="119"/>
      <c r="H32" s="119"/>
      <c r="I32" s="119"/>
      <c r="J32" s="119"/>
      <c r="K32" s="119"/>
      <c r="L32" s="119"/>
      <c r="M32" s="119"/>
      <c r="N32" s="119"/>
      <c r="O32" s="119"/>
      <c r="P32" s="120"/>
      <c r="Q32" s="102"/>
      <c r="R32" s="103"/>
      <c r="S32" s="103"/>
      <c r="T32" s="103"/>
      <c r="U32" s="103"/>
      <c r="V32" s="103"/>
      <c r="W32" s="103"/>
      <c r="X32" s="103"/>
      <c r="Y32" s="103"/>
      <c r="Z32" s="103"/>
      <c r="AA32" s="103"/>
      <c r="AB32" s="103"/>
      <c r="AC32" s="103"/>
      <c r="AD32" s="103"/>
      <c r="AE32" s="130"/>
    </row>
    <row r="33" spans="1:31" ht="15" thickTop="1" thickBot="1" x14ac:dyDescent="0.5">
      <c r="A33" s="121"/>
      <c r="B33" s="119"/>
      <c r="C33" s="119"/>
      <c r="D33" s="119"/>
      <c r="E33" s="119"/>
      <c r="F33" s="119"/>
      <c r="G33" s="119"/>
      <c r="H33" s="119"/>
      <c r="I33" s="119"/>
      <c r="J33" s="119"/>
      <c r="K33" s="119"/>
      <c r="L33" s="119"/>
      <c r="M33" s="119"/>
      <c r="N33" s="119"/>
      <c r="O33" s="119"/>
      <c r="P33" s="120"/>
      <c r="Q33" s="102"/>
      <c r="R33" s="103"/>
      <c r="S33" s="103"/>
      <c r="T33" s="103"/>
      <c r="U33" s="103"/>
      <c r="V33" s="103"/>
      <c r="W33" s="103"/>
      <c r="X33" s="103"/>
      <c r="Y33" s="103"/>
      <c r="Z33" s="103"/>
      <c r="AA33" s="103"/>
      <c r="AB33" s="103"/>
      <c r="AC33" s="103"/>
      <c r="AD33" s="103"/>
      <c r="AE33" s="130"/>
    </row>
    <row r="34" spans="1:31" ht="49.5" customHeight="1" thickTop="1" thickBot="1" x14ac:dyDescent="0.5">
      <c r="A34" s="121"/>
      <c r="B34" s="119"/>
      <c r="C34" s="119"/>
      <c r="D34" s="119"/>
      <c r="E34" s="119"/>
      <c r="F34" s="119"/>
      <c r="G34" s="119"/>
      <c r="H34" s="119"/>
      <c r="I34" s="119"/>
      <c r="J34" s="119"/>
      <c r="K34" s="119"/>
      <c r="L34" s="119"/>
      <c r="M34" s="119"/>
      <c r="N34" s="119"/>
      <c r="O34" s="119"/>
      <c r="P34" s="120"/>
      <c r="Q34" s="102"/>
      <c r="R34" s="103"/>
      <c r="S34" s="103"/>
      <c r="T34" s="103"/>
      <c r="U34" s="103"/>
      <c r="V34" s="103"/>
      <c r="W34" s="103"/>
      <c r="X34" s="103"/>
      <c r="Y34" s="103"/>
      <c r="Z34" s="103"/>
      <c r="AA34" s="103"/>
      <c r="AB34" s="103"/>
      <c r="AC34" s="103"/>
      <c r="AD34" s="103"/>
      <c r="AE34" s="130"/>
    </row>
    <row r="35" spans="1:31" ht="15" thickTop="1" thickBot="1" x14ac:dyDescent="0.5">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5" thickTop="1" thickBot="1" x14ac:dyDescent="0.5">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5" thickTop="1" thickBot="1" x14ac:dyDescent="0.5">
      <c r="A37" s="102" t="s">
        <v>208</v>
      </c>
      <c r="B37" s="103"/>
      <c r="C37" s="103"/>
      <c r="D37" s="103"/>
      <c r="E37" s="103"/>
      <c r="F37" s="103"/>
      <c r="G37" s="103"/>
      <c r="H37" s="103"/>
      <c r="I37" s="103"/>
      <c r="J37" s="103"/>
      <c r="K37" s="103"/>
      <c r="L37" s="103"/>
      <c r="M37" s="103"/>
      <c r="N37" s="103"/>
      <c r="O37" s="103"/>
      <c r="P37" s="103"/>
      <c r="Q37" s="106" t="s">
        <v>210</v>
      </c>
      <c r="R37" s="107"/>
      <c r="S37" s="107"/>
      <c r="T37" s="107"/>
      <c r="U37" s="107"/>
      <c r="V37" s="107"/>
      <c r="W37" s="107"/>
      <c r="X37" s="107"/>
      <c r="Y37" s="107"/>
      <c r="Z37" s="107"/>
      <c r="AA37" s="107"/>
      <c r="AB37" s="107"/>
      <c r="AC37" s="107"/>
      <c r="AD37" s="107"/>
      <c r="AE37" s="108"/>
    </row>
    <row r="38" spans="1:31" ht="15" thickTop="1" thickBot="1" x14ac:dyDescent="0.5">
      <c r="A38" s="102"/>
      <c r="B38" s="103"/>
      <c r="C38" s="103"/>
      <c r="D38" s="103"/>
      <c r="E38" s="103"/>
      <c r="F38" s="103"/>
      <c r="G38" s="103"/>
      <c r="H38" s="103"/>
      <c r="I38" s="103"/>
      <c r="J38" s="103"/>
      <c r="K38" s="103"/>
      <c r="L38" s="103"/>
      <c r="M38" s="103"/>
      <c r="N38" s="103"/>
      <c r="O38" s="103"/>
      <c r="P38" s="103"/>
      <c r="Q38" s="109"/>
      <c r="R38" s="110"/>
      <c r="S38" s="110"/>
      <c r="T38" s="110"/>
      <c r="U38" s="110"/>
      <c r="V38" s="110"/>
      <c r="W38" s="110"/>
      <c r="X38" s="110"/>
      <c r="Y38" s="110"/>
      <c r="Z38" s="110"/>
      <c r="AA38" s="110"/>
      <c r="AB38" s="110"/>
      <c r="AC38" s="110"/>
      <c r="AD38" s="110"/>
      <c r="AE38" s="111"/>
    </row>
    <row r="39" spans="1:31" ht="15" thickTop="1" thickBot="1" x14ac:dyDescent="0.5">
      <c r="A39" s="102"/>
      <c r="B39" s="103"/>
      <c r="C39" s="103"/>
      <c r="D39" s="103"/>
      <c r="E39" s="103"/>
      <c r="F39" s="103"/>
      <c r="G39" s="103"/>
      <c r="H39" s="103"/>
      <c r="I39" s="103"/>
      <c r="J39" s="103"/>
      <c r="K39" s="103"/>
      <c r="L39" s="103"/>
      <c r="M39" s="103"/>
      <c r="N39" s="103"/>
      <c r="O39" s="103"/>
      <c r="P39" s="103"/>
      <c r="Q39" s="109"/>
      <c r="R39" s="110"/>
      <c r="S39" s="110"/>
      <c r="T39" s="110"/>
      <c r="U39" s="110"/>
      <c r="V39" s="110"/>
      <c r="W39" s="110"/>
      <c r="X39" s="110"/>
      <c r="Y39" s="110"/>
      <c r="Z39" s="110"/>
      <c r="AA39" s="110"/>
      <c r="AB39" s="110"/>
      <c r="AC39" s="110"/>
      <c r="AD39" s="110"/>
      <c r="AE39" s="111"/>
    </row>
    <row r="40" spans="1:31" ht="15" thickTop="1" thickBot="1" x14ac:dyDescent="0.5">
      <c r="A40" s="102"/>
      <c r="B40" s="103"/>
      <c r="C40" s="103"/>
      <c r="D40" s="103"/>
      <c r="E40" s="103"/>
      <c r="F40" s="103"/>
      <c r="G40" s="103"/>
      <c r="H40" s="103"/>
      <c r="I40" s="103"/>
      <c r="J40" s="103"/>
      <c r="K40" s="103"/>
      <c r="L40" s="103"/>
      <c r="M40" s="103"/>
      <c r="N40" s="103"/>
      <c r="O40" s="103"/>
      <c r="P40" s="103"/>
      <c r="Q40" s="109"/>
      <c r="R40" s="110"/>
      <c r="S40" s="110"/>
      <c r="T40" s="110"/>
      <c r="U40" s="110"/>
      <c r="V40" s="110"/>
      <c r="W40" s="110"/>
      <c r="X40" s="110"/>
      <c r="Y40" s="110"/>
      <c r="Z40" s="110"/>
      <c r="AA40" s="110"/>
      <c r="AB40" s="110"/>
      <c r="AC40" s="110"/>
      <c r="AD40" s="110"/>
      <c r="AE40" s="111"/>
    </row>
    <row r="41" spans="1:31" ht="15" thickTop="1" thickBot="1" x14ac:dyDescent="0.5">
      <c r="A41" s="102"/>
      <c r="B41" s="103"/>
      <c r="C41" s="103"/>
      <c r="D41" s="103"/>
      <c r="E41" s="103"/>
      <c r="F41" s="103"/>
      <c r="G41" s="103"/>
      <c r="H41" s="103"/>
      <c r="I41" s="103"/>
      <c r="J41" s="103"/>
      <c r="K41" s="103"/>
      <c r="L41" s="103"/>
      <c r="M41" s="103"/>
      <c r="N41" s="103"/>
      <c r="O41" s="103"/>
      <c r="P41" s="103"/>
      <c r="Q41" s="109"/>
      <c r="R41" s="110"/>
      <c r="S41" s="110"/>
      <c r="T41" s="110"/>
      <c r="U41" s="110"/>
      <c r="V41" s="110"/>
      <c r="W41" s="110"/>
      <c r="X41" s="110"/>
      <c r="Y41" s="110"/>
      <c r="Z41" s="110"/>
      <c r="AA41" s="110"/>
      <c r="AB41" s="110"/>
      <c r="AC41" s="110"/>
      <c r="AD41" s="110"/>
      <c r="AE41" s="111"/>
    </row>
    <row r="42" spans="1:31" ht="15" thickTop="1" thickBot="1" x14ac:dyDescent="0.5">
      <c r="A42" s="102"/>
      <c r="B42" s="103"/>
      <c r="C42" s="103"/>
      <c r="D42" s="103"/>
      <c r="E42" s="103"/>
      <c r="F42" s="103"/>
      <c r="G42" s="103"/>
      <c r="H42" s="103"/>
      <c r="I42" s="103"/>
      <c r="J42" s="103"/>
      <c r="K42" s="103"/>
      <c r="L42" s="103"/>
      <c r="M42" s="103"/>
      <c r="N42" s="103"/>
      <c r="O42" s="103"/>
      <c r="P42" s="103"/>
      <c r="Q42" s="109"/>
      <c r="R42" s="110"/>
      <c r="S42" s="110"/>
      <c r="T42" s="110"/>
      <c r="U42" s="110"/>
      <c r="V42" s="110"/>
      <c r="W42" s="110"/>
      <c r="X42" s="110"/>
      <c r="Y42" s="110"/>
      <c r="Z42" s="110"/>
      <c r="AA42" s="110"/>
      <c r="AB42" s="110"/>
      <c r="AC42" s="110"/>
      <c r="AD42" s="110"/>
      <c r="AE42" s="111"/>
    </row>
    <row r="43" spans="1:31" ht="15" thickTop="1" thickBot="1" x14ac:dyDescent="0.5">
      <c r="A43" s="104"/>
      <c r="B43" s="105"/>
      <c r="C43" s="105"/>
      <c r="D43" s="105"/>
      <c r="E43" s="105"/>
      <c r="F43" s="105"/>
      <c r="G43" s="105"/>
      <c r="H43" s="105"/>
      <c r="I43" s="105"/>
      <c r="J43" s="105"/>
      <c r="K43" s="105"/>
      <c r="L43" s="105"/>
      <c r="M43" s="105"/>
      <c r="N43" s="105"/>
      <c r="O43" s="105"/>
      <c r="P43" s="105"/>
      <c r="Q43" s="112"/>
      <c r="R43" s="113"/>
      <c r="S43" s="113"/>
      <c r="T43" s="113"/>
      <c r="U43" s="113"/>
      <c r="V43" s="113"/>
      <c r="W43" s="113"/>
      <c r="X43" s="113"/>
      <c r="Y43" s="113"/>
      <c r="Z43" s="113"/>
      <c r="AA43" s="113"/>
      <c r="AB43" s="113"/>
      <c r="AC43" s="113"/>
      <c r="AD43" s="113"/>
      <c r="AE43" s="114"/>
    </row>
    <row r="44" spans="1:31" ht="18.399999999999999" thickBot="1" x14ac:dyDescent="0.6">
      <c r="A44" s="115" t="s">
        <v>11</v>
      </c>
      <c r="B44" s="116"/>
      <c r="C44" s="116"/>
      <c r="D44" s="116"/>
      <c r="E44" s="116"/>
      <c r="F44" s="116"/>
      <c r="G44" s="116"/>
      <c r="H44" s="116"/>
      <c r="I44" s="116"/>
      <c r="J44" s="116"/>
      <c r="K44" s="116"/>
      <c r="L44" s="116"/>
      <c r="M44" s="116"/>
      <c r="N44" s="116"/>
      <c r="O44" s="116"/>
      <c r="P44" s="117"/>
      <c r="Q44" s="1"/>
      <c r="R44" s="1"/>
      <c r="S44" s="1"/>
      <c r="T44" s="1"/>
      <c r="U44" s="1"/>
      <c r="V44" s="1"/>
      <c r="W44" s="1"/>
      <c r="X44" s="1"/>
      <c r="Y44" s="1"/>
      <c r="Z44" s="1"/>
      <c r="AA44" s="1"/>
      <c r="AB44" s="1"/>
      <c r="AC44" s="1"/>
      <c r="AD44" s="1"/>
      <c r="AE44" s="1"/>
    </row>
    <row r="45" spans="1:31" x14ac:dyDescent="0.45">
      <c r="A45" s="92" t="s">
        <v>12</v>
      </c>
      <c r="B45" s="93"/>
      <c r="C45" s="93"/>
      <c r="D45" s="93"/>
      <c r="E45" s="93"/>
      <c r="F45" s="93"/>
      <c r="G45" s="83">
        <v>3</v>
      </c>
      <c r="H45" s="84"/>
      <c r="I45" s="74" t="s">
        <v>13</v>
      </c>
      <c r="J45" s="75"/>
      <c r="K45" s="75"/>
      <c r="L45" s="75"/>
      <c r="M45" s="75"/>
      <c r="N45" s="75"/>
      <c r="O45" s="75"/>
      <c r="P45" s="76"/>
      <c r="Q45" s="46" t="s">
        <v>211</v>
      </c>
    </row>
    <row r="46" spans="1:31" x14ac:dyDescent="0.45">
      <c r="A46" s="94" t="s">
        <v>14</v>
      </c>
      <c r="B46" s="95"/>
      <c r="C46" s="95"/>
      <c r="D46" s="95"/>
      <c r="E46" s="95"/>
      <c r="F46" s="95"/>
      <c r="G46" s="85">
        <v>2</v>
      </c>
      <c r="H46" s="86"/>
      <c r="I46" s="77" t="s">
        <v>15</v>
      </c>
      <c r="J46" s="78"/>
      <c r="K46" s="78"/>
      <c r="L46" s="78"/>
      <c r="M46" s="78"/>
      <c r="N46" s="78"/>
      <c r="O46" s="78"/>
      <c r="P46" s="79"/>
      <c r="Q46" s="2"/>
      <c r="R46" s="2"/>
      <c r="S46" s="2"/>
      <c r="T46" s="2"/>
      <c r="U46" s="2"/>
      <c r="V46" s="2"/>
      <c r="W46" s="2"/>
      <c r="X46" s="2"/>
      <c r="Y46" s="2"/>
      <c r="Z46" s="2"/>
      <c r="AA46" s="2"/>
      <c r="AB46" s="2"/>
      <c r="AC46" s="2"/>
      <c r="AD46" s="2"/>
      <c r="AE46" s="2"/>
    </row>
    <row r="47" spans="1:31" x14ac:dyDescent="0.45">
      <c r="A47" s="94" t="s">
        <v>16</v>
      </c>
      <c r="B47" s="95"/>
      <c r="C47" s="95"/>
      <c r="D47" s="95"/>
      <c r="E47" s="95"/>
      <c r="F47" s="95"/>
      <c r="G47" s="85">
        <v>2</v>
      </c>
      <c r="H47" s="86"/>
      <c r="I47" s="89" t="s">
        <v>15</v>
      </c>
      <c r="J47" s="90"/>
      <c r="K47" s="90"/>
      <c r="L47" s="90"/>
      <c r="M47" s="90"/>
      <c r="N47" s="90"/>
      <c r="O47" s="90"/>
      <c r="P47" s="91"/>
    </row>
    <row r="48" spans="1:31" ht="14.65" thickBot="1" x14ac:dyDescent="0.5">
      <c r="A48" s="72" t="s">
        <v>17</v>
      </c>
      <c r="B48" s="73"/>
      <c r="C48" s="73"/>
      <c r="D48" s="73"/>
      <c r="E48" s="73"/>
      <c r="F48" s="73"/>
      <c r="G48" s="87">
        <v>2</v>
      </c>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45">
      <c r="E49" s="62" t="s">
        <v>19</v>
      </c>
      <c r="F49" s="62"/>
      <c r="G49" s="9">
        <f>SUM(G45:H48)</f>
        <v>9</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P41" sqref="P41"/>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99" t="s">
        <v>21</v>
      </c>
      <c r="B1" s="200"/>
      <c r="C1" s="200"/>
      <c r="D1" s="200"/>
      <c r="E1" s="200"/>
      <c r="F1" s="200"/>
      <c r="G1" s="200"/>
      <c r="H1" s="200"/>
      <c r="I1" s="200"/>
      <c r="J1" s="200"/>
      <c r="K1" s="200"/>
      <c r="L1" s="200"/>
      <c r="M1" s="200"/>
      <c r="N1" s="200"/>
      <c r="O1" s="201"/>
      <c r="P1" s="3"/>
      <c r="Q1" s="3"/>
      <c r="R1" s="3"/>
      <c r="S1" s="3"/>
      <c r="T1" s="3"/>
      <c r="U1" s="3"/>
      <c r="V1" s="3"/>
      <c r="W1" s="3"/>
      <c r="X1" s="3"/>
      <c r="Y1" s="3"/>
      <c r="Z1" s="3"/>
      <c r="AA1" s="3"/>
      <c r="AB1" s="3"/>
      <c r="AC1" s="3"/>
      <c r="AD1" s="3"/>
    </row>
    <row r="2" spans="1:30" ht="23.25" x14ac:dyDescent="0.45">
      <c r="A2" s="202"/>
      <c r="B2" s="132"/>
      <c r="C2" s="132"/>
      <c r="D2" s="132"/>
      <c r="E2" s="132"/>
      <c r="F2" s="132"/>
      <c r="G2" s="132"/>
      <c r="H2" s="132"/>
      <c r="I2" s="132"/>
      <c r="J2" s="132"/>
      <c r="K2" s="132"/>
      <c r="L2" s="132"/>
      <c r="M2" s="132"/>
      <c r="N2" s="132"/>
      <c r="O2" s="203"/>
      <c r="P2" s="3"/>
      <c r="Q2" s="3"/>
      <c r="R2" s="3"/>
      <c r="S2" s="3"/>
      <c r="T2" s="3"/>
      <c r="U2" s="3"/>
      <c r="V2" s="3"/>
      <c r="W2" s="3"/>
      <c r="X2" s="3"/>
      <c r="Y2" s="3"/>
      <c r="Z2" s="3"/>
      <c r="AA2" s="3"/>
      <c r="AB2" s="3"/>
      <c r="AC2" s="3"/>
      <c r="AD2" s="3"/>
    </row>
    <row r="3" spans="1:30" ht="23.65" thickBot="1" x14ac:dyDescent="0.5">
      <c r="A3" s="204"/>
      <c r="B3" s="205"/>
      <c r="C3" s="205"/>
      <c r="D3" s="205"/>
      <c r="E3" s="205"/>
      <c r="F3" s="205"/>
      <c r="G3" s="205"/>
      <c r="H3" s="205"/>
      <c r="I3" s="205"/>
      <c r="J3" s="205"/>
      <c r="K3" s="205"/>
      <c r="L3" s="205"/>
      <c r="M3" s="205"/>
      <c r="N3" s="205"/>
      <c r="O3" s="206"/>
      <c r="P3" s="3"/>
      <c r="Q3" s="3"/>
      <c r="R3" s="3"/>
      <c r="S3" s="3"/>
      <c r="T3" s="3"/>
      <c r="U3" s="3"/>
      <c r="V3" s="3"/>
      <c r="W3" s="3"/>
      <c r="X3" s="3"/>
      <c r="Y3" s="3"/>
      <c r="Z3" s="3"/>
      <c r="AA3" s="3"/>
      <c r="AB3" s="3"/>
      <c r="AC3" s="3"/>
      <c r="AD3" s="3"/>
    </row>
    <row r="4" spans="1:30" ht="52.9" customHeight="1" thickBot="1" x14ac:dyDescent="0.5">
      <c r="A4" s="207" t="s">
        <v>130</v>
      </c>
      <c r="B4" s="208"/>
      <c r="C4" s="208"/>
      <c r="D4" s="208"/>
      <c r="E4" s="208"/>
      <c r="F4" s="208"/>
      <c r="G4" s="208"/>
      <c r="H4" s="208"/>
      <c r="I4" s="208"/>
      <c r="J4" s="208"/>
      <c r="K4" s="208"/>
      <c r="L4" s="208"/>
      <c r="M4" s="208"/>
      <c r="N4" s="208"/>
      <c r="O4" s="209"/>
      <c r="P4" s="4"/>
      <c r="Q4" s="4"/>
      <c r="R4" s="4"/>
      <c r="S4" s="4"/>
      <c r="T4" s="4"/>
      <c r="U4" s="4"/>
      <c r="V4" s="4"/>
      <c r="W4" s="4"/>
      <c r="X4" s="4"/>
      <c r="Y4" s="4"/>
      <c r="Z4" s="4"/>
      <c r="AA4" s="4"/>
      <c r="AB4" s="4"/>
      <c r="AC4" s="4"/>
      <c r="AD4" s="4"/>
    </row>
    <row r="5" spans="1:30" ht="23.65" thickBot="1" x14ac:dyDescent="0.5">
      <c r="A5" s="210" t="s">
        <v>2</v>
      </c>
      <c r="B5" s="211"/>
      <c r="C5" s="211"/>
      <c r="D5" s="211"/>
      <c r="E5" s="211"/>
      <c r="F5" s="211"/>
      <c r="G5" s="211"/>
      <c r="H5" s="211"/>
      <c r="I5" s="67"/>
      <c r="J5" s="67"/>
      <c r="K5" s="67"/>
      <c r="L5" s="67"/>
      <c r="M5" s="67"/>
      <c r="N5" s="67"/>
      <c r="O5" s="68"/>
      <c r="P5" s="4"/>
      <c r="Q5" s="4"/>
      <c r="R5" s="4"/>
      <c r="S5" s="4"/>
      <c r="T5" s="4"/>
      <c r="U5" s="4"/>
      <c r="V5" s="4"/>
      <c r="W5" s="4"/>
      <c r="X5" s="4"/>
      <c r="Y5" s="4"/>
      <c r="Z5" s="4"/>
      <c r="AA5" s="4"/>
      <c r="AB5" s="4"/>
      <c r="AC5" s="4"/>
      <c r="AD5" s="4"/>
    </row>
    <row r="6" spans="1:30" ht="14.65" thickBot="1" x14ac:dyDescent="0.5">
      <c r="A6" s="212" t="s">
        <v>3</v>
      </c>
      <c r="B6" s="213"/>
      <c r="C6" s="213"/>
      <c r="D6" s="213"/>
      <c r="E6" s="216" t="s">
        <v>179</v>
      </c>
      <c r="F6" s="216"/>
      <c r="G6" s="216"/>
      <c r="H6" s="217"/>
      <c r="I6" s="220" t="s">
        <v>22</v>
      </c>
      <c r="J6" s="221"/>
      <c r="K6" s="221"/>
      <c r="L6" s="221"/>
      <c r="M6" s="221"/>
      <c r="N6" s="221"/>
      <c r="O6" s="221"/>
    </row>
    <row r="7" spans="1:30" ht="15" thickTop="1" thickBot="1" x14ac:dyDescent="0.5">
      <c r="A7" s="214"/>
      <c r="B7" s="215"/>
      <c r="C7" s="215"/>
      <c r="D7" s="215"/>
      <c r="E7" s="218"/>
      <c r="F7" s="218"/>
      <c r="G7" s="218"/>
      <c r="H7" s="219"/>
      <c r="I7" s="222"/>
      <c r="J7" s="223"/>
      <c r="K7" s="223"/>
      <c r="L7" s="223"/>
      <c r="M7" s="223"/>
      <c r="N7" s="223"/>
      <c r="O7" s="223"/>
    </row>
    <row r="8" spans="1:30" ht="14.65" thickBot="1" x14ac:dyDescent="0.5">
      <c r="A8" s="214" t="s">
        <v>23</v>
      </c>
      <c r="B8" s="215"/>
      <c r="C8" s="215"/>
      <c r="D8" s="215"/>
      <c r="E8" s="159" t="s">
        <v>183</v>
      </c>
      <c r="F8" s="159"/>
      <c r="G8" s="159"/>
      <c r="H8" s="224"/>
      <c r="I8" s="225" t="s">
        <v>181</v>
      </c>
      <c r="J8" s="226"/>
      <c r="K8" s="226"/>
      <c r="L8" s="226"/>
      <c r="M8" s="226"/>
      <c r="N8" s="226"/>
      <c r="O8" s="227"/>
    </row>
    <row r="9" spans="1:30" ht="15" thickTop="1" thickBot="1" x14ac:dyDescent="0.5">
      <c r="A9" s="214"/>
      <c r="B9" s="215"/>
      <c r="C9" s="215"/>
      <c r="D9" s="215"/>
      <c r="E9" s="159"/>
      <c r="F9" s="159"/>
      <c r="G9" s="159"/>
      <c r="H9" s="224"/>
      <c r="I9" s="120"/>
      <c r="J9" s="129"/>
      <c r="K9" s="129"/>
      <c r="L9" s="129"/>
      <c r="M9" s="129"/>
      <c r="N9" s="129"/>
      <c r="O9" s="228"/>
    </row>
    <row r="10" spans="1:30" ht="15" thickTop="1" thickBot="1" x14ac:dyDescent="0.5">
      <c r="A10" s="214"/>
      <c r="B10" s="215"/>
      <c r="C10" s="215"/>
      <c r="D10" s="215"/>
      <c r="E10" s="159"/>
      <c r="F10" s="159"/>
      <c r="G10" s="159"/>
      <c r="H10" s="224"/>
      <c r="I10" s="120"/>
      <c r="J10" s="129"/>
      <c r="K10" s="129"/>
      <c r="L10" s="129"/>
      <c r="M10" s="129"/>
      <c r="N10" s="129"/>
      <c r="O10" s="228"/>
    </row>
    <row r="11" spans="1:30" ht="15" thickTop="1" thickBot="1" x14ac:dyDescent="0.5">
      <c r="A11" s="214"/>
      <c r="B11" s="215"/>
      <c r="C11" s="215"/>
      <c r="D11" s="215"/>
      <c r="E11" s="159"/>
      <c r="F11" s="159"/>
      <c r="G11" s="159"/>
      <c r="H11" s="224"/>
      <c r="I11" s="120"/>
      <c r="J11" s="129"/>
      <c r="K11" s="129"/>
      <c r="L11" s="129"/>
      <c r="M11" s="129"/>
      <c r="N11" s="129"/>
      <c r="O11" s="228"/>
    </row>
    <row r="12" spans="1:30" ht="15" thickTop="1" thickBot="1" x14ac:dyDescent="0.5">
      <c r="A12" s="214" t="s">
        <v>24</v>
      </c>
      <c r="B12" s="215"/>
      <c r="C12" s="215"/>
      <c r="D12" s="215"/>
      <c r="E12" s="232" t="s">
        <v>184</v>
      </c>
      <c r="F12" s="232"/>
      <c r="G12" s="232"/>
      <c r="H12" s="233"/>
      <c r="I12" s="120"/>
      <c r="J12" s="129"/>
      <c r="K12" s="129"/>
      <c r="L12" s="129"/>
      <c r="M12" s="129"/>
      <c r="N12" s="129"/>
      <c r="O12" s="228"/>
    </row>
    <row r="13" spans="1:30" ht="15" thickTop="1" thickBot="1" x14ac:dyDescent="0.5">
      <c r="A13" s="214"/>
      <c r="B13" s="215"/>
      <c r="C13" s="215"/>
      <c r="D13" s="215"/>
      <c r="E13" s="232"/>
      <c r="F13" s="232"/>
      <c r="G13" s="232"/>
      <c r="H13" s="233"/>
      <c r="I13" s="120"/>
      <c r="J13" s="129"/>
      <c r="K13" s="129"/>
      <c r="L13" s="129"/>
      <c r="M13" s="129"/>
      <c r="N13" s="129"/>
      <c r="O13" s="228"/>
    </row>
    <row r="14" spans="1:30" ht="15" thickTop="1" thickBot="1" x14ac:dyDescent="0.5">
      <c r="A14" s="214" t="s">
        <v>25</v>
      </c>
      <c r="B14" s="215"/>
      <c r="C14" s="215"/>
      <c r="D14" s="215"/>
      <c r="E14" s="232" t="s">
        <v>180</v>
      </c>
      <c r="F14" s="232"/>
      <c r="G14" s="232"/>
      <c r="H14" s="233"/>
      <c r="I14" s="120"/>
      <c r="J14" s="129"/>
      <c r="K14" s="129"/>
      <c r="L14" s="129"/>
      <c r="M14" s="129"/>
      <c r="N14" s="129"/>
      <c r="O14" s="228"/>
    </row>
    <row r="15" spans="1:30" ht="15" thickTop="1" thickBot="1" x14ac:dyDescent="0.5">
      <c r="A15" s="234"/>
      <c r="B15" s="235"/>
      <c r="C15" s="235"/>
      <c r="D15" s="235"/>
      <c r="E15" s="236"/>
      <c r="F15" s="236"/>
      <c r="G15" s="236"/>
      <c r="H15" s="237"/>
      <c r="I15" s="229"/>
      <c r="J15" s="230"/>
      <c r="K15" s="230"/>
      <c r="L15" s="230"/>
      <c r="M15" s="230"/>
      <c r="N15" s="230"/>
      <c r="O15" s="231"/>
    </row>
    <row r="16" spans="1:30" x14ac:dyDescent="0.45">
      <c r="A16" s="182" t="s">
        <v>26</v>
      </c>
      <c r="B16" s="183"/>
      <c r="C16" s="183"/>
      <c r="D16" s="183"/>
      <c r="E16" s="183"/>
      <c r="F16" s="183"/>
      <c r="G16" s="183"/>
      <c r="H16" s="183"/>
      <c r="I16" s="183"/>
      <c r="J16" s="183"/>
      <c r="K16" s="183"/>
      <c r="L16" s="183"/>
      <c r="M16" s="183"/>
      <c r="N16" s="183"/>
      <c r="O16" s="184"/>
    </row>
    <row r="17" spans="1:15" ht="14.65" thickBot="1" x14ac:dyDescent="0.5">
      <c r="A17" s="185"/>
      <c r="B17" s="186"/>
      <c r="C17" s="186"/>
      <c r="D17" s="186"/>
      <c r="E17" s="186"/>
      <c r="F17" s="186"/>
      <c r="G17" s="186"/>
      <c r="H17" s="186"/>
      <c r="I17" s="186"/>
      <c r="J17" s="186"/>
      <c r="K17" s="186"/>
      <c r="L17" s="186"/>
      <c r="M17" s="186"/>
      <c r="N17" s="186"/>
      <c r="O17" s="187"/>
    </row>
    <row r="18" spans="1:15" ht="14.65" thickBot="1" x14ac:dyDescent="0.5">
      <c r="A18" s="188" t="s">
        <v>27</v>
      </c>
      <c r="B18" s="189"/>
      <c r="C18" s="189"/>
      <c r="D18" s="189"/>
      <c r="E18" s="189"/>
      <c r="F18" s="189" t="s">
        <v>28</v>
      </c>
      <c r="G18" s="189"/>
      <c r="H18" s="189"/>
      <c r="I18" s="189"/>
      <c r="J18" s="189"/>
      <c r="K18" s="189" t="s">
        <v>29</v>
      </c>
      <c r="L18" s="189"/>
      <c r="M18" s="189"/>
      <c r="N18" s="189"/>
      <c r="O18" s="190"/>
    </row>
    <row r="19" spans="1:15" ht="28.5" x14ac:dyDescent="0.45">
      <c r="A19" s="191" t="s">
        <v>30</v>
      </c>
      <c r="B19" s="192"/>
      <c r="C19" s="24" t="s">
        <v>31</v>
      </c>
      <c r="D19" s="192" t="s">
        <v>32</v>
      </c>
      <c r="E19" s="192"/>
      <c r="F19" s="192" t="s">
        <v>30</v>
      </c>
      <c r="G19" s="192"/>
      <c r="H19" s="24" t="s">
        <v>31</v>
      </c>
      <c r="I19" s="192" t="s">
        <v>32</v>
      </c>
      <c r="J19" s="192"/>
      <c r="K19" s="192" t="s">
        <v>30</v>
      </c>
      <c r="L19" s="192"/>
      <c r="M19" s="24" t="s">
        <v>31</v>
      </c>
      <c r="N19" s="192" t="s">
        <v>32</v>
      </c>
      <c r="O19" s="193"/>
    </row>
    <row r="20" spans="1:15" x14ac:dyDescent="0.45">
      <c r="A20" s="180">
        <v>115</v>
      </c>
      <c r="B20" s="172"/>
      <c r="C20" s="172">
        <v>0.2</v>
      </c>
      <c r="D20" s="172">
        <v>115.09</v>
      </c>
      <c r="E20" s="172"/>
      <c r="F20" s="172">
        <v>60</v>
      </c>
      <c r="G20" s="172"/>
      <c r="H20" s="172">
        <v>0.2</v>
      </c>
      <c r="I20" s="172">
        <v>59.96</v>
      </c>
      <c r="J20" s="172"/>
      <c r="K20" s="172">
        <v>90</v>
      </c>
      <c r="L20" s="172"/>
      <c r="M20" s="172">
        <v>0.2</v>
      </c>
      <c r="N20" s="172">
        <v>89.97</v>
      </c>
      <c r="O20" s="174"/>
    </row>
    <row r="21" spans="1:15" ht="14.65" thickBot="1" x14ac:dyDescent="0.5">
      <c r="A21" s="181"/>
      <c r="B21" s="173"/>
      <c r="C21" s="173"/>
      <c r="D21" s="173"/>
      <c r="E21" s="173"/>
      <c r="F21" s="173"/>
      <c r="G21" s="173"/>
      <c r="H21" s="173"/>
      <c r="I21" s="173"/>
      <c r="J21" s="173"/>
      <c r="K21" s="173"/>
      <c r="L21" s="173"/>
      <c r="M21" s="173"/>
      <c r="N21" s="173"/>
      <c r="O21" s="175"/>
    </row>
    <row r="22" spans="1:15" x14ac:dyDescent="0.45">
      <c r="A22" s="176" t="s">
        <v>33</v>
      </c>
      <c r="B22" s="177"/>
      <c r="C22" s="177"/>
      <c r="D22" s="178" t="s">
        <v>212</v>
      </c>
      <c r="E22" s="179"/>
      <c r="F22" s="176" t="s">
        <v>33</v>
      </c>
      <c r="G22" s="177"/>
      <c r="H22" s="177"/>
      <c r="I22" s="178" t="s">
        <v>212</v>
      </c>
      <c r="J22" s="179"/>
      <c r="K22" s="176" t="s">
        <v>33</v>
      </c>
      <c r="L22" s="177"/>
      <c r="M22" s="177"/>
      <c r="N22" s="178" t="s">
        <v>212</v>
      </c>
      <c r="O22" s="179"/>
    </row>
    <row r="23" spans="1:15" x14ac:dyDescent="0.45">
      <c r="A23" s="142" t="s">
        <v>213</v>
      </c>
      <c r="B23" s="143"/>
      <c r="C23" s="143"/>
      <c r="D23" s="143"/>
      <c r="E23" s="144"/>
      <c r="F23" s="142" t="s">
        <v>213</v>
      </c>
      <c r="G23" s="143"/>
      <c r="H23" s="143"/>
      <c r="I23" s="143"/>
      <c r="J23" s="144"/>
      <c r="K23" s="142" t="s">
        <v>213</v>
      </c>
      <c r="L23" s="143"/>
      <c r="M23" s="143"/>
      <c r="N23" s="143"/>
      <c r="O23" s="144"/>
    </row>
    <row r="24" spans="1:15" x14ac:dyDescent="0.45">
      <c r="A24" s="145" t="s">
        <v>11</v>
      </c>
      <c r="B24" s="146"/>
      <c r="C24" s="146"/>
      <c r="D24" s="146"/>
      <c r="E24" s="147"/>
      <c r="F24" s="145" t="s">
        <v>11</v>
      </c>
      <c r="G24" s="146"/>
      <c r="H24" s="146"/>
      <c r="I24" s="146"/>
      <c r="J24" s="147"/>
      <c r="K24" s="145" t="s">
        <v>11</v>
      </c>
      <c r="L24" s="146"/>
      <c r="M24" s="146"/>
      <c r="N24" s="146"/>
      <c r="O24" s="147"/>
    </row>
    <row r="25" spans="1:15" x14ac:dyDescent="0.45">
      <c r="A25" s="148" t="s">
        <v>129</v>
      </c>
      <c r="B25" s="149"/>
      <c r="C25" s="149"/>
      <c r="D25" s="150">
        <v>1</v>
      </c>
      <c r="E25" s="151"/>
      <c r="F25" s="148" t="s">
        <v>129</v>
      </c>
      <c r="G25" s="149"/>
      <c r="H25" s="149"/>
      <c r="I25" s="150">
        <v>1</v>
      </c>
      <c r="J25" s="151"/>
      <c r="K25" s="148" t="s">
        <v>129</v>
      </c>
      <c r="L25" s="149"/>
      <c r="M25" s="149"/>
      <c r="N25" s="150">
        <v>1</v>
      </c>
      <c r="O25" s="151"/>
    </row>
    <row r="26" spans="1:15" ht="28.9" customHeight="1" thickBot="1" x14ac:dyDescent="0.5">
      <c r="A26" s="138" t="s">
        <v>131</v>
      </c>
      <c r="B26" s="139"/>
      <c r="C26" s="139"/>
      <c r="D26" s="87">
        <v>1</v>
      </c>
      <c r="E26" s="194"/>
      <c r="F26" s="138" t="s">
        <v>131</v>
      </c>
      <c r="G26" s="139"/>
      <c r="H26" s="139"/>
      <c r="I26" s="87">
        <v>1</v>
      </c>
      <c r="J26" s="194"/>
      <c r="K26" s="138" t="s">
        <v>131</v>
      </c>
      <c r="L26" s="139"/>
      <c r="M26" s="139"/>
      <c r="N26" s="87">
        <v>1</v>
      </c>
      <c r="O26" s="194"/>
    </row>
    <row r="27" spans="1:15" x14ac:dyDescent="0.45">
      <c r="A27" s="182" t="s">
        <v>34</v>
      </c>
      <c r="B27" s="183"/>
      <c r="C27" s="183"/>
      <c r="D27" s="183"/>
      <c r="E27" s="183"/>
      <c r="F27" s="183"/>
      <c r="G27" s="183"/>
      <c r="H27" s="183"/>
      <c r="I27" s="183"/>
      <c r="J27" s="183"/>
      <c r="K27" s="183"/>
      <c r="L27" s="183"/>
      <c r="M27" s="183"/>
      <c r="N27" s="183"/>
      <c r="O27" s="184"/>
    </row>
    <row r="28" spans="1:15" ht="14.65" thickBot="1" x14ac:dyDescent="0.5">
      <c r="A28" s="185"/>
      <c r="B28" s="186"/>
      <c r="C28" s="186"/>
      <c r="D28" s="186"/>
      <c r="E28" s="186"/>
      <c r="F28" s="186"/>
      <c r="G28" s="186"/>
      <c r="H28" s="186"/>
      <c r="I28" s="186"/>
      <c r="J28" s="186"/>
      <c r="K28" s="186"/>
      <c r="L28" s="186"/>
      <c r="M28" s="186"/>
      <c r="N28" s="186"/>
      <c r="O28" s="187"/>
    </row>
    <row r="29" spans="1:15" ht="14.65" thickBot="1" x14ac:dyDescent="0.5">
      <c r="A29" s="188" t="s">
        <v>27</v>
      </c>
      <c r="B29" s="189"/>
      <c r="C29" s="189"/>
      <c r="D29" s="189"/>
      <c r="E29" s="189"/>
      <c r="F29" s="189" t="s">
        <v>28</v>
      </c>
      <c r="G29" s="189"/>
      <c r="H29" s="189"/>
      <c r="I29" s="189"/>
      <c r="J29" s="189"/>
      <c r="K29" s="189" t="s">
        <v>29</v>
      </c>
      <c r="L29" s="189"/>
      <c r="M29" s="189"/>
      <c r="N29" s="189"/>
      <c r="O29" s="190"/>
    </row>
    <row r="30" spans="1:15" ht="28.5" x14ac:dyDescent="0.45">
      <c r="A30" s="191" t="s">
        <v>30</v>
      </c>
      <c r="B30" s="192"/>
      <c r="C30" s="24" t="s">
        <v>31</v>
      </c>
      <c r="D30" s="192" t="s">
        <v>32</v>
      </c>
      <c r="E30" s="192"/>
      <c r="F30" s="192" t="s">
        <v>30</v>
      </c>
      <c r="G30" s="192"/>
      <c r="H30" s="24" t="s">
        <v>31</v>
      </c>
      <c r="I30" s="192" t="s">
        <v>32</v>
      </c>
      <c r="J30" s="192"/>
      <c r="K30" s="192" t="s">
        <v>30</v>
      </c>
      <c r="L30" s="192"/>
      <c r="M30" s="24" t="s">
        <v>31</v>
      </c>
      <c r="N30" s="192" t="s">
        <v>32</v>
      </c>
      <c r="O30" s="193"/>
    </row>
    <row r="31" spans="1:15" x14ac:dyDescent="0.45">
      <c r="A31" s="180">
        <v>30</v>
      </c>
      <c r="B31" s="172"/>
      <c r="C31" s="172">
        <v>0.2</v>
      </c>
      <c r="D31" s="172">
        <v>29.97</v>
      </c>
      <c r="E31" s="172"/>
      <c r="F31" s="172">
        <v>105</v>
      </c>
      <c r="G31" s="172"/>
      <c r="H31" s="172">
        <v>0.2</v>
      </c>
      <c r="I31" s="172">
        <v>105.06</v>
      </c>
      <c r="J31" s="172"/>
      <c r="K31" s="172">
        <v>36</v>
      </c>
      <c r="L31" s="172"/>
      <c r="M31" s="172">
        <v>0.05</v>
      </c>
      <c r="N31" s="172">
        <v>35.99</v>
      </c>
      <c r="O31" s="174"/>
    </row>
    <row r="32" spans="1:15" ht="14.65" thickBot="1" x14ac:dyDescent="0.5">
      <c r="A32" s="181"/>
      <c r="B32" s="173"/>
      <c r="C32" s="173"/>
      <c r="D32" s="173"/>
      <c r="E32" s="173"/>
      <c r="F32" s="173"/>
      <c r="G32" s="173"/>
      <c r="H32" s="173"/>
      <c r="I32" s="173"/>
      <c r="J32" s="173"/>
      <c r="K32" s="173"/>
      <c r="L32" s="173"/>
      <c r="M32" s="173"/>
      <c r="N32" s="173"/>
      <c r="O32" s="175"/>
    </row>
    <row r="33" spans="1:16" x14ac:dyDescent="0.45">
      <c r="A33" s="176" t="s">
        <v>33</v>
      </c>
      <c r="B33" s="177"/>
      <c r="C33" s="177"/>
      <c r="D33" s="178" t="s">
        <v>212</v>
      </c>
      <c r="E33" s="179"/>
      <c r="F33" s="176" t="s">
        <v>33</v>
      </c>
      <c r="G33" s="177"/>
      <c r="H33" s="177"/>
      <c r="I33" s="178" t="s">
        <v>212</v>
      </c>
      <c r="J33" s="179"/>
      <c r="K33" s="176" t="s">
        <v>33</v>
      </c>
      <c r="L33" s="177"/>
      <c r="M33" s="177"/>
      <c r="N33" s="178" t="s">
        <v>212</v>
      </c>
      <c r="O33" s="179"/>
    </row>
    <row r="34" spans="1:16" x14ac:dyDescent="0.45">
      <c r="A34" s="142" t="s">
        <v>213</v>
      </c>
      <c r="B34" s="143"/>
      <c r="C34" s="143"/>
      <c r="D34" s="143"/>
      <c r="E34" s="144"/>
      <c r="F34" s="142" t="s">
        <v>213</v>
      </c>
      <c r="G34" s="143"/>
      <c r="H34" s="143"/>
      <c r="I34" s="143"/>
      <c r="J34" s="144"/>
      <c r="K34" s="142" t="s">
        <v>213</v>
      </c>
      <c r="L34" s="143"/>
      <c r="M34" s="143"/>
      <c r="N34" s="143"/>
      <c r="O34" s="144"/>
    </row>
    <row r="35" spans="1:16" x14ac:dyDescent="0.45">
      <c r="A35" s="145" t="s">
        <v>11</v>
      </c>
      <c r="B35" s="146"/>
      <c r="C35" s="146"/>
      <c r="D35" s="146"/>
      <c r="E35" s="147"/>
      <c r="F35" s="145" t="s">
        <v>11</v>
      </c>
      <c r="G35" s="146"/>
      <c r="H35" s="146"/>
      <c r="I35" s="146"/>
      <c r="J35" s="147"/>
      <c r="K35" s="145" t="s">
        <v>11</v>
      </c>
      <c r="L35" s="146"/>
      <c r="M35" s="146"/>
      <c r="N35" s="146"/>
      <c r="O35" s="147"/>
    </row>
    <row r="36" spans="1:16" x14ac:dyDescent="0.45">
      <c r="A36" s="148" t="s">
        <v>129</v>
      </c>
      <c r="B36" s="149"/>
      <c r="C36" s="149"/>
      <c r="D36" s="150">
        <v>1</v>
      </c>
      <c r="E36" s="151"/>
      <c r="F36" s="148" t="s">
        <v>129</v>
      </c>
      <c r="G36" s="149"/>
      <c r="H36" s="149"/>
      <c r="I36" s="150">
        <v>1</v>
      </c>
      <c r="J36" s="151"/>
      <c r="K36" s="148" t="s">
        <v>129</v>
      </c>
      <c r="L36" s="149"/>
      <c r="M36" s="149"/>
      <c r="N36" s="150">
        <v>1</v>
      </c>
      <c r="O36" s="151"/>
    </row>
    <row r="37" spans="1:16" ht="28.9" customHeight="1" thickBot="1" x14ac:dyDescent="0.5">
      <c r="A37" s="138" t="s">
        <v>131</v>
      </c>
      <c r="B37" s="139"/>
      <c r="C37" s="139"/>
      <c r="D37" s="140">
        <v>1</v>
      </c>
      <c r="E37" s="141"/>
      <c r="F37" s="138" t="s">
        <v>131</v>
      </c>
      <c r="G37" s="139"/>
      <c r="H37" s="139"/>
      <c r="I37" s="140">
        <v>1</v>
      </c>
      <c r="J37" s="141"/>
      <c r="K37" s="138" t="s">
        <v>131</v>
      </c>
      <c r="L37" s="139"/>
      <c r="M37" s="139"/>
      <c r="N37" s="140">
        <v>1</v>
      </c>
      <c r="O37" s="141"/>
    </row>
    <row r="38" spans="1:16" ht="14.25" customHeight="1" x14ac:dyDescent="0.45">
      <c r="A38" s="152" t="s">
        <v>35</v>
      </c>
      <c r="B38" s="153"/>
      <c r="C38" s="153"/>
      <c r="D38" s="153"/>
      <c r="E38" s="153"/>
      <c r="F38" s="153"/>
      <c r="G38" s="158" t="s">
        <v>203</v>
      </c>
      <c r="H38" s="158"/>
      <c r="I38" s="158"/>
      <c r="J38" s="158"/>
      <c r="K38" s="158"/>
      <c r="L38" s="158"/>
      <c r="M38" s="158"/>
      <c r="N38" s="161" t="s">
        <v>11</v>
      </c>
      <c r="O38" s="162"/>
    </row>
    <row r="39" spans="1:16" x14ac:dyDescent="0.45">
      <c r="A39" s="154"/>
      <c r="B39" s="155"/>
      <c r="C39" s="155"/>
      <c r="D39" s="155"/>
      <c r="E39" s="155"/>
      <c r="F39" s="155"/>
      <c r="G39" s="159"/>
      <c r="H39" s="159"/>
      <c r="I39" s="159"/>
      <c r="J39" s="159"/>
      <c r="K39" s="159"/>
      <c r="L39" s="159"/>
      <c r="M39" s="159"/>
      <c r="N39" s="150">
        <v>3</v>
      </c>
      <c r="O39" s="147" t="s">
        <v>36</v>
      </c>
    </row>
    <row r="40" spans="1:16" ht="53.25" customHeight="1" thickBot="1" x14ac:dyDescent="0.5">
      <c r="A40" s="156"/>
      <c r="B40" s="157"/>
      <c r="C40" s="157"/>
      <c r="D40" s="157"/>
      <c r="E40" s="157"/>
      <c r="F40" s="157"/>
      <c r="G40" s="160"/>
      <c r="H40" s="160"/>
      <c r="I40" s="160"/>
      <c r="J40" s="160"/>
      <c r="K40" s="160"/>
      <c r="L40" s="160"/>
      <c r="M40" s="160"/>
      <c r="N40" s="195"/>
      <c r="O40" s="196"/>
      <c r="P40" s="46" t="s">
        <v>214</v>
      </c>
    </row>
    <row r="41" spans="1:16" x14ac:dyDescent="0.45">
      <c r="A41" s="163" t="s">
        <v>37</v>
      </c>
      <c r="B41" s="164"/>
      <c r="C41" s="164"/>
      <c r="D41" s="164"/>
      <c r="E41" s="164"/>
      <c r="F41" s="164"/>
      <c r="G41" s="169" t="s">
        <v>201</v>
      </c>
      <c r="H41" s="169"/>
      <c r="I41" s="169"/>
      <c r="J41" s="169"/>
      <c r="K41" s="169"/>
      <c r="L41" s="169"/>
      <c r="M41" s="169"/>
      <c r="N41" s="197"/>
      <c r="O41" s="198"/>
    </row>
    <row r="42" spans="1:16" x14ac:dyDescent="0.45">
      <c r="A42" s="165"/>
      <c r="B42" s="166"/>
      <c r="C42" s="166"/>
      <c r="D42" s="166"/>
      <c r="E42" s="166"/>
      <c r="F42" s="166"/>
      <c r="G42" s="170"/>
      <c r="H42" s="170"/>
      <c r="I42" s="170"/>
      <c r="J42" s="170"/>
      <c r="K42" s="170"/>
      <c r="L42" s="170"/>
      <c r="M42" s="170"/>
      <c r="N42" s="150">
        <v>4</v>
      </c>
      <c r="O42" s="147" t="s">
        <v>36</v>
      </c>
    </row>
    <row r="43" spans="1:16" ht="66.75" customHeight="1" thickBot="1" x14ac:dyDescent="0.5">
      <c r="A43" s="167"/>
      <c r="B43" s="168"/>
      <c r="C43" s="168"/>
      <c r="D43" s="168"/>
      <c r="E43" s="168"/>
      <c r="F43" s="168"/>
      <c r="G43" s="171"/>
      <c r="H43" s="171"/>
      <c r="I43" s="171"/>
      <c r="J43" s="171"/>
      <c r="K43" s="171"/>
      <c r="L43" s="171"/>
      <c r="M43" s="171"/>
      <c r="N43" s="195"/>
      <c r="O43" s="196"/>
    </row>
    <row r="44" spans="1:16" ht="14.65" thickBot="1" x14ac:dyDescent="0.5">
      <c r="J44" s="136" t="s">
        <v>38</v>
      </c>
      <c r="K44" s="137"/>
      <c r="L44" s="137"/>
      <c r="M44" s="137"/>
      <c r="N44" s="22">
        <f>D25+D26+I25+I26+N25+N26+N36+N37+I37+I36+D37+D36+N42+N39</f>
        <v>19</v>
      </c>
      <c r="O44" s="31"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X38"/>
  <sheetViews>
    <sheetView topLeftCell="A7" zoomScale="70" zoomScaleNormal="70" workbookViewId="0">
      <selection activeCell="R37" sqref="R37"/>
    </sheetView>
  </sheetViews>
  <sheetFormatPr defaultRowHeight="14.25" x14ac:dyDescent="0.45"/>
  <cols>
    <col min="15" max="15" width="17.265625" customWidth="1"/>
    <col min="16" max="16" width="10" customWidth="1"/>
    <col min="17" max="17" width="10.265625" customWidth="1"/>
  </cols>
  <sheetData>
    <row r="1" spans="1:17" x14ac:dyDescent="0.45">
      <c r="A1" s="199" t="s">
        <v>39</v>
      </c>
      <c r="B1" s="200"/>
      <c r="C1" s="200"/>
      <c r="D1" s="200"/>
      <c r="E1" s="200"/>
      <c r="F1" s="200"/>
      <c r="G1" s="200"/>
      <c r="H1" s="200"/>
      <c r="I1" s="200"/>
      <c r="J1" s="200"/>
      <c r="K1" s="200"/>
      <c r="L1" s="200"/>
      <c r="M1" s="200"/>
      <c r="N1" s="201"/>
      <c r="O1" s="238" t="s">
        <v>40</v>
      </c>
      <c r="P1" s="239"/>
      <c r="Q1" s="240"/>
    </row>
    <row r="2" spans="1:17" ht="14.65" thickBot="1" x14ac:dyDescent="0.5">
      <c r="A2" s="202"/>
      <c r="B2" s="132"/>
      <c r="C2" s="132"/>
      <c r="D2" s="132"/>
      <c r="E2" s="132"/>
      <c r="F2" s="132"/>
      <c r="G2" s="132"/>
      <c r="H2" s="132"/>
      <c r="I2" s="132"/>
      <c r="J2" s="132"/>
      <c r="K2" s="132"/>
      <c r="L2" s="132"/>
      <c r="M2" s="132"/>
      <c r="N2" s="203"/>
      <c r="O2" s="241"/>
      <c r="P2" s="242"/>
      <c r="Q2" s="243"/>
    </row>
    <row r="3" spans="1:17" ht="14.65" thickBot="1" x14ac:dyDescent="0.5">
      <c r="A3" s="204"/>
      <c r="B3" s="205"/>
      <c r="C3" s="205"/>
      <c r="D3" s="205"/>
      <c r="E3" s="205"/>
      <c r="F3" s="205"/>
      <c r="G3" s="205"/>
      <c r="H3" s="205"/>
      <c r="I3" s="205"/>
      <c r="J3" s="205"/>
      <c r="K3" s="205"/>
      <c r="L3" s="205"/>
      <c r="M3" s="205"/>
      <c r="N3" s="206"/>
      <c r="O3" s="244" t="s">
        <v>182</v>
      </c>
      <c r="P3" s="245"/>
      <c r="Q3" s="246"/>
    </row>
    <row r="4" spans="1:17" ht="23.65" thickBot="1" x14ac:dyDescent="0.5">
      <c r="A4" s="336" t="s">
        <v>1</v>
      </c>
      <c r="B4" s="337"/>
      <c r="C4" s="337"/>
      <c r="D4" s="337"/>
      <c r="E4" s="337"/>
      <c r="F4" s="337"/>
      <c r="G4" s="337"/>
      <c r="H4" s="337"/>
      <c r="I4" s="337"/>
      <c r="J4" s="337"/>
      <c r="K4" s="337"/>
      <c r="L4" s="337"/>
      <c r="M4" s="337"/>
      <c r="N4" s="338"/>
      <c r="O4" s="247"/>
      <c r="P4" s="248"/>
      <c r="Q4" s="249"/>
    </row>
    <row r="5" spans="1:17" ht="23.65" thickBot="1" x14ac:dyDescent="0.5">
      <c r="A5" s="339" t="s">
        <v>2</v>
      </c>
      <c r="B5" s="340"/>
      <c r="C5" s="340"/>
      <c r="D5" s="340"/>
      <c r="E5" s="340"/>
      <c r="F5" s="340"/>
      <c r="G5" s="340"/>
      <c r="H5" s="340"/>
      <c r="I5" s="340"/>
      <c r="J5" s="340"/>
      <c r="K5" s="340"/>
      <c r="L5" s="340"/>
      <c r="M5" s="340"/>
      <c r="N5" s="340"/>
      <c r="O5" s="250" t="s">
        <v>11</v>
      </c>
      <c r="P5" s="251"/>
      <c r="Q5" s="252"/>
    </row>
    <row r="6" spans="1:17" ht="23.65" thickBot="1" x14ac:dyDescent="0.75">
      <c r="A6" s="341" t="s">
        <v>41</v>
      </c>
      <c r="B6" s="342"/>
      <c r="C6" s="342"/>
      <c r="D6" s="342"/>
      <c r="E6" s="342"/>
      <c r="F6" s="343"/>
      <c r="G6" s="344" t="s">
        <v>42</v>
      </c>
      <c r="H6" s="342"/>
      <c r="I6" s="342"/>
      <c r="J6" s="342"/>
      <c r="K6" s="342"/>
      <c r="L6" s="342"/>
      <c r="M6" s="342"/>
      <c r="N6" s="345"/>
      <c r="O6" s="253"/>
      <c r="P6" s="254"/>
      <c r="Q6" s="255"/>
    </row>
    <row r="7" spans="1:17" ht="23.65" thickBot="1" x14ac:dyDescent="0.75">
      <c r="A7" s="291" t="s">
        <v>43</v>
      </c>
      <c r="B7" s="292"/>
      <c r="C7" s="292"/>
      <c r="D7" s="292"/>
      <c r="E7" s="292"/>
      <c r="F7" s="293"/>
      <c r="G7" s="334">
        <v>78.37</v>
      </c>
      <c r="H7" s="335"/>
      <c r="I7" s="295">
        <v>78.36</v>
      </c>
      <c r="J7" s="295"/>
      <c r="K7" s="295">
        <v>78.34</v>
      </c>
      <c r="L7" s="295"/>
      <c r="M7" s="295">
        <v>78.38</v>
      </c>
      <c r="N7" s="296"/>
      <c r="O7" s="261">
        <v>1</v>
      </c>
      <c r="P7" s="262"/>
      <c r="Q7" s="11" t="s">
        <v>44</v>
      </c>
    </row>
    <row r="8" spans="1:17" ht="23.65" thickBot="1" x14ac:dyDescent="0.75">
      <c r="A8" s="321" t="s">
        <v>45</v>
      </c>
      <c r="B8" s="322"/>
      <c r="C8" s="322"/>
      <c r="D8" s="322"/>
      <c r="E8" s="322"/>
      <c r="F8" s="323"/>
      <c r="G8" s="324">
        <v>78.959999999999994</v>
      </c>
      <c r="H8" s="325"/>
      <c r="I8" s="325">
        <v>79</v>
      </c>
      <c r="J8" s="325"/>
      <c r="K8" s="325">
        <v>78.95</v>
      </c>
      <c r="L8" s="325"/>
      <c r="M8" s="325">
        <v>78.989999999999995</v>
      </c>
      <c r="N8" s="326"/>
      <c r="O8" s="263">
        <v>1</v>
      </c>
      <c r="P8" s="150"/>
      <c r="Q8" s="12" t="s">
        <v>44</v>
      </c>
    </row>
    <row r="9" spans="1:17" ht="23.25" customHeight="1" x14ac:dyDescent="0.7">
      <c r="A9" s="306" t="s">
        <v>46</v>
      </c>
      <c r="B9" s="307"/>
      <c r="C9" s="307"/>
      <c r="D9" s="307"/>
      <c r="E9" s="307"/>
      <c r="F9" s="308"/>
      <c r="G9" s="312">
        <v>47.98</v>
      </c>
      <c r="H9" s="313"/>
      <c r="I9" s="313">
        <v>48.13</v>
      </c>
      <c r="J9" s="313"/>
      <c r="K9" s="313">
        <v>48.27</v>
      </c>
      <c r="L9" s="313"/>
      <c r="M9" s="313">
        <v>47.98</v>
      </c>
      <c r="N9" s="314"/>
      <c r="O9" s="263">
        <v>1</v>
      </c>
      <c r="P9" s="150"/>
      <c r="Q9" s="260" t="s">
        <v>44</v>
      </c>
    </row>
    <row r="10" spans="1:17" ht="23.65" thickBot="1" x14ac:dyDescent="0.75">
      <c r="A10" s="327"/>
      <c r="B10" s="328"/>
      <c r="C10" s="328"/>
      <c r="D10" s="328"/>
      <c r="E10" s="328"/>
      <c r="F10" s="329"/>
      <c r="G10" s="330">
        <v>47.99</v>
      </c>
      <c r="H10" s="331"/>
      <c r="I10" s="332"/>
      <c r="J10" s="332"/>
      <c r="K10" s="332"/>
      <c r="L10" s="332"/>
      <c r="M10" s="332"/>
      <c r="N10" s="333"/>
      <c r="O10" s="263"/>
      <c r="P10" s="150"/>
      <c r="Q10" s="260"/>
    </row>
    <row r="11" spans="1:17" ht="23.65" thickBot="1" x14ac:dyDescent="0.75">
      <c r="A11" s="321" t="s">
        <v>47</v>
      </c>
      <c r="B11" s="322"/>
      <c r="C11" s="322"/>
      <c r="D11" s="322"/>
      <c r="E11" s="322"/>
      <c r="F11" s="323"/>
      <c r="G11" s="324">
        <v>44.15</v>
      </c>
      <c r="H11" s="325"/>
      <c r="I11" s="325">
        <v>43.98</v>
      </c>
      <c r="J11" s="325"/>
      <c r="K11" s="325">
        <v>44.25</v>
      </c>
      <c r="L11" s="325"/>
      <c r="M11" s="325">
        <v>44.54</v>
      </c>
      <c r="N11" s="326"/>
      <c r="O11" s="263">
        <v>1</v>
      </c>
      <c r="P11" s="150"/>
      <c r="Q11" s="12" t="s">
        <v>44</v>
      </c>
    </row>
    <row r="12" spans="1:17" ht="23.65" thickBot="1" x14ac:dyDescent="0.75">
      <c r="A12" s="291" t="s">
        <v>149</v>
      </c>
      <c r="B12" s="292"/>
      <c r="C12" s="292"/>
      <c r="D12" s="292"/>
      <c r="E12" s="292"/>
      <c r="F12" s="293"/>
      <c r="G12" s="294">
        <v>0.24</v>
      </c>
      <c r="H12" s="295"/>
      <c r="I12" s="295"/>
      <c r="J12" s="295"/>
      <c r="K12" s="295" t="s">
        <v>187</v>
      </c>
      <c r="L12" s="295"/>
      <c r="M12" s="295"/>
      <c r="N12" s="296"/>
      <c r="O12" s="263">
        <v>2</v>
      </c>
      <c r="P12" s="150"/>
      <c r="Q12" s="12" t="s">
        <v>57</v>
      </c>
    </row>
    <row r="13" spans="1:17" ht="23.65" thickBot="1" x14ac:dyDescent="0.75">
      <c r="A13" s="321" t="s">
        <v>48</v>
      </c>
      <c r="B13" s="322"/>
      <c r="C13" s="322"/>
      <c r="D13" s="322"/>
      <c r="E13" s="322"/>
      <c r="F13" s="323"/>
      <c r="G13" s="324">
        <v>78.489999999999995</v>
      </c>
      <c r="H13" s="325"/>
      <c r="I13" s="325">
        <v>78.489999999999995</v>
      </c>
      <c r="J13" s="325"/>
      <c r="K13" s="325">
        <v>78.489999999999995</v>
      </c>
      <c r="L13" s="325"/>
      <c r="M13" s="325">
        <v>78.489999999999995</v>
      </c>
      <c r="N13" s="326"/>
      <c r="O13" s="263">
        <v>1</v>
      </c>
      <c r="P13" s="150"/>
      <c r="Q13" s="12" t="s">
        <v>44</v>
      </c>
    </row>
    <row r="14" spans="1:17" ht="23.65" thickBot="1" x14ac:dyDescent="0.75">
      <c r="A14" s="291" t="s">
        <v>49</v>
      </c>
      <c r="B14" s="292"/>
      <c r="C14" s="292"/>
      <c r="D14" s="292"/>
      <c r="E14" s="292"/>
      <c r="F14" s="293"/>
      <c r="G14" s="294">
        <v>82.79</v>
      </c>
      <c r="H14" s="295"/>
      <c r="I14" s="295"/>
      <c r="J14" s="295"/>
      <c r="K14" s="295"/>
      <c r="L14" s="295"/>
      <c r="M14" s="295"/>
      <c r="N14" s="296"/>
      <c r="O14" s="263">
        <v>1</v>
      </c>
      <c r="P14" s="150"/>
      <c r="Q14" s="12" t="s">
        <v>44</v>
      </c>
    </row>
    <row r="15" spans="1:17" ht="23.25" x14ac:dyDescent="0.7">
      <c r="A15" s="315" t="s">
        <v>50</v>
      </c>
      <c r="B15" s="316"/>
      <c r="C15" s="316"/>
      <c r="D15" s="316"/>
      <c r="E15" s="316"/>
      <c r="F15" s="317"/>
      <c r="G15" s="318">
        <v>2.98</v>
      </c>
      <c r="H15" s="319"/>
      <c r="I15" s="319">
        <v>3.04</v>
      </c>
      <c r="J15" s="319"/>
      <c r="K15" s="319">
        <v>3.07</v>
      </c>
      <c r="L15" s="319"/>
      <c r="M15" s="319" t="s">
        <v>188</v>
      </c>
      <c r="N15" s="320"/>
      <c r="O15" s="263">
        <v>1</v>
      </c>
      <c r="P15" s="150"/>
      <c r="Q15" s="260" t="s">
        <v>44</v>
      </c>
    </row>
    <row r="16" spans="1:17" ht="23.65" thickBot="1" x14ac:dyDescent="0.75">
      <c r="A16" s="309"/>
      <c r="B16" s="310"/>
      <c r="C16" s="310"/>
      <c r="D16" s="310"/>
      <c r="E16" s="310"/>
      <c r="F16" s="311"/>
      <c r="G16" s="305">
        <v>3.07</v>
      </c>
      <c r="H16" s="303"/>
      <c r="I16" s="303">
        <v>3.06</v>
      </c>
      <c r="J16" s="303"/>
      <c r="K16" s="303">
        <v>3.05</v>
      </c>
      <c r="L16" s="303"/>
      <c r="M16" s="303" t="s">
        <v>189</v>
      </c>
      <c r="N16" s="304"/>
      <c r="O16" s="263"/>
      <c r="P16" s="150"/>
      <c r="Q16" s="260"/>
    </row>
    <row r="17" spans="1:24" ht="23.25" x14ac:dyDescent="0.7">
      <c r="A17" s="306" t="s">
        <v>51</v>
      </c>
      <c r="B17" s="307"/>
      <c r="C17" s="307"/>
      <c r="D17" s="307"/>
      <c r="E17" s="307"/>
      <c r="F17" s="308"/>
      <c r="G17" s="312">
        <v>1.51</v>
      </c>
      <c r="H17" s="313"/>
      <c r="I17" s="313">
        <v>1.51</v>
      </c>
      <c r="J17" s="313"/>
      <c r="K17" s="313">
        <v>1.51</v>
      </c>
      <c r="L17" s="313"/>
      <c r="M17" s="313">
        <v>1.5</v>
      </c>
      <c r="N17" s="314"/>
      <c r="O17" s="263">
        <v>1</v>
      </c>
      <c r="P17" s="150"/>
      <c r="Q17" s="260" t="s">
        <v>44</v>
      </c>
    </row>
    <row r="18" spans="1:24" ht="23.65" thickBot="1" x14ac:dyDescent="0.75">
      <c r="A18" s="309"/>
      <c r="B18" s="310"/>
      <c r="C18" s="310"/>
      <c r="D18" s="310"/>
      <c r="E18" s="310"/>
      <c r="F18" s="311"/>
      <c r="G18" s="305">
        <v>1.56</v>
      </c>
      <c r="H18" s="303"/>
      <c r="I18" s="303">
        <v>1.55</v>
      </c>
      <c r="J18" s="303"/>
      <c r="K18" s="303">
        <v>1.54</v>
      </c>
      <c r="L18" s="303"/>
      <c r="M18" s="303">
        <v>1.54</v>
      </c>
      <c r="N18" s="304"/>
      <c r="O18" s="263"/>
      <c r="P18" s="150"/>
      <c r="Q18" s="260"/>
      <c r="X18" s="60"/>
    </row>
    <row r="19" spans="1:24" ht="23.65" thickBot="1" x14ac:dyDescent="0.75">
      <c r="A19" s="291" t="s">
        <v>52</v>
      </c>
      <c r="B19" s="292"/>
      <c r="C19" s="292"/>
      <c r="D19" s="292"/>
      <c r="E19" s="292"/>
      <c r="F19" s="293"/>
      <c r="G19" s="294">
        <v>48.31</v>
      </c>
      <c r="H19" s="295"/>
      <c r="I19" s="295"/>
      <c r="J19" s="295"/>
      <c r="K19" s="295"/>
      <c r="L19" s="295"/>
      <c r="M19" s="295"/>
      <c r="N19" s="296"/>
      <c r="O19" s="263">
        <v>1</v>
      </c>
      <c r="P19" s="150"/>
      <c r="Q19" s="12" t="s">
        <v>44</v>
      </c>
    </row>
    <row r="20" spans="1:24" ht="23.65" thickBot="1" x14ac:dyDescent="0.75">
      <c r="A20" s="291" t="s">
        <v>53</v>
      </c>
      <c r="B20" s="292"/>
      <c r="C20" s="292"/>
      <c r="D20" s="292"/>
      <c r="E20" s="292"/>
      <c r="F20" s="293"/>
      <c r="G20" s="294">
        <v>5.95</v>
      </c>
      <c r="H20" s="295"/>
      <c r="I20" s="295"/>
      <c r="J20" s="295"/>
      <c r="K20" s="295"/>
      <c r="L20" s="295"/>
      <c r="M20" s="295"/>
      <c r="N20" s="296"/>
      <c r="O20" s="263">
        <v>1</v>
      </c>
      <c r="P20" s="150"/>
      <c r="Q20" s="12" t="s">
        <v>44</v>
      </c>
    </row>
    <row r="21" spans="1:24" ht="23.65" thickBot="1" x14ac:dyDescent="0.75">
      <c r="A21" s="291" t="s">
        <v>54</v>
      </c>
      <c r="B21" s="292"/>
      <c r="C21" s="292"/>
      <c r="D21" s="292"/>
      <c r="E21" s="292"/>
      <c r="F21" s="293"/>
      <c r="G21" s="294">
        <v>30.04</v>
      </c>
      <c r="H21" s="295"/>
      <c r="I21" s="295"/>
      <c r="J21" s="295"/>
      <c r="K21" s="295"/>
      <c r="L21" s="295"/>
      <c r="M21" s="295"/>
      <c r="N21" s="296"/>
      <c r="O21" s="264">
        <v>1</v>
      </c>
      <c r="P21" s="265"/>
      <c r="Q21" s="13" t="s">
        <v>44</v>
      </c>
    </row>
    <row r="22" spans="1:24" x14ac:dyDescent="0.45">
      <c r="A22" s="297" t="s">
        <v>55</v>
      </c>
      <c r="B22" s="298"/>
      <c r="C22" s="298"/>
      <c r="D22" s="298"/>
      <c r="E22" s="298"/>
      <c r="F22" s="298"/>
      <c r="G22" s="298"/>
      <c r="H22" s="298"/>
      <c r="I22" s="298"/>
      <c r="J22" s="298"/>
      <c r="K22" s="298"/>
      <c r="L22" s="298"/>
      <c r="M22" s="298"/>
      <c r="N22" s="299"/>
      <c r="O22" s="266"/>
      <c r="P22" s="267"/>
      <c r="Q22" s="268"/>
    </row>
    <row r="23" spans="1:24" ht="34.5" customHeight="1" thickBot="1" x14ac:dyDescent="0.5">
      <c r="A23" s="300"/>
      <c r="B23" s="301"/>
      <c r="C23" s="301"/>
      <c r="D23" s="301"/>
      <c r="E23" s="301"/>
      <c r="F23" s="301"/>
      <c r="G23" s="301"/>
      <c r="H23" s="301"/>
      <c r="I23" s="301"/>
      <c r="J23" s="301"/>
      <c r="K23" s="301"/>
      <c r="L23" s="301"/>
      <c r="M23" s="301"/>
      <c r="N23" s="302"/>
      <c r="O23" s="269"/>
      <c r="P23" s="270"/>
      <c r="Q23" s="271"/>
    </row>
    <row r="24" spans="1:24" ht="21" x14ac:dyDescent="0.65">
      <c r="A24" s="287">
        <f>(0.7854*G13*I13*G14*4)/1000</f>
        <v>1602.3501635328264</v>
      </c>
      <c r="B24" s="288"/>
      <c r="C24" s="288"/>
      <c r="D24" s="288"/>
      <c r="E24" s="288"/>
      <c r="F24" s="288"/>
      <c r="G24" s="288"/>
      <c r="H24" s="288"/>
      <c r="I24" s="288"/>
      <c r="J24" s="288"/>
      <c r="K24" s="288"/>
      <c r="L24" s="288"/>
      <c r="M24" s="288"/>
      <c r="N24" s="288"/>
      <c r="O24" s="14" t="s">
        <v>56</v>
      </c>
      <c r="P24" s="9">
        <v>2</v>
      </c>
      <c r="Q24" s="15" t="s">
        <v>57</v>
      </c>
    </row>
    <row r="25" spans="1:24" ht="21.4" thickBot="1" x14ac:dyDescent="0.7">
      <c r="A25" s="289"/>
      <c r="B25" s="290"/>
      <c r="C25" s="290"/>
      <c r="D25" s="290"/>
      <c r="E25" s="290"/>
      <c r="F25" s="290"/>
      <c r="G25" s="290"/>
      <c r="H25" s="290"/>
      <c r="I25" s="290"/>
      <c r="J25" s="290"/>
      <c r="K25" s="290"/>
      <c r="L25" s="290"/>
      <c r="M25" s="290"/>
      <c r="N25" s="290"/>
      <c r="O25" s="16" t="s">
        <v>58</v>
      </c>
      <c r="P25" s="10">
        <v>1</v>
      </c>
      <c r="Q25" s="13" t="s">
        <v>44</v>
      </c>
    </row>
    <row r="26" spans="1:24" x14ac:dyDescent="0.45">
      <c r="A26" s="281" t="s">
        <v>59</v>
      </c>
      <c r="B26" s="282"/>
      <c r="C26" s="282"/>
      <c r="D26" s="282"/>
      <c r="E26" s="282"/>
      <c r="F26" s="282"/>
      <c r="G26" s="282"/>
      <c r="H26" s="282"/>
      <c r="I26" s="282"/>
      <c r="J26" s="282"/>
      <c r="K26" s="282"/>
      <c r="L26" s="282"/>
      <c r="M26" s="282"/>
      <c r="N26" s="283"/>
      <c r="O26" s="266"/>
      <c r="P26" s="267"/>
      <c r="Q26" s="268"/>
    </row>
    <row r="27" spans="1:24" ht="33" customHeight="1" thickBot="1" x14ac:dyDescent="0.5">
      <c r="A27" s="284"/>
      <c r="B27" s="285"/>
      <c r="C27" s="285"/>
      <c r="D27" s="285"/>
      <c r="E27" s="285"/>
      <c r="F27" s="285"/>
      <c r="G27" s="285"/>
      <c r="H27" s="285"/>
      <c r="I27" s="285"/>
      <c r="J27" s="285"/>
      <c r="K27" s="285"/>
      <c r="L27" s="285"/>
      <c r="M27" s="285"/>
      <c r="N27" s="286"/>
      <c r="O27" s="269"/>
      <c r="P27" s="270"/>
      <c r="Q27" s="271"/>
    </row>
    <row r="28" spans="1:24" x14ac:dyDescent="0.45">
      <c r="A28" s="109" t="s">
        <v>190</v>
      </c>
      <c r="B28" s="110"/>
      <c r="C28" s="110"/>
      <c r="D28" s="110"/>
      <c r="E28" s="110"/>
      <c r="F28" s="110"/>
      <c r="G28" s="110"/>
      <c r="H28" s="110"/>
      <c r="I28" s="110"/>
      <c r="J28" s="110"/>
      <c r="K28" s="110"/>
      <c r="L28" s="110"/>
      <c r="M28" s="110"/>
      <c r="N28" s="110"/>
      <c r="O28" s="256" t="s">
        <v>60</v>
      </c>
      <c r="P28" s="258">
        <v>2</v>
      </c>
      <c r="Q28" s="259" t="s">
        <v>57</v>
      </c>
    </row>
    <row r="29" spans="1:24" ht="19.5" customHeight="1" x14ac:dyDescent="0.45">
      <c r="A29" s="109"/>
      <c r="B29" s="110"/>
      <c r="C29" s="110"/>
      <c r="D29" s="110"/>
      <c r="E29" s="110"/>
      <c r="F29" s="110"/>
      <c r="G29" s="110"/>
      <c r="H29" s="110"/>
      <c r="I29" s="110"/>
      <c r="J29" s="110"/>
      <c r="K29" s="110"/>
      <c r="L29" s="110"/>
      <c r="M29" s="110"/>
      <c r="N29" s="110"/>
      <c r="O29" s="257"/>
      <c r="P29" s="150"/>
      <c r="Q29" s="260"/>
    </row>
    <row r="30" spans="1:24" ht="18" x14ac:dyDescent="0.55000000000000004">
      <c r="A30" s="109"/>
      <c r="B30" s="110"/>
      <c r="C30" s="110"/>
      <c r="D30" s="110"/>
      <c r="E30" s="110"/>
      <c r="F30" s="110"/>
      <c r="G30" s="110"/>
      <c r="H30" s="110"/>
      <c r="I30" s="110"/>
      <c r="J30" s="110"/>
      <c r="K30" s="110"/>
      <c r="L30" s="110"/>
      <c r="M30" s="110"/>
      <c r="N30" s="110"/>
      <c r="O30" s="17" t="s">
        <v>61</v>
      </c>
      <c r="P30" s="5">
        <v>1</v>
      </c>
      <c r="Q30" s="12" t="s">
        <v>44</v>
      </c>
    </row>
    <row r="31" spans="1:24" ht="18.399999999999999" thickBot="1" x14ac:dyDescent="0.6">
      <c r="A31" s="112"/>
      <c r="B31" s="113"/>
      <c r="C31" s="113"/>
      <c r="D31" s="113"/>
      <c r="E31" s="113"/>
      <c r="F31" s="113"/>
      <c r="G31" s="113"/>
      <c r="H31" s="113"/>
      <c r="I31" s="113"/>
      <c r="J31" s="113"/>
      <c r="K31" s="113"/>
      <c r="L31" s="113"/>
      <c r="M31" s="113"/>
      <c r="N31" s="113"/>
      <c r="O31" s="18" t="s">
        <v>62</v>
      </c>
      <c r="P31" s="10">
        <v>1</v>
      </c>
      <c r="Q31" s="13" t="s">
        <v>44</v>
      </c>
    </row>
    <row r="32" spans="1:24" x14ac:dyDescent="0.45">
      <c r="A32" s="281" t="s">
        <v>63</v>
      </c>
      <c r="B32" s="282"/>
      <c r="C32" s="282"/>
      <c r="D32" s="282"/>
      <c r="E32" s="282"/>
      <c r="F32" s="282"/>
      <c r="G32" s="282"/>
      <c r="H32" s="282"/>
      <c r="I32" s="282"/>
      <c r="J32" s="282"/>
      <c r="K32" s="282"/>
      <c r="L32" s="282"/>
      <c r="M32" s="282"/>
      <c r="N32" s="283"/>
      <c r="O32" s="272"/>
      <c r="P32" s="273"/>
      <c r="Q32" s="274"/>
    </row>
    <row r="33" spans="1:18" ht="36" customHeight="1" thickBot="1" x14ac:dyDescent="0.5">
      <c r="A33" s="284"/>
      <c r="B33" s="285"/>
      <c r="C33" s="285"/>
      <c r="D33" s="285"/>
      <c r="E33" s="285"/>
      <c r="F33" s="285"/>
      <c r="G33" s="285"/>
      <c r="H33" s="285"/>
      <c r="I33" s="285"/>
      <c r="J33" s="285"/>
      <c r="K33" s="285"/>
      <c r="L33" s="285"/>
      <c r="M33" s="285"/>
      <c r="N33" s="286"/>
      <c r="O33" s="275"/>
      <c r="P33" s="276"/>
      <c r="Q33" s="277"/>
    </row>
    <row r="34" spans="1:18" x14ac:dyDescent="0.45">
      <c r="A34" s="106" t="s">
        <v>204</v>
      </c>
      <c r="B34" s="107"/>
      <c r="C34" s="107"/>
      <c r="D34" s="107"/>
      <c r="E34" s="107"/>
      <c r="F34" s="107"/>
      <c r="G34" s="107"/>
      <c r="H34" s="107"/>
      <c r="I34" s="107"/>
      <c r="J34" s="107"/>
      <c r="K34" s="107"/>
      <c r="L34" s="107"/>
      <c r="M34" s="107"/>
      <c r="N34" s="107"/>
      <c r="O34" s="279">
        <v>3.5</v>
      </c>
      <c r="P34" s="258"/>
      <c r="Q34" s="259" t="s">
        <v>150</v>
      </c>
    </row>
    <row r="35" spans="1:18" x14ac:dyDescent="0.45">
      <c r="A35" s="109"/>
      <c r="B35" s="110"/>
      <c r="C35" s="110"/>
      <c r="D35" s="110"/>
      <c r="E35" s="110"/>
      <c r="F35" s="110"/>
      <c r="G35" s="110"/>
      <c r="H35" s="110"/>
      <c r="I35" s="110"/>
      <c r="J35" s="110"/>
      <c r="K35" s="110"/>
      <c r="L35" s="110"/>
      <c r="M35" s="110"/>
      <c r="N35" s="110"/>
      <c r="O35" s="263"/>
      <c r="P35" s="150"/>
      <c r="Q35" s="260"/>
    </row>
    <row r="36" spans="1:18" x14ac:dyDescent="0.45">
      <c r="A36" s="109"/>
      <c r="B36" s="110"/>
      <c r="C36" s="110"/>
      <c r="D36" s="110"/>
      <c r="E36" s="110"/>
      <c r="F36" s="110"/>
      <c r="G36" s="110"/>
      <c r="H36" s="110"/>
      <c r="I36" s="110"/>
      <c r="J36" s="110"/>
      <c r="K36" s="110"/>
      <c r="L36" s="110"/>
      <c r="M36" s="110"/>
      <c r="N36" s="110"/>
      <c r="O36" s="263"/>
      <c r="P36" s="150"/>
      <c r="Q36" s="260"/>
      <c r="R36" s="46" t="s">
        <v>215</v>
      </c>
    </row>
    <row r="37" spans="1:18" ht="85.5" customHeight="1" thickBot="1" x14ac:dyDescent="0.5">
      <c r="A37" s="112"/>
      <c r="B37" s="113"/>
      <c r="C37" s="113"/>
      <c r="D37" s="113"/>
      <c r="E37" s="113"/>
      <c r="F37" s="113"/>
      <c r="G37" s="113"/>
      <c r="H37" s="113"/>
      <c r="I37" s="113"/>
      <c r="J37" s="113"/>
      <c r="K37" s="113"/>
      <c r="L37" s="113"/>
      <c r="M37" s="113"/>
      <c r="N37" s="113"/>
      <c r="O37" s="280"/>
      <c r="P37" s="195"/>
      <c r="Q37" s="278"/>
    </row>
    <row r="38" spans="1:18" ht="18.399999999999999" thickBot="1" x14ac:dyDescent="0.6">
      <c r="O38" s="6" t="s">
        <v>19</v>
      </c>
      <c r="P38" s="7">
        <f>O34+P31+P30+P28+P25+P24+SUM(O7:P21)</f>
        <v>23.5</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O19" sqref="O19:P22"/>
    </sheetView>
  </sheetViews>
  <sheetFormatPr defaultRowHeight="14.25" x14ac:dyDescent="0.45"/>
  <cols>
    <col min="6" max="6" width="10" customWidth="1"/>
    <col min="7" max="7" width="10.59765625" customWidth="1"/>
  </cols>
  <sheetData>
    <row r="1" spans="1:16" x14ac:dyDescent="0.45">
      <c r="A1" s="199" t="s">
        <v>66</v>
      </c>
      <c r="B1" s="200"/>
      <c r="C1" s="200"/>
      <c r="D1" s="200"/>
      <c r="E1" s="200"/>
      <c r="F1" s="200"/>
      <c r="G1" s="200"/>
      <c r="H1" s="200"/>
      <c r="I1" s="200"/>
      <c r="J1" s="200"/>
      <c r="K1" s="200"/>
      <c r="L1" s="200"/>
      <c r="M1" s="200"/>
      <c r="N1" s="201"/>
    </row>
    <row r="2" spans="1:16" x14ac:dyDescent="0.45">
      <c r="A2" s="202"/>
      <c r="B2" s="132"/>
      <c r="C2" s="132"/>
      <c r="D2" s="132"/>
      <c r="E2" s="132"/>
      <c r="F2" s="132"/>
      <c r="G2" s="132"/>
      <c r="H2" s="132"/>
      <c r="I2" s="132"/>
      <c r="J2" s="132"/>
      <c r="K2" s="132"/>
      <c r="L2" s="132"/>
      <c r="M2" s="132"/>
      <c r="N2" s="203"/>
    </row>
    <row r="3" spans="1:16" ht="14.65" thickBot="1" x14ac:dyDescent="0.5">
      <c r="A3" s="204"/>
      <c r="B3" s="205"/>
      <c r="C3" s="205"/>
      <c r="D3" s="205"/>
      <c r="E3" s="205"/>
      <c r="F3" s="205"/>
      <c r="G3" s="205"/>
      <c r="H3" s="205"/>
      <c r="I3" s="205"/>
      <c r="J3" s="205"/>
      <c r="K3" s="205"/>
      <c r="L3" s="205"/>
      <c r="M3" s="205"/>
      <c r="N3" s="206"/>
    </row>
    <row r="4" spans="1:16" ht="23.25" x14ac:dyDescent="0.45">
      <c r="A4" s="336" t="s">
        <v>1</v>
      </c>
      <c r="B4" s="337"/>
      <c r="C4" s="337"/>
      <c r="D4" s="337"/>
      <c r="E4" s="337"/>
      <c r="F4" s="337"/>
      <c r="G4" s="337"/>
      <c r="H4" s="337"/>
      <c r="I4" s="337"/>
      <c r="J4" s="337"/>
      <c r="K4" s="337"/>
      <c r="L4" s="337"/>
      <c r="M4" s="337"/>
      <c r="N4" s="338"/>
    </row>
    <row r="5" spans="1:16" ht="23.25" x14ac:dyDescent="0.45">
      <c r="A5" s="369" t="s">
        <v>2</v>
      </c>
      <c r="B5" s="370"/>
      <c r="C5" s="370"/>
      <c r="D5" s="370"/>
      <c r="E5" s="370"/>
      <c r="F5" s="370"/>
      <c r="G5" s="370"/>
      <c r="H5" s="370"/>
      <c r="I5" s="370"/>
      <c r="J5" s="370"/>
      <c r="K5" s="370"/>
      <c r="L5" s="370"/>
      <c r="M5" s="370"/>
      <c r="N5" s="370"/>
      <c r="O5" s="387" t="s">
        <v>11</v>
      </c>
      <c r="P5" s="388"/>
    </row>
    <row r="6" spans="1:16" x14ac:dyDescent="0.45">
      <c r="A6" s="377" t="s">
        <v>67</v>
      </c>
      <c r="B6" s="378"/>
      <c r="C6" s="378"/>
      <c r="D6" s="378"/>
      <c r="E6" s="378"/>
      <c r="F6" s="378"/>
      <c r="G6" s="378"/>
      <c r="H6" s="378"/>
      <c r="I6" s="378"/>
      <c r="J6" s="378"/>
      <c r="K6" s="378"/>
      <c r="L6" s="378"/>
      <c r="M6" s="378"/>
      <c r="N6" s="379"/>
      <c r="O6" s="389"/>
      <c r="P6" s="390"/>
    </row>
    <row r="7" spans="1:16" ht="14.25" customHeight="1" x14ac:dyDescent="0.45">
      <c r="A7" s="371" t="s">
        <v>68</v>
      </c>
      <c r="B7" s="372"/>
      <c r="C7" s="372"/>
      <c r="D7" s="372"/>
      <c r="E7" s="373"/>
      <c r="F7" s="380" t="s">
        <v>69</v>
      </c>
      <c r="G7" s="380"/>
      <c r="H7" s="48" t="s">
        <v>70</v>
      </c>
      <c r="I7" s="48"/>
      <c r="J7" s="48" t="s">
        <v>71</v>
      </c>
      <c r="K7" s="48"/>
      <c r="L7" s="48" t="s">
        <v>72</v>
      </c>
      <c r="M7" s="49"/>
      <c r="N7" s="382"/>
      <c r="O7" s="52">
        <v>0</v>
      </c>
      <c r="P7" s="53" t="s">
        <v>147</v>
      </c>
    </row>
    <row r="8" spans="1:16" ht="14.65" customHeight="1" x14ac:dyDescent="0.45">
      <c r="A8" s="374"/>
      <c r="B8" s="375"/>
      <c r="C8" s="375"/>
      <c r="D8" s="375"/>
      <c r="E8" s="376"/>
      <c r="F8" s="381" t="s">
        <v>74</v>
      </c>
      <c r="G8" s="381"/>
      <c r="H8" s="50" t="s">
        <v>70</v>
      </c>
      <c r="I8" s="50"/>
      <c r="J8" s="50" t="s">
        <v>71</v>
      </c>
      <c r="K8" s="50"/>
      <c r="L8" s="50" t="s">
        <v>72</v>
      </c>
      <c r="M8" s="51"/>
      <c r="N8" s="383"/>
      <c r="O8" s="52">
        <v>0</v>
      </c>
      <c r="P8" s="53" t="s">
        <v>147</v>
      </c>
    </row>
    <row r="9" spans="1:16" x14ac:dyDescent="0.45">
      <c r="A9" s="409" t="s">
        <v>75</v>
      </c>
      <c r="B9" s="410"/>
      <c r="C9" s="410"/>
      <c r="D9" s="410"/>
      <c r="E9" s="410"/>
      <c r="F9" s="411"/>
      <c r="G9" s="411"/>
      <c r="H9" s="411"/>
      <c r="I9" s="411"/>
      <c r="J9" s="411"/>
      <c r="K9" s="411"/>
      <c r="L9" s="411"/>
      <c r="M9" s="411"/>
      <c r="N9" s="412"/>
      <c r="O9" s="397"/>
      <c r="P9" s="398"/>
    </row>
    <row r="10" spans="1:16" ht="26.25" customHeight="1" x14ac:dyDescent="0.45">
      <c r="A10" s="163" t="s">
        <v>76</v>
      </c>
      <c r="B10" s="164"/>
      <c r="C10" s="164"/>
      <c r="D10" s="164"/>
      <c r="E10" s="413"/>
      <c r="F10" s="363" t="s">
        <v>77</v>
      </c>
      <c r="G10" s="354"/>
      <c r="H10" s="354"/>
      <c r="I10" s="354"/>
      <c r="J10" s="354"/>
      <c r="K10" s="354"/>
      <c r="L10" s="354"/>
      <c r="M10" s="354"/>
      <c r="N10" s="355"/>
      <c r="O10" s="401">
        <v>0</v>
      </c>
      <c r="P10" s="399" t="s">
        <v>36</v>
      </c>
    </row>
    <row r="11" spans="1:16" ht="26.25" customHeight="1" x14ac:dyDescent="0.45">
      <c r="A11" s="165"/>
      <c r="B11" s="166"/>
      <c r="C11" s="166"/>
      <c r="D11" s="166"/>
      <c r="E11" s="414"/>
      <c r="F11" s="364"/>
      <c r="G11" s="218"/>
      <c r="H11" s="218"/>
      <c r="I11" s="218"/>
      <c r="J11" s="218"/>
      <c r="K11" s="218"/>
      <c r="L11" s="218"/>
      <c r="M11" s="218"/>
      <c r="N11" s="365"/>
      <c r="O11" s="402"/>
      <c r="P11" s="400"/>
    </row>
    <row r="12" spans="1:16" ht="21.75" customHeight="1" x14ac:dyDescent="0.45">
      <c r="A12" s="167"/>
      <c r="B12" s="168"/>
      <c r="C12" s="168"/>
      <c r="D12" s="168"/>
      <c r="E12" s="415"/>
      <c r="F12" s="33" t="s">
        <v>78</v>
      </c>
      <c r="G12" s="356"/>
      <c r="H12" s="356"/>
      <c r="I12" s="356"/>
      <c r="J12" s="356"/>
      <c r="K12" s="356"/>
      <c r="L12" s="356"/>
      <c r="M12" s="356"/>
      <c r="N12" s="357"/>
      <c r="O12" s="54">
        <v>0</v>
      </c>
      <c r="P12" s="53" t="s">
        <v>99</v>
      </c>
    </row>
    <row r="13" spans="1:16" x14ac:dyDescent="0.45">
      <c r="A13" s="416" t="s">
        <v>79</v>
      </c>
      <c r="B13" s="417"/>
      <c r="C13" s="417"/>
      <c r="D13" s="417"/>
      <c r="E13" s="417"/>
      <c r="F13" s="417"/>
      <c r="G13" s="417"/>
      <c r="H13" s="417"/>
      <c r="I13" s="417"/>
      <c r="J13" s="417"/>
      <c r="K13" s="417"/>
      <c r="L13" s="417"/>
      <c r="M13" s="417"/>
      <c r="N13" s="417"/>
      <c r="O13" s="391"/>
      <c r="P13" s="392"/>
    </row>
    <row r="14" spans="1:16" ht="14.25" customHeight="1" x14ac:dyDescent="0.45">
      <c r="A14" s="348" t="s">
        <v>80</v>
      </c>
      <c r="B14" s="349"/>
      <c r="C14" s="349"/>
      <c r="D14" s="349"/>
      <c r="E14" s="350"/>
      <c r="F14" s="346" t="s">
        <v>81</v>
      </c>
      <c r="G14" s="347"/>
      <c r="H14" s="347" t="s">
        <v>82</v>
      </c>
      <c r="I14" s="347"/>
      <c r="J14" s="26" t="s">
        <v>83</v>
      </c>
      <c r="K14" s="358" t="s">
        <v>84</v>
      </c>
      <c r="L14" s="359"/>
      <c r="M14" s="358" t="s">
        <v>85</v>
      </c>
      <c r="N14" s="360"/>
      <c r="O14" s="393"/>
      <c r="P14" s="394"/>
    </row>
    <row r="15" spans="1:16" x14ac:dyDescent="0.45">
      <c r="A15" s="351"/>
      <c r="B15" s="352"/>
      <c r="C15" s="352"/>
      <c r="D15" s="352"/>
      <c r="E15" s="353"/>
      <c r="F15" s="27" t="s">
        <v>86</v>
      </c>
      <c r="G15" s="25" t="s">
        <v>87</v>
      </c>
      <c r="H15" s="25" t="s">
        <v>86</v>
      </c>
      <c r="I15" s="25" t="s">
        <v>87</v>
      </c>
      <c r="J15" s="361" t="s">
        <v>88</v>
      </c>
      <c r="K15" s="25" t="s">
        <v>86</v>
      </c>
      <c r="L15" s="25" t="s">
        <v>87</v>
      </c>
      <c r="M15" s="25" t="s">
        <v>86</v>
      </c>
      <c r="N15" s="47" t="s">
        <v>87</v>
      </c>
      <c r="O15" s="395"/>
      <c r="P15" s="396"/>
    </row>
    <row r="16" spans="1:16" x14ac:dyDescent="0.45">
      <c r="A16" s="351"/>
      <c r="B16" s="352"/>
      <c r="C16" s="352"/>
      <c r="D16" s="352"/>
      <c r="E16" s="353"/>
      <c r="F16" s="28"/>
      <c r="G16" s="23"/>
      <c r="H16" s="23"/>
      <c r="I16" s="23"/>
      <c r="J16" s="362"/>
      <c r="K16" s="23"/>
      <c r="L16" s="23"/>
      <c r="M16" s="23"/>
      <c r="N16" s="55"/>
      <c r="O16" s="52">
        <v>0</v>
      </c>
      <c r="P16" s="53" t="s">
        <v>36</v>
      </c>
    </row>
    <row r="17" spans="1:16" x14ac:dyDescent="0.45">
      <c r="A17" s="351"/>
      <c r="B17" s="352"/>
      <c r="C17" s="352"/>
      <c r="D17" s="352"/>
      <c r="E17" s="353"/>
      <c r="F17" s="407" t="s">
        <v>89</v>
      </c>
      <c r="G17" s="368"/>
      <c r="H17" s="367" t="s">
        <v>90</v>
      </c>
      <c r="I17" s="368"/>
      <c r="J17" s="366" t="s">
        <v>91</v>
      </c>
      <c r="K17" s="366"/>
      <c r="L17" s="366" t="s">
        <v>92</v>
      </c>
      <c r="M17" s="366"/>
      <c r="N17" s="405"/>
      <c r="O17" s="397"/>
      <c r="P17" s="398"/>
    </row>
    <row r="18" spans="1:16" x14ac:dyDescent="0.45">
      <c r="A18" s="351"/>
      <c r="B18" s="352"/>
      <c r="C18" s="352"/>
      <c r="D18" s="352"/>
      <c r="E18" s="353"/>
      <c r="F18" s="29"/>
      <c r="G18" s="19"/>
      <c r="H18" s="20"/>
      <c r="I18" s="19"/>
      <c r="J18" s="356"/>
      <c r="K18" s="356"/>
      <c r="L18" s="356"/>
      <c r="M18" s="356"/>
      <c r="N18" s="406"/>
      <c r="O18" s="54">
        <v>0</v>
      </c>
      <c r="P18" s="53" t="s">
        <v>36</v>
      </c>
    </row>
    <row r="19" spans="1:16" x14ac:dyDescent="0.45">
      <c r="A19" s="346" t="s">
        <v>93</v>
      </c>
      <c r="B19" s="347"/>
      <c r="C19" s="347"/>
      <c r="D19" s="347"/>
      <c r="E19" s="347"/>
      <c r="F19" s="347"/>
      <c r="G19" s="347"/>
      <c r="H19" s="347"/>
      <c r="I19" s="347"/>
      <c r="J19" s="347"/>
      <c r="K19" s="347"/>
      <c r="L19" s="347"/>
      <c r="M19" s="347"/>
      <c r="N19" s="358"/>
      <c r="O19" s="391"/>
      <c r="P19" s="392"/>
    </row>
    <row r="20" spans="1:16" x14ac:dyDescent="0.45">
      <c r="A20" s="408" t="s">
        <v>94</v>
      </c>
      <c r="B20" s="366"/>
      <c r="C20" s="366"/>
      <c r="D20" s="366"/>
      <c r="E20" s="366"/>
      <c r="F20" s="366"/>
      <c r="G20" s="366"/>
      <c r="H20" s="366"/>
      <c r="I20" s="366"/>
      <c r="J20" s="366"/>
      <c r="K20" s="366"/>
      <c r="L20" s="366"/>
      <c r="M20" s="366"/>
      <c r="N20" s="367"/>
      <c r="O20" s="393"/>
      <c r="P20" s="394"/>
    </row>
    <row r="21" spans="1:16" x14ac:dyDescent="0.45">
      <c r="A21" s="408" t="s">
        <v>95</v>
      </c>
      <c r="B21" s="366"/>
      <c r="C21" s="366"/>
      <c r="D21" s="366"/>
      <c r="E21" s="366"/>
      <c r="F21" s="366"/>
      <c r="G21" s="366"/>
      <c r="H21" s="366"/>
      <c r="I21" s="366"/>
      <c r="J21" s="366"/>
      <c r="K21" s="366"/>
      <c r="L21" s="366"/>
      <c r="M21" s="366"/>
      <c r="N21" s="367"/>
      <c r="O21" s="393"/>
      <c r="P21" s="394"/>
    </row>
    <row r="22" spans="1:16" x14ac:dyDescent="0.45">
      <c r="A22" s="384" t="s">
        <v>96</v>
      </c>
      <c r="B22" s="385"/>
      <c r="C22" s="385"/>
      <c r="D22" s="385"/>
      <c r="E22" s="385"/>
      <c r="F22" s="385"/>
      <c r="G22" s="385"/>
      <c r="H22" s="385"/>
      <c r="I22" s="385"/>
      <c r="J22" s="385"/>
      <c r="K22" s="385"/>
      <c r="L22" s="385"/>
      <c r="M22" s="385"/>
      <c r="N22" s="386"/>
      <c r="O22" s="403"/>
      <c r="P22" s="404"/>
    </row>
    <row r="23" spans="1:16" x14ac:dyDescent="0.45">
      <c r="N23" s="30" t="s">
        <v>19</v>
      </c>
      <c r="O23" s="22">
        <f>O18+O16+O12+O10+O8+O7</f>
        <v>0</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S26" sqref="S26"/>
    </sheetView>
  </sheetViews>
  <sheetFormatPr defaultRowHeight="14.25" x14ac:dyDescent="0.45"/>
  <sheetData>
    <row r="1" spans="1:18" x14ac:dyDescent="0.45">
      <c r="A1" s="199" t="s">
        <v>97</v>
      </c>
      <c r="B1" s="200"/>
      <c r="C1" s="200"/>
      <c r="D1" s="200"/>
      <c r="E1" s="200"/>
      <c r="F1" s="200"/>
      <c r="G1" s="200"/>
      <c r="H1" s="200"/>
      <c r="I1" s="200"/>
      <c r="J1" s="200"/>
      <c r="K1" s="200"/>
      <c r="L1" s="200"/>
      <c r="M1" s="200"/>
      <c r="N1" s="201"/>
    </row>
    <row r="2" spans="1:18" x14ac:dyDescent="0.45">
      <c r="A2" s="202"/>
      <c r="B2" s="132"/>
      <c r="C2" s="132"/>
      <c r="D2" s="132"/>
      <c r="E2" s="132"/>
      <c r="F2" s="132"/>
      <c r="G2" s="132"/>
      <c r="H2" s="132"/>
      <c r="I2" s="132"/>
      <c r="J2" s="132"/>
      <c r="K2" s="132"/>
      <c r="L2" s="132"/>
      <c r="M2" s="132"/>
      <c r="N2" s="203"/>
    </row>
    <row r="3" spans="1:18" ht="14.65" thickBot="1" x14ac:dyDescent="0.5">
      <c r="A3" s="204"/>
      <c r="B3" s="205"/>
      <c r="C3" s="205"/>
      <c r="D3" s="205"/>
      <c r="E3" s="205"/>
      <c r="F3" s="205"/>
      <c r="G3" s="205"/>
      <c r="H3" s="205"/>
      <c r="I3" s="205"/>
      <c r="J3" s="205"/>
      <c r="K3" s="205"/>
      <c r="L3" s="205"/>
      <c r="M3" s="205"/>
      <c r="N3" s="206"/>
    </row>
    <row r="4" spans="1:18" ht="23.65" thickBot="1" x14ac:dyDescent="0.5">
      <c r="A4" s="336" t="s">
        <v>1</v>
      </c>
      <c r="B4" s="337"/>
      <c r="C4" s="337"/>
      <c r="D4" s="337"/>
      <c r="E4" s="337"/>
      <c r="F4" s="337"/>
      <c r="G4" s="337"/>
      <c r="H4" s="337"/>
      <c r="I4" s="337"/>
      <c r="J4" s="337"/>
      <c r="K4" s="337"/>
      <c r="L4" s="337"/>
      <c r="M4" s="337"/>
      <c r="N4" s="338"/>
      <c r="O4" s="250" t="s">
        <v>11</v>
      </c>
      <c r="P4" s="251"/>
      <c r="Q4" s="252"/>
    </row>
    <row r="5" spans="1:18" ht="23.65" thickBot="1" x14ac:dyDescent="0.5">
      <c r="A5" s="369" t="s">
        <v>2</v>
      </c>
      <c r="B5" s="370"/>
      <c r="C5" s="370"/>
      <c r="D5" s="370"/>
      <c r="E5" s="370"/>
      <c r="F5" s="370"/>
      <c r="G5" s="370"/>
      <c r="H5" s="370"/>
      <c r="I5" s="370"/>
      <c r="J5" s="370"/>
      <c r="K5" s="370"/>
      <c r="L5" s="370"/>
      <c r="M5" s="370"/>
      <c r="N5" s="370"/>
      <c r="O5" s="435"/>
      <c r="P5" s="436"/>
      <c r="Q5" s="437"/>
    </row>
    <row r="6" spans="1:18" x14ac:dyDescent="0.45">
      <c r="A6" s="418" t="s">
        <v>98</v>
      </c>
      <c r="B6" s="419"/>
      <c r="C6" s="419"/>
      <c r="D6" s="419"/>
      <c r="E6" s="419"/>
      <c r="F6" s="420"/>
      <c r="G6" s="424" t="s">
        <v>192</v>
      </c>
      <c r="H6" s="425"/>
      <c r="I6" s="425"/>
      <c r="J6" s="425"/>
      <c r="K6" s="425"/>
      <c r="L6" s="425"/>
      <c r="M6" s="425"/>
      <c r="N6" s="426"/>
      <c r="O6" s="261">
        <v>1</v>
      </c>
      <c r="P6" s="262"/>
      <c r="Q6" s="438" t="s">
        <v>99</v>
      </c>
      <c r="R6" s="46" t="s">
        <v>216</v>
      </c>
    </row>
    <row r="7" spans="1:18" x14ac:dyDescent="0.45">
      <c r="A7" s="421"/>
      <c r="B7" s="422"/>
      <c r="C7" s="422"/>
      <c r="D7" s="422"/>
      <c r="E7" s="422"/>
      <c r="F7" s="423"/>
      <c r="G7" s="427"/>
      <c r="H7" s="428"/>
      <c r="I7" s="428"/>
      <c r="J7" s="428"/>
      <c r="K7" s="428"/>
      <c r="L7" s="428"/>
      <c r="M7" s="428"/>
      <c r="N7" s="429"/>
      <c r="O7" s="263"/>
      <c r="P7" s="150"/>
      <c r="Q7" s="151"/>
    </row>
    <row r="8" spans="1:18" x14ac:dyDescent="0.45">
      <c r="A8" s="421" t="s">
        <v>100</v>
      </c>
      <c r="B8" s="422"/>
      <c r="C8" s="422"/>
      <c r="D8" s="422"/>
      <c r="E8" s="422"/>
      <c r="F8" s="423"/>
      <c r="G8" s="430" t="s">
        <v>193</v>
      </c>
      <c r="H8" s="232"/>
      <c r="I8" s="232"/>
      <c r="J8" s="232"/>
      <c r="K8" s="232"/>
      <c r="L8" s="232"/>
      <c r="M8" s="232"/>
      <c r="N8" s="233"/>
      <c r="O8" s="263">
        <v>2</v>
      </c>
      <c r="P8" s="150"/>
      <c r="Q8" s="151" t="s">
        <v>36</v>
      </c>
    </row>
    <row r="9" spans="1:18" x14ac:dyDescent="0.45">
      <c r="A9" s="421"/>
      <c r="B9" s="422"/>
      <c r="C9" s="422"/>
      <c r="D9" s="422"/>
      <c r="E9" s="422"/>
      <c r="F9" s="423"/>
      <c r="G9" s="430"/>
      <c r="H9" s="232"/>
      <c r="I9" s="232"/>
      <c r="J9" s="232"/>
      <c r="K9" s="232"/>
      <c r="L9" s="232"/>
      <c r="M9" s="232"/>
      <c r="N9" s="233"/>
      <c r="O9" s="263"/>
      <c r="P9" s="150"/>
      <c r="Q9" s="151"/>
    </row>
    <row r="10" spans="1:18" x14ac:dyDescent="0.45">
      <c r="A10" s="421"/>
      <c r="B10" s="422"/>
      <c r="C10" s="422"/>
      <c r="D10" s="422"/>
      <c r="E10" s="422"/>
      <c r="F10" s="423"/>
      <c r="G10" s="430"/>
      <c r="H10" s="232"/>
      <c r="I10" s="232"/>
      <c r="J10" s="232"/>
      <c r="K10" s="232"/>
      <c r="L10" s="232"/>
      <c r="M10" s="232"/>
      <c r="N10" s="233"/>
      <c r="O10" s="263"/>
      <c r="P10" s="150"/>
      <c r="Q10" s="151"/>
    </row>
    <row r="11" spans="1:18" x14ac:dyDescent="0.45">
      <c r="A11" s="421"/>
      <c r="B11" s="422"/>
      <c r="C11" s="422"/>
      <c r="D11" s="422"/>
      <c r="E11" s="422"/>
      <c r="F11" s="423"/>
      <c r="G11" s="430"/>
      <c r="H11" s="232"/>
      <c r="I11" s="232"/>
      <c r="J11" s="232"/>
      <c r="K11" s="232"/>
      <c r="L11" s="232"/>
      <c r="M11" s="232"/>
      <c r="N11" s="233"/>
      <c r="O11" s="263"/>
      <c r="P11" s="150"/>
      <c r="Q11" s="151"/>
      <c r="R11" s="46" t="s">
        <v>217</v>
      </c>
    </row>
    <row r="12" spans="1:18" x14ac:dyDescent="0.45">
      <c r="A12" s="421"/>
      <c r="B12" s="422"/>
      <c r="C12" s="422"/>
      <c r="D12" s="422"/>
      <c r="E12" s="422"/>
      <c r="F12" s="423"/>
      <c r="G12" s="430"/>
      <c r="H12" s="232"/>
      <c r="I12" s="232"/>
      <c r="J12" s="232"/>
      <c r="K12" s="232"/>
      <c r="L12" s="232"/>
      <c r="M12" s="232"/>
      <c r="N12" s="233"/>
      <c r="O12" s="263"/>
      <c r="P12" s="150"/>
      <c r="Q12" s="151"/>
    </row>
    <row r="13" spans="1:18" x14ac:dyDescent="0.45">
      <c r="A13" s="421"/>
      <c r="B13" s="422"/>
      <c r="C13" s="422"/>
      <c r="D13" s="422"/>
      <c r="E13" s="422"/>
      <c r="F13" s="423"/>
      <c r="G13" s="430"/>
      <c r="H13" s="232"/>
      <c r="I13" s="232"/>
      <c r="J13" s="232"/>
      <c r="K13" s="232"/>
      <c r="L13" s="232"/>
      <c r="M13" s="232"/>
      <c r="N13" s="233"/>
      <c r="O13" s="263"/>
      <c r="P13" s="150"/>
      <c r="Q13" s="151"/>
    </row>
    <row r="14" spans="1:18" x14ac:dyDescent="0.45">
      <c r="A14" s="421"/>
      <c r="B14" s="422"/>
      <c r="C14" s="422"/>
      <c r="D14" s="422"/>
      <c r="E14" s="422"/>
      <c r="F14" s="423"/>
      <c r="G14" s="430"/>
      <c r="H14" s="232"/>
      <c r="I14" s="232"/>
      <c r="J14" s="232"/>
      <c r="K14" s="232"/>
      <c r="L14" s="232"/>
      <c r="M14" s="232"/>
      <c r="N14" s="233"/>
      <c r="O14" s="263"/>
      <c r="P14" s="150"/>
      <c r="Q14" s="151"/>
    </row>
    <row r="15" spans="1:18" x14ac:dyDescent="0.45">
      <c r="A15" s="421"/>
      <c r="B15" s="422"/>
      <c r="C15" s="422"/>
      <c r="D15" s="422"/>
      <c r="E15" s="422"/>
      <c r="F15" s="423"/>
      <c r="G15" s="430"/>
      <c r="H15" s="232"/>
      <c r="I15" s="232"/>
      <c r="J15" s="232"/>
      <c r="K15" s="232"/>
      <c r="L15" s="232"/>
      <c r="M15" s="232"/>
      <c r="N15" s="233"/>
      <c r="O15" s="263"/>
      <c r="P15" s="150"/>
      <c r="Q15" s="151"/>
    </row>
    <row r="16" spans="1:18" x14ac:dyDescent="0.45">
      <c r="A16" s="431" t="s">
        <v>101</v>
      </c>
      <c r="B16" s="432"/>
      <c r="C16" s="432"/>
      <c r="D16" s="432"/>
      <c r="E16" s="432"/>
      <c r="F16" s="433"/>
      <c r="G16" s="434" t="s">
        <v>194</v>
      </c>
      <c r="H16" s="218"/>
      <c r="I16" s="218"/>
      <c r="J16" s="218"/>
      <c r="K16" s="218"/>
      <c r="L16" s="218"/>
      <c r="M16" s="218"/>
      <c r="N16" s="219"/>
      <c r="O16" s="263">
        <v>1</v>
      </c>
      <c r="P16" s="150"/>
      <c r="Q16" s="151" t="s">
        <v>73</v>
      </c>
    </row>
    <row r="17" spans="1:18" x14ac:dyDescent="0.45">
      <c r="A17" s="431"/>
      <c r="B17" s="432"/>
      <c r="C17" s="432"/>
      <c r="D17" s="432"/>
      <c r="E17" s="432"/>
      <c r="F17" s="433"/>
      <c r="G17" s="434"/>
      <c r="H17" s="218"/>
      <c r="I17" s="218"/>
      <c r="J17" s="218"/>
      <c r="K17" s="218"/>
      <c r="L17" s="218"/>
      <c r="M17" s="218"/>
      <c r="N17" s="219"/>
      <c r="O17" s="263"/>
      <c r="P17" s="150"/>
      <c r="Q17" s="151"/>
    </row>
    <row r="18" spans="1:18" x14ac:dyDescent="0.45">
      <c r="A18" s="421" t="s">
        <v>102</v>
      </c>
      <c r="B18" s="422"/>
      <c r="C18" s="422"/>
      <c r="D18" s="422"/>
      <c r="E18" s="422"/>
      <c r="F18" s="423"/>
      <c r="G18" s="427" t="s">
        <v>195</v>
      </c>
      <c r="H18" s="428"/>
      <c r="I18" s="428"/>
      <c r="J18" s="428"/>
      <c r="K18" s="428"/>
      <c r="L18" s="428"/>
      <c r="M18" s="428"/>
      <c r="N18" s="429"/>
      <c r="O18" s="263">
        <v>2</v>
      </c>
      <c r="P18" s="150"/>
      <c r="Q18" s="151" t="s">
        <v>99</v>
      </c>
    </row>
    <row r="19" spans="1:18" x14ac:dyDescent="0.45">
      <c r="A19" s="421"/>
      <c r="B19" s="422"/>
      <c r="C19" s="422"/>
      <c r="D19" s="422"/>
      <c r="E19" s="422"/>
      <c r="F19" s="423"/>
      <c r="G19" s="427"/>
      <c r="H19" s="428"/>
      <c r="I19" s="428"/>
      <c r="J19" s="428"/>
      <c r="K19" s="428"/>
      <c r="L19" s="428"/>
      <c r="M19" s="428"/>
      <c r="N19" s="429"/>
      <c r="O19" s="263"/>
      <c r="P19" s="150"/>
      <c r="Q19" s="151"/>
    </row>
    <row r="20" spans="1:18" x14ac:dyDescent="0.45">
      <c r="A20" s="431" t="s">
        <v>103</v>
      </c>
      <c r="B20" s="432"/>
      <c r="C20" s="432"/>
      <c r="D20" s="432"/>
      <c r="E20" s="432"/>
      <c r="F20" s="433"/>
      <c r="G20" s="427" t="s">
        <v>196</v>
      </c>
      <c r="H20" s="428"/>
      <c r="I20" s="428"/>
      <c r="J20" s="428"/>
      <c r="K20" s="428"/>
      <c r="L20" s="428"/>
      <c r="M20" s="428"/>
      <c r="N20" s="429"/>
      <c r="O20" s="263">
        <v>2</v>
      </c>
      <c r="P20" s="150"/>
      <c r="Q20" s="151" t="s">
        <v>124</v>
      </c>
      <c r="R20" s="46" t="s">
        <v>218</v>
      </c>
    </row>
    <row r="21" spans="1:18" ht="14.65" thickBot="1" x14ac:dyDescent="0.5">
      <c r="A21" s="439"/>
      <c r="B21" s="440"/>
      <c r="C21" s="440"/>
      <c r="D21" s="440"/>
      <c r="E21" s="440"/>
      <c r="F21" s="441"/>
      <c r="G21" s="442"/>
      <c r="H21" s="443"/>
      <c r="I21" s="443"/>
      <c r="J21" s="443"/>
      <c r="K21" s="443"/>
      <c r="L21" s="443"/>
      <c r="M21" s="443"/>
      <c r="N21" s="444"/>
      <c r="O21" s="280"/>
      <c r="P21" s="195"/>
      <c r="Q21" s="445"/>
    </row>
    <row r="22" spans="1:18" ht="14.65" thickBot="1" x14ac:dyDescent="0.5">
      <c r="O22" s="21" t="s">
        <v>19</v>
      </c>
      <c r="P22" s="22">
        <f>SUM(O6:P21)</f>
        <v>8</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4" sqref="O24"/>
    </sheetView>
  </sheetViews>
  <sheetFormatPr defaultRowHeight="14.25" x14ac:dyDescent="0.45"/>
  <sheetData>
    <row r="1" spans="1:18" x14ac:dyDescent="0.45">
      <c r="A1" s="199" t="s">
        <v>105</v>
      </c>
      <c r="B1" s="200"/>
      <c r="C1" s="200"/>
      <c r="D1" s="200"/>
      <c r="E1" s="200"/>
      <c r="F1" s="200"/>
      <c r="G1" s="200"/>
      <c r="H1" s="200"/>
      <c r="I1" s="200"/>
      <c r="J1" s="200"/>
      <c r="K1" s="200"/>
      <c r="L1" s="200"/>
      <c r="M1" s="200"/>
      <c r="N1" s="201"/>
    </row>
    <row r="2" spans="1:18" x14ac:dyDescent="0.45">
      <c r="A2" s="202"/>
      <c r="B2" s="132"/>
      <c r="C2" s="132"/>
      <c r="D2" s="132"/>
      <c r="E2" s="132"/>
      <c r="F2" s="132"/>
      <c r="G2" s="132"/>
      <c r="H2" s="132"/>
      <c r="I2" s="132"/>
      <c r="J2" s="132"/>
      <c r="K2" s="132"/>
      <c r="L2" s="132"/>
      <c r="M2" s="132"/>
      <c r="N2" s="203"/>
    </row>
    <row r="3" spans="1:18" ht="14.65" thickBot="1" x14ac:dyDescent="0.5">
      <c r="A3" s="204"/>
      <c r="B3" s="205"/>
      <c r="C3" s="205"/>
      <c r="D3" s="205"/>
      <c r="E3" s="205"/>
      <c r="F3" s="205"/>
      <c r="G3" s="205"/>
      <c r="H3" s="205"/>
      <c r="I3" s="205"/>
      <c r="J3" s="205"/>
      <c r="K3" s="205"/>
      <c r="L3" s="205"/>
      <c r="M3" s="205"/>
      <c r="N3" s="206"/>
    </row>
    <row r="4" spans="1:18" ht="23.65" thickBot="1" x14ac:dyDescent="0.5">
      <c r="A4" s="336" t="s">
        <v>1</v>
      </c>
      <c r="B4" s="337"/>
      <c r="C4" s="337"/>
      <c r="D4" s="337"/>
      <c r="E4" s="337"/>
      <c r="F4" s="337"/>
      <c r="G4" s="337"/>
      <c r="H4" s="337"/>
      <c r="I4" s="337"/>
      <c r="J4" s="337"/>
      <c r="K4" s="337"/>
      <c r="L4" s="337"/>
      <c r="M4" s="337"/>
      <c r="N4" s="338"/>
      <c r="O4" s="250" t="s">
        <v>11</v>
      </c>
      <c r="P4" s="251"/>
      <c r="Q4" s="252"/>
    </row>
    <row r="5" spans="1:18" ht="23.65" thickBot="1" x14ac:dyDescent="0.5">
      <c r="A5" s="339" t="s">
        <v>2</v>
      </c>
      <c r="B5" s="340"/>
      <c r="C5" s="340"/>
      <c r="D5" s="340"/>
      <c r="E5" s="340"/>
      <c r="F5" s="340"/>
      <c r="G5" s="340"/>
      <c r="H5" s="340"/>
      <c r="I5" s="340"/>
      <c r="J5" s="340"/>
      <c r="K5" s="340"/>
      <c r="L5" s="340"/>
      <c r="M5" s="340"/>
      <c r="N5" s="461"/>
      <c r="O5" s="435"/>
      <c r="P5" s="436"/>
      <c r="Q5" s="437"/>
    </row>
    <row r="6" spans="1:18" ht="14.65" customHeight="1" x14ac:dyDescent="0.45">
      <c r="A6" s="418" t="s">
        <v>106</v>
      </c>
      <c r="B6" s="419"/>
      <c r="C6" s="419"/>
      <c r="D6" s="419"/>
      <c r="E6" s="419"/>
      <c r="F6" s="420"/>
      <c r="G6" s="458" t="s">
        <v>198</v>
      </c>
      <c r="H6" s="459"/>
      <c r="I6" s="459"/>
      <c r="J6" s="459"/>
      <c r="K6" s="459"/>
      <c r="L6" s="459"/>
      <c r="M6" s="459"/>
      <c r="N6" s="460"/>
      <c r="O6" s="261">
        <v>2</v>
      </c>
      <c r="P6" s="262"/>
      <c r="Q6" s="455" t="s">
        <v>57</v>
      </c>
    </row>
    <row r="7" spans="1:18" ht="31.5" customHeight="1" x14ac:dyDescent="0.45">
      <c r="A7" s="421"/>
      <c r="B7" s="422"/>
      <c r="C7" s="422"/>
      <c r="D7" s="422"/>
      <c r="E7" s="422"/>
      <c r="F7" s="423"/>
      <c r="G7" s="448"/>
      <c r="H7" s="159"/>
      <c r="I7" s="159"/>
      <c r="J7" s="159"/>
      <c r="K7" s="159"/>
      <c r="L7" s="159"/>
      <c r="M7" s="159"/>
      <c r="N7" s="449"/>
      <c r="O7" s="263"/>
      <c r="P7" s="150"/>
      <c r="Q7" s="446"/>
    </row>
    <row r="8" spans="1:18" x14ac:dyDescent="0.45">
      <c r="A8" s="421" t="s">
        <v>107</v>
      </c>
      <c r="B8" s="422"/>
      <c r="C8" s="422"/>
      <c r="D8" s="422"/>
      <c r="E8" s="422"/>
      <c r="F8" s="423"/>
      <c r="G8" s="448" t="s">
        <v>197</v>
      </c>
      <c r="H8" s="159"/>
      <c r="I8" s="159"/>
      <c r="J8" s="159"/>
      <c r="K8" s="159"/>
      <c r="L8" s="159"/>
      <c r="M8" s="159"/>
      <c r="N8" s="449"/>
      <c r="O8" s="456">
        <v>2</v>
      </c>
      <c r="P8" s="457"/>
      <c r="Q8" s="446" t="s">
        <v>108</v>
      </c>
    </row>
    <row r="9" spans="1:18" x14ac:dyDescent="0.45">
      <c r="A9" s="421"/>
      <c r="B9" s="422"/>
      <c r="C9" s="422"/>
      <c r="D9" s="422"/>
      <c r="E9" s="422"/>
      <c r="F9" s="423"/>
      <c r="G9" s="448"/>
      <c r="H9" s="159"/>
      <c r="I9" s="159"/>
      <c r="J9" s="159"/>
      <c r="K9" s="159"/>
      <c r="L9" s="159"/>
      <c r="M9" s="159"/>
      <c r="N9" s="449"/>
      <c r="O9" s="456"/>
      <c r="P9" s="457"/>
      <c r="Q9" s="446"/>
    </row>
    <row r="10" spans="1:18" x14ac:dyDescent="0.45">
      <c r="A10" s="421"/>
      <c r="B10" s="422"/>
      <c r="C10" s="422"/>
      <c r="D10" s="422"/>
      <c r="E10" s="422"/>
      <c r="F10" s="423"/>
      <c r="G10" s="448"/>
      <c r="H10" s="159"/>
      <c r="I10" s="159"/>
      <c r="J10" s="159"/>
      <c r="K10" s="159"/>
      <c r="L10" s="159"/>
      <c r="M10" s="159"/>
      <c r="N10" s="449"/>
      <c r="O10" s="456"/>
      <c r="P10" s="457"/>
      <c r="Q10" s="446"/>
    </row>
    <row r="11" spans="1:18" x14ac:dyDescent="0.45">
      <c r="A11" s="421"/>
      <c r="B11" s="422"/>
      <c r="C11" s="422"/>
      <c r="D11" s="422"/>
      <c r="E11" s="422"/>
      <c r="F11" s="423"/>
      <c r="G11" s="448"/>
      <c r="H11" s="159"/>
      <c r="I11" s="159"/>
      <c r="J11" s="159"/>
      <c r="K11" s="159"/>
      <c r="L11" s="159"/>
      <c r="M11" s="159"/>
      <c r="N11" s="449"/>
      <c r="O11" s="456"/>
      <c r="P11" s="457"/>
      <c r="Q11" s="446"/>
    </row>
    <row r="12" spans="1:18" x14ac:dyDescent="0.45">
      <c r="A12" s="421"/>
      <c r="B12" s="422"/>
      <c r="C12" s="422"/>
      <c r="D12" s="422"/>
      <c r="E12" s="422"/>
      <c r="F12" s="423"/>
      <c r="G12" s="448"/>
      <c r="H12" s="159"/>
      <c r="I12" s="159"/>
      <c r="J12" s="159"/>
      <c r="K12" s="159"/>
      <c r="L12" s="159"/>
      <c r="M12" s="159"/>
      <c r="N12" s="449"/>
      <c r="O12" s="456"/>
      <c r="P12" s="457"/>
      <c r="Q12" s="446"/>
      <c r="R12" s="46" t="s">
        <v>219</v>
      </c>
    </row>
    <row r="13" spans="1:18" x14ac:dyDescent="0.45">
      <c r="A13" s="421"/>
      <c r="B13" s="422"/>
      <c r="C13" s="422"/>
      <c r="D13" s="422"/>
      <c r="E13" s="422"/>
      <c r="F13" s="423"/>
      <c r="G13" s="448"/>
      <c r="H13" s="159"/>
      <c r="I13" s="159"/>
      <c r="J13" s="159"/>
      <c r="K13" s="159"/>
      <c r="L13" s="159"/>
      <c r="M13" s="159"/>
      <c r="N13" s="449"/>
      <c r="O13" s="456"/>
      <c r="P13" s="457"/>
      <c r="Q13" s="446"/>
      <c r="R13" s="46" t="s">
        <v>220</v>
      </c>
    </row>
    <row r="14" spans="1:18" x14ac:dyDescent="0.45">
      <c r="A14" s="421"/>
      <c r="B14" s="422"/>
      <c r="C14" s="422"/>
      <c r="D14" s="422"/>
      <c r="E14" s="422"/>
      <c r="F14" s="423"/>
      <c r="G14" s="448"/>
      <c r="H14" s="159"/>
      <c r="I14" s="159"/>
      <c r="J14" s="159"/>
      <c r="K14" s="159"/>
      <c r="L14" s="159"/>
      <c r="M14" s="159"/>
      <c r="N14" s="449"/>
      <c r="O14" s="456"/>
      <c r="P14" s="457"/>
      <c r="Q14" s="446"/>
      <c r="R14" s="46" t="s">
        <v>221</v>
      </c>
    </row>
    <row r="15" spans="1:18" x14ac:dyDescent="0.45">
      <c r="A15" s="421"/>
      <c r="B15" s="422"/>
      <c r="C15" s="422"/>
      <c r="D15" s="422"/>
      <c r="E15" s="422"/>
      <c r="F15" s="423"/>
      <c r="G15" s="448"/>
      <c r="H15" s="159"/>
      <c r="I15" s="159"/>
      <c r="J15" s="159"/>
      <c r="K15" s="159"/>
      <c r="L15" s="159"/>
      <c r="M15" s="159"/>
      <c r="N15" s="449"/>
      <c r="O15" s="456"/>
      <c r="P15" s="457"/>
      <c r="Q15" s="446"/>
      <c r="R15" s="46" t="s">
        <v>222</v>
      </c>
    </row>
    <row r="16" spans="1:18" x14ac:dyDescent="0.45">
      <c r="A16" s="421"/>
      <c r="B16" s="422"/>
      <c r="C16" s="422"/>
      <c r="D16" s="422"/>
      <c r="E16" s="422"/>
      <c r="F16" s="423"/>
      <c r="G16" s="448"/>
      <c r="H16" s="159"/>
      <c r="I16" s="159"/>
      <c r="J16" s="159"/>
      <c r="K16" s="159"/>
      <c r="L16" s="159"/>
      <c r="M16" s="159"/>
      <c r="N16" s="449"/>
      <c r="O16" s="456"/>
      <c r="P16" s="457"/>
      <c r="Q16" s="446"/>
    </row>
    <row r="17" spans="1:17" x14ac:dyDescent="0.45">
      <c r="A17" s="421"/>
      <c r="B17" s="422"/>
      <c r="C17" s="422"/>
      <c r="D17" s="422"/>
      <c r="E17" s="422"/>
      <c r="F17" s="423"/>
      <c r="G17" s="448"/>
      <c r="H17" s="159"/>
      <c r="I17" s="159"/>
      <c r="J17" s="159"/>
      <c r="K17" s="159"/>
      <c r="L17" s="159"/>
      <c r="M17" s="159"/>
      <c r="N17" s="449"/>
      <c r="O17" s="456"/>
      <c r="P17" s="457"/>
      <c r="Q17" s="446"/>
    </row>
    <row r="18" spans="1:17" x14ac:dyDescent="0.45">
      <c r="A18" s="421"/>
      <c r="B18" s="422"/>
      <c r="C18" s="422"/>
      <c r="D18" s="422"/>
      <c r="E18" s="422"/>
      <c r="F18" s="423"/>
      <c r="G18" s="448"/>
      <c r="H18" s="159"/>
      <c r="I18" s="159"/>
      <c r="J18" s="159"/>
      <c r="K18" s="159"/>
      <c r="L18" s="159"/>
      <c r="M18" s="159"/>
      <c r="N18" s="449"/>
      <c r="O18" s="456"/>
      <c r="P18" s="457"/>
      <c r="Q18" s="446"/>
    </row>
    <row r="19" spans="1:17" x14ac:dyDescent="0.45">
      <c r="A19" s="421"/>
      <c r="B19" s="422"/>
      <c r="C19" s="422"/>
      <c r="D19" s="422"/>
      <c r="E19" s="422"/>
      <c r="F19" s="423"/>
      <c r="G19" s="448"/>
      <c r="H19" s="159"/>
      <c r="I19" s="159"/>
      <c r="J19" s="159"/>
      <c r="K19" s="159"/>
      <c r="L19" s="159"/>
      <c r="M19" s="159"/>
      <c r="N19" s="449"/>
      <c r="O19" s="456"/>
      <c r="P19" s="457"/>
      <c r="Q19" s="446"/>
    </row>
    <row r="20" spans="1:17" x14ac:dyDescent="0.45">
      <c r="A20" s="421" t="s">
        <v>109</v>
      </c>
      <c r="B20" s="422"/>
      <c r="C20" s="422"/>
      <c r="D20" s="422"/>
      <c r="E20" s="422"/>
      <c r="F20" s="423"/>
      <c r="G20" s="448" t="s">
        <v>199</v>
      </c>
      <c r="H20" s="159"/>
      <c r="I20" s="159"/>
      <c r="J20" s="159"/>
      <c r="K20" s="159"/>
      <c r="L20" s="159"/>
      <c r="M20" s="159"/>
      <c r="N20" s="449"/>
      <c r="O20" s="263">
        <v>2</v>
      </c>
      <c r="P20" s="150"/>
      <c r="Q20" s="446" t="s">
        <v>57</v>
      </c>
    </row>
    <row r="21" spans="1:17" ht="36.75" customHeight="1" x14ac:dyDescent="0.45">
      <c r="A21" s="421"/>
      <c r="B21" s="422"/>
      <c r="C21" s="422"/>
      <c r="D21" s="422"/>
      <c r="E21" s="422"/>
      <c r="F21" s="423"/>
      <c r="G21" s="448"/>
      <c r="H21" s="159"/>
      <c r="I21" s="159"/>
      <c r="J21" s="159"/>
      <c r="K21" s="159"/>
      <c r="L21" s="159"/>
      <c r="M21" s="159"/>
      <c r="N21" s="449"/>
      <c r="O21" s="263"/>
      <c r="P21" s="150"/>
      <c r="Q21" s="446"/>
    </row>
    <row r="22" spans="1:17" x14ac:dyDescent="0.45">
      <c r="A22" s="421" t="s">
        <v>110</v>
      </c>
      <c r="B22" s="422"/>
      <c r="C22" s="422"/>
      <c r="D22" s="422"/>
      <c r="E22" s="422"/>
      <c r="F22" s="423"/>
      <c r="G22" s="427" t="s">
        <v>200</v>
      </c>
      <c r="H22" s="428"/>
      <c r="I22" s="428"/>
      <c r="J22" s="428"/>
      <c r="K22" s="428"/>
      <c r="L22" s="428"/>
      <c r="M22" s="428"/>
      <c r="N22" s="453"/>
      <c r="O22" s="263">
        <v>2</v>
      </c>
      <c r="P22" s="150"/>
      <c r="Q22" s="446" t="s">
        <v>57</v>
      </c>
    </row>
    <row r="23" spans="1:17" ht="14.65" thickBot="1" x14ac:dyDescent="0.5">
      <c r="A23" s="450"/>
      <c r="B23" s="451"/>
      <c r="C23" s="451"/>
      <c r="D23" s="451"/>
      <c r="E23" s="451"/>
      <c r="F23" s="452"/>
      <c r="G23" s="442"/>
      <c r="H23" s="443"/>
      <c r="I23" s="443"/>
      <c r="J23" s="443"/>
      <c r="K23" s="443"/>
      <c r="L23" s="443"/>
      <c r="M23" s="443"/>
      <c r="N23" s="454"/>
      <c r="O23" s="280"/>
      <c r="P23" s="195"/>
      <c r="Q23" s="447"/>
    </row>
    <row r="24" spans="1:17" ht="14.65" thickBot="1" x14ac:dyDescent="0.5">
      <c r="O24" s="21" t="s">
        <v>19</v>
      </c>
      <c r="P24" s="22">
        <f>SUM(O6:P23)</f>
        <v>8</v>
      </c>
      <c r="Q24" s="31" t="s">
        <v>104</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6"/>
  <sheetViews>
    <sheetView topLeftCell="A9" workbookViewId="0">
      <selection activeCell="G27" sqref="G27"/>
    </sheetView>
  </sheetViews>
  <sheetFormatPr defaultRowHeight="14.25" x14ac:dyDescent="0.45"/>
  <cols>
    <col min="1" max="1" width="5.3984375" customWidth="1"/>
  </cols>
  <sheetData>
    <row r="1" spans="1:15" x14ac:dyDescent="0.45">
      <c r="A1" s="199" t="s">
        <v>133</v>
      </c>
      <c r="B1" s="200"/>
      <c r="C1" s="200"/>
      <c r="D1" s="200"/>
      <c r="E1" s="200"/>
      <c r="F1" s="200"/>
      <c r="G1" s="200"/>
      <c r="H1" s="200"/>
      <c r="I1" s="200"/>
      <c r="J1" s="200"/>
      <c r="K1" s="200"/>
      <c r="L1" s="200"/>
      <c r="M1" s="200"/>
      <c r="N1" s="200"/>
      <c r="O1" s="201"/>
    </row>
    <row r="2" spans="1:15" x14ac:dyDescent="0.45">
      <c r="A2" s="202"/>
      <c r="B2" s="132"/>
      <c r="C2" s="132"/>
      <c r="D2" s="132"/>
      <c r="E2" s="132"/>
      <c r="F2" s="132"/>
      <c r="G2" s="132"/>
      <c r="H2" s="132"/>
      <c r="I2" s="132"/>
      <c r="J2" s="132"/>
      <c r="K2" s="132"/>
      <c r="L2" s="132"/>
      <c r="M2" s="132"/>
      <c r="N2" s="132"/>
      <c r="O2" s="203"/>
    </row>
    <row r="3" spans="1:15" ht="14.65" thickBot="1" x14ac:dyDescent="0.5">
      <c r="A3" s="204"/>
      <c r="B3" s="205"/>
      <c r="C3" s="205"/>
      <c r="D3" s="205"/>
      <c r="E3" s="205"/>
      <c r="F3" s="205"/>
      <c r="G3" s="205"/>
      <c r="H3" s="205"/>
      <c r="I3" s="205"/>
      <c r="J3" s="205"/>
      <c r="K3" s="205"/>
      <c r="L3" s="205"/>
      <c r="M3" s="205"/>
      <c r="N3" s="205"/>
      <c r="O3" s="206"/>
    </row>
    <row r="4" spans="1:15" ht="23.65" thickBot="1" x14ac:dyDescent="0.5">
      <c r="A4" s="336" t="s">
        <v>1</v>
      </c>
      <c r="B4" s="337"/>
      <c r="C4" s="337"/>
      <c r="D4" s="337"/>
      <c r="E4" s="337"/>
      <c r="F4" s="337"/>
      <c r="G4" s="337"/>
      <c r="H4" s="337"/>
      <c r="I4" s="337"/>
      <c r="J4" s="337"/>
      <c r="K4" s="337"/>
      <c r="L4" s="337"/>
      <c r="M4" s="337"/>
      <c r="N4" s="337"/>
      <c r="O4" s="338"/>
    </row>
    <row r="5" spans="1:15" ht="23.65" thickBot="1" x14ac:dyDescent="0.5">
      <c r="A5" s="339" t="s">
        <v>2</v>
      </c>
      <c r="B5" s="340"/>
      <c r="C5" s="340"/>
      <c r="D5" s="340"/>
      <c r="E5" s="340"/>
      <c r="F5" s="340"/>
      <c r="G5" s="370"/>
      <c r="H5" s="370"/>
      <c r="I5" s="370"/>
      <c r="J5" s="370"/>
      <c r="K5" s="370"/>
      <c r="L5" s="370"/>
      <c r="M5" s="370"/>
      <c r="N5" s="370"/>
      <c r="O5" s="496"/>
    </row>
    <row r="6" spans="1:15" x14ac:dyDescent="0.45">
      <c r="A6" s="418" t="s">
        <v>139</v>
      </c>
      <c r="B6" s="419"/>
      <c r="C6" s="419"/>
      <c r="D6" s="419"/>
      <c r="E6" s="419"/>
      <c r="F6" s="497"/>
      <c r="G6" s="159" t="s">
        <v>158</v>
      </c>
      <c r="H6" s="159"/>
      <c r="I6" s="159"/>
      <c r="J6" s="159"/>
      <c r="K6" s="159"/>
      <c r="L6" s="159"/>
      <c r="M6" s="159"/>
      <c r="N6" s="159"/>
      <c r="O6" s="224"/>
    </row>
    <row r="7" spans="1:15" ht="31.15" customHeight="1" x14ac:dyDescent="0.45">
      <c r="A7" s="421"/>
      <c r="B7" s="422"/>
      <c r="C7" s="422"/>
      <c r="D7" s="422"/>
      <c r="E7" s="422"/>
      <c r="F7" s="498"/>
      <c r="G7" s="159"/>
      <c r="H7" s="159"/>
      <c r="I7" s="159"/>
      <c r="J7" s="159"/>
      <c r="K7" s="159"/>
      <c r="L7" s="159"/>
      <c r="M7" s="159"/>
      <c r="N7" s="159"/>
      <c r="O7" s="224"/>
    </row>
    <row r="8" spans="1:15" x14ac:dyDescent="0.45">
      <c r="A8" s="481" t="s">
        <v>140</v>
      </c>
      <c r="B8" s="482"/>
      <c r="C8" s="482"/>
      <c r="D8" s="482"/>
      <c r="E8" s="482"/>
      <c r="F8" s="482"/>
      <c r="G8" s="462" t="s">
        <v>159</v>
      </c>
      <c r="H8" s="463"/>
      <c r="I8" s="463"/>
      <c r="J8" s="463"/>
      <c r="K8" s="463"/>
      <c r="L8" s="463"/>
      <c r="M8" s="463"/>
      <c r="N8" s="463"/>
      <c r="O8" s="485"/>
    </row>
    <row r="9" spans="1:15" ht="39.75" customHeight="1" x14ac:dyDescent="0.45">
      <c r="A9" s="483"/>
      <c r="B9" s="484"/>
      <c r="C9" s="484"/>
      <c r="D9" s="484"/>
      <c r="E9" s="484"/>
      <c r="F9" s="484"/>
      <c r="G9" s="460"/>
      <c r="H9" s="465"/>
      <c r="I9" s="465"/>
      <c r="J9" s="465"/>
      <c r="K9" s="465"/>
      <c r="L9" s="465"/>
      <c r="M9" s="465"/>
      <c r="N9" s="465"/>
      <c r="O9" s="486"/>
    </row>
    <row r="10" spans="1:15" x14ac:dyDescent="0.45">
      <c r="A10" s="56"/>
      <c r="B10" s="487" t="s">
        <v>134</v>
      </c>
      <c r="C10" s="487"/>
      <c r="D10" s="488"/>
      <c r="E10" s="491" t="s">
        <v>135</v>
      </c>
      <c r="F10" s="487"/>
      <c r="G10" s="488"/>
      <c r="H10" s="491" t="s">
        <v>136</v>
      </c>
      <c r="I10" s="487"/>
      <c r="J10" s="488"/>
      <c r="K10" s="491" t="s">
        <v>137</v>
      </c>
      <c r="L10" s="487"/>
      <c r="M10" s="488"/>
      <c r="N10" s="491" t="s">
        <v>138</v>
      </c>
      <c r="O10" s="493"/>
    </row>
    <row r="11" spans="1:15" x14ac:dyDescent="0.45">
      <c r="A11" s="57"/>
      <c r="B11" s="489"/>
      <c r="C11" s="489"/>
      <c r="D11" s="490"/>
      <c r="E11" s="492"/>
      <c r="F11" s="489"/>
      <c r="G11" s="490"/>
      <c r="H11" s="492"/>
      <c r="I11" s="489"/>
      <c r="J11" s="490"/>
      <c r="K11" s="492"/>
      <c r="L11" s="489"/>
      <c r="M11" s="490"/>
      <c r="N11" s="492"/>
      <c r="O11" s="494"/>
    </row>
    <row r="12" spans="1:15" x14ac:dyDescent="0.45">
      <c r="A12" s="495">
        <v>1</v>
      </c>
      <c r="B12" s="462" t="s">
        <v>153</v>
      </c>
      <c r="C12" s="463"/>
      <c r="D12" s="464"/>
      <c r="E12" s="462" t="s">
        <v>160</v>
      </c>
      <c r="F12" s="463"/>
      <c r="G12" s="464"/>
      <c r="H12" s="462" t="s">
        <v>165</v>
      </c>
      <c r="I12" s="463"/>
      <c r="J12" s="464"/>
      <c r="K12" s="462" t="s">
        <v>161</v>
      </c>
      <c r="L12" s="463"/>
      <c r="M12" s="464"/>
      <c r="N12" s="470" t="s">
        <v>162</v>
      </c>
      <c r="O12" s="471"/>
    </row>
    <row r="13" spans="1:15" ht="45" customHeight="1" x14ac:dyDescent="0.45">
      <c r="A13" s="363"/>
      <c r="B13" s="460"/>
      <c r="C13" s="465"/>
      <c r="D13" s="458"/>
      <c r="E13" s="460"/>
      <c r="F13" s="465"/>
      <c r="G13" s="458"/>
      <c r="H13" s="460"/>
      <c r="I13" s="465"/>
      <c r="J13" s="458"/>
      <c r="K13" s="460"/>
      <c r="L13" s="465"/>
      <c r="M13" s="458"/>
      <c r="N13" s="472"/>
      <c r="O13" s="473"/>
    </row>
    <row r="14" spans="1:15" x14ac:dyDescent="0.45">
      <c r="A14" s="495">
        <v>2</v>
      </c>
      <c r="B14" s="462" t="s">
        <v>154</v>
      </c>
      <c r="C14" s="463"/>
      <c r="D14" s="464"/>
      <c r="E14" s="462" t="s">
        <v>163</v>
      </c>
      <c r="F14" s="463"/>
      <c r="G14" s="464"/>
      <c r="H14" s="462" t="s">
        <v>164</v>
      </c>
      <c r="I14" s="463"/>
      <c r="J14" s="464"/>
      <c r="K14" s="462" t="s">
        <v>166</v>
      </c>
      <c r="L14" s="463"/>
      <c r="M14" s="464"/>
      <c r="N14" s="470" t="s">
        <v>167</v>
      </c>
      <c r="O14" s="471"/>
    </row>
    <row r="15" spans="1:15" ht="45" customHeight="1" x14ac:dyDescent="0.45">
      <c r="A15" s="363"/>
      <c r="B15" s="460"/>
      <c r="C15" s="465"/>
      <c r="D15" s="458"/>
      <c r="E15" s="460"/>
      <c r="F15" s="465"/>
      <c r="G15" s="458"/>
      <c r="H15" s="460"/>
      <c r="I15" s="465"/>
      <c r="J15" s="458"/>
      <c r="K15" s="460"/>
      <c r="L15" s="465"/>
      <c r="M15" s="458"/>
      <c r="N15" s="472"/>
      <c r="O15" s="473"/>
    </row>
    <row r="16" spans="1:15" x14ac:dyDescent="0.45">
      <c r="A16" s="495">
        <v>3</v>
      </c>
      <c r="B16" s="462" t="s">
        <v>155</v>
      </c>
      <c r="C16" s="463"/>
      <c r="D16" s="464"/>
      <c r="E16" s="462" t="s">
        <v>168</v>
      </c>
      <c r="F16" s="463"/>
      <c r="G16" s="464"/>
      <c r="H16" s="462" t="s">
        <v>169</v>
      </c>
      <c r="I16" s="463"/>
      <c r="J16" s="464"/>
      <c r="K16" s="462" t="s">
        <v>170</v>
      </c>
      <c r="L16" s="463"/>
      <c r="M16" s="464"/>
      <c r="N16" s="470">
        <v>2036</v>
      </c>
      <c r="O16" s="471"/>
    </row>
    <row r="17" spans="1:16" ht="48" customHeight="1" x14ac:dyDescent="0.45">
      <c r="A17" s="363"/>
      <c r="B17" s="460"/>
      <c r="C17" s="465"/>
      <c r="D17" s="458"/>
      <c r="E17" s="460"/>
      <c r="F17" s="465"/>
      <c r="G17" s="458"/>
      <c r="H17" s="460"/>
      <c r="I17" s="465"/>
      <c r="J17" s="458"/>
      <c r="K17" s="460"/>
      <c r="L17" s="465"/>
      <c r="M17" s="458"/>
      <c r="N17" s="472"/>
      <c r="O17" s="473"/>
    </row>
    <row r="18" spans="1:16" ht="63" customHeight="1" x14ac:dyDescent="0.45">
      <c r="A18" s="59">
        <v>4</v>
      </c>
      <c r="B18" s="449" t="s">
        <v>156</v>
      </c>
      <c r="C18" s="469"/>
      <c r="D18" s="448"/>
      <c r="E18" s="449" t="s">
        <v>171</v>
      </c>
      <c r="F18" s="469"/>
      <c r="G18" s="448"/>
      <c r="H18" s="449" t="s">
        <v>172</v>
      </c>
      <c r="I18" s="469"/>
      <c r="J18" s="448"/>
      <c r="K18" s="449" t="s">
        <v>173</v>
      </c>
      <c r="L18" s="469"/>
      <c r="M18" s="448"/>
      <c r="N18" s="453">
        <v>2028</v>
      </c>
      <c r="O18" s="474"/>
    </row>
    <row r="19" spans="1:16" x14ac:dyDescent="0.45">
      <c r="A19" s="495">
        <v>5</v>
      </c>
      <c r="B19" s="462" t="s">
        <v>157</v>
      </c>
      <c r="C19" s="463"/>
      <c r="D19" s="464"/>
      <c r="E19" s="462" t="s">
        <v>174</v>
      </c>
      <c r="F19" s="463"/>
      <c r="G19" s="464"/>
      <c r="H19" s="462" t="s">
        <v>175</v>
      </c>
      <c r="I19" s="463"/>
      <c r="J19" s="464"/>
      <c r="K19" s="462" t="s">
        <v>176</v>
      </c>
      <c r="L19" s="463"/>
      <c r="M19" s="464"/>
      <c r="N19" s="470">
        <v>2028</v>
      </c>
      <c r="O19" s="471"/>
    </row>
    <row r="20" spans="1:16" ht="44.25" customHeight="1" x14ac:dyDescent="0.45">
      <c r="A20" s="363"/>
      <c r="B20" s="460"/>
      <c r="C20" s="465"/>
      <c r="D20" s="458"/>
      <c r="E20" s="460"/>
      <c r="F20" s="465"/>
      <c r="G20" s="458"/>
      <c r="H20" s="460"/>
      <c r="I20" s="465"/>
      <c r="J20" s="458"/>
      <c r="K20" s="460"/>
      <c r="L20" s="465"/>
      <c r="M20" s="458"/>
      <c r="N20" s="472"/>
      <c r="O20" s="473"/>
    </row>
    <row r="21" spans="1:16" x14ac:dyDescent="0.45">
      <c r="A21" s="431" t="s">
        <v>141</v>
      </c>
      <c r="B21" s="432"/>
      <c r="C21" s="432"/>
      <c r="D21" s="432"/>
      <c r="E21" s="432"/>
      <c r="F21" s="433"/>
      <c r="G21" s="448" t="s">
        <v>177</v>
      </c>
      <c r="H21" s="159"/>
      <c r="I21" s="159"/>
      <c r="J21" s="159"/>
      <c r="K21" s="159"/>
      <c r="L21" s="159"/>
      <c r="M21" s="159"/>
      <c r="N21" s="449"/>
      <c r="O21" s="224"/>
    </row>
    <row r="22" spans="1:16" ht="31.15" customHeight="1" x14ac:dyDescent="0.45">
      <c r="A22" s="431"/>
      <c r="B22" s="432"/>
      <c r="C22" s="432"/>
      <c r="D22" s="432"/>
      <c r="E22" s="432"/>
      <c r="F22" s="433"/>
      <c r="G22" s="448"/>
      <c r="H22" s="159"/>
      <c r="I22" s="159"/>
      <c r="J22" s="159"/>
      <c r="K22" s="159"/>
      <c r="L22" s="159"/>
      <c r="M22" s="159"/>
      <c r="N22" s="449"/>
      <c r="O22" s="224"/>
    </row>
    <row r="23" spans="1:16" x14ac:dyDescent="0.45">
      <c r="A23" s="421" t="s">
        <v>145</v>
      </c>
      <c r="B23" s="422"/>
      <c r="C23" s="422"/>
      <c r="D23" s="422"/>
      <c r="E23" s="422"/>
      <c r="F23" s="423"/>
      <c r="G23" s="427" t="s">
        <v>178</v>
      </c>
      <c r="H23" s="428"/>
      <c r="I23" s="428"/>
      <c r="J23" s="428"/>
      <c r="K23" s="428"/>
      <c r="L23" s="428"/>
      <c r="M23" s="428"/>
      <c r="N23" s="453"/>
      <c r="O23" s="429"/>
    </row>
    <row r="24" spans="1:16" x14ac:dyDescent="0.45">
      <c r="A24" s="475"/>
      <c r="B24" s="476"/>
      <c r="C24" s="476"/>
      <c r="D24" s="476"/>
      <c r="E24" s="476"/>
      <c r="F24" s="477"/>
      <c r="G24" s="478"/>
      <c r="H24" s="479"/>
      <c r="I24" s="479"/>
      <c r="J24" s="479"/>
      <c r="K24" s="479"/>
      <c r="L24" s="479"/>
      <c r="M24" s="479"/>
      <c r="N24" s="470"/>
      <c r="O24" s="480"/>
    </row>
    <row r="25" spans="1:16" ht="18" x14ac:dyDescent="0.55000000000000004">
      <c r="A25" s="468" t="s">
        <v>11</v>
      </c>
      <c r="B25" s="468"/>
      <c r="C25" s="468"/>
      <c r="D25" s="468"/>
      <c r="E25" s="468"/>
      <c r="F25" s="468"/>
      <c r="G25" s="468"/>
      <c r="H25" s="468"/>
      <c r="I25" s="468"/>
      <c r="J25" s="468"/>
      <c r="K25" s="468"/>
      <c r="L25" s="468"/>
      <c r="M25" s="468"/>
      <c r="N25" s="468"/>
      <c r="O25" s="468"/>
      <c r="P25" s="1"/>
    </row>
    <row r="26" spans="1:16" x14ac:dyDescent="0.45">
      <c r="A26" s="466" t="s">
        <v>144</v>
      </c>
      <c r="B26" s="467"/>
      <c r="C26" s="467"/>
      <c r="D26" s="467"/>
      <c r="E26" s="467"/>
      <c r="F26" s="467"/>
      <c r="G26" s="258" t="s">
        <v>223</v>
      </c>
      <c r="H26" s="258"/>
      <c r="I26" s="258"/>
      <c r="J26" s="258"/>
      <c r="K26" s="258"/>
      <c r="L26" s="258"/>
      <c r="M26" s="258"/>
      <c r="N26" s="258"/>
      <c r="O26" s="258"/>
      <c r="P26" s="34"/>
    </row>
  </sheetData>
  <mergeCells count="48">
    <mergeCell ref="A1:O3"/>
    <mergeCell ref="A4:O4"/>
    <mergeCell ref="A5:O5"/>
    <mergeCell ref="A6:F7"/>
    <mergeCell ref="G6:O7"/>
    <mergeCell ref="A23:F24"/>
    <mergeCell ref="G23:O24"/>
    <mergeCell ref="A8:F9"/>
    <mergeCell ref="G8:O9"/>
    <mergeCell ref="B10:D11"/>
    <mergeCell ref="E10:G11"/>
    <mergeCell ref="H10:J11"/>
    <mergeCell ref="A21:F22"/>
    <mergeCell ref="G21:O22"/>
    <mergeCell ref="K10:M11"/>
    <mergeCell ref="N10:O11"/>
    <mergeCell ref="A12:A13"/>
    <mergeCell ref="A14:A15"/>
    <mergeCell ref="A16:A17"/>
    <mergeCell ref="A19:A20"/>
    <mergeCell ref="B12:D13"/>
    <mergeCell ref="N12:O13"/>
    <mergeCell ref="N14:O15"/>
    <mergeCell ref="N16:O17"/>
    <mergeCell ref="N19:O20"/>
    <mergeCell ref="H12:J13"/>
    <mergeCell ref="K12:M13"/>
    <mergeCell ref="H14:J15"/>
    <mergeCell ref="H16:J17"/>
    <mergeCell ref="K18:M18"/>
    <mergeCell ref="N18:O18"/>
    <mergeCell ref="H18:J18"/>
    <mergeCell ref="E12:G13"/>
    <mergeCell ref="A26:F26"/>
    <mergeCell ref="A25:O25"/>
    <mergeCell ref="G26:O26"/>
    <mergeCell ref="H19:J20"/>
    <mergeCell ref="K14:M15"/>
    <mergeCell ref="K16:M17"/>
    <mergeCell ref="K19:M20"/>
    <mergeCell ref="B14:D15"/>
    <mergeCell ref="B16:D17"/>
    <mergeCell ref="B19:D20"/>
    <mergeCell ref="E14:G15"/>
    <mergeCell ref="E16:G17"/>
    <mergeCell ref="E19:G20"/>
    <mergeCell ref="B18:D18"/>
    <mergeCell ref="E18:G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31" t="s">
        <v>126</v>
      </c>
      <c r="B1" s="132"/>
      <c r="C1" s="132"/>
      <c r="D1" s="132"/>
      <c r="E1" s="132"/>
      <c r="F1" s="132"/>
      <c r="G1" s="132"/>
      <c r="H1" s="132"/>
      <c r="I1" s="132"/>
      <c r="J1" s="132"/>
      <c r="K1" s="132"/>
      <c r="L1" s="132"/>
      <c r="M1" s="132"/>
      <c r="N1" s="132"/>
      <c r="O1" s="132"/>
      <c r="P1" s="132"/>
    </row>
    <row r="2" spans="1:18" ht="15.6" customHeight="1" x14ac:dyDescent="0.45">
      <c r="A2" s="131"/>
      <c r="B2" s="132"/>
      <c r="C2" s="132"/>
      <c r="D2" s="132"/>
      <c r="E2" s="132"/>
      <c r="F2" s="132"/>
      <c r="G2" s="132"/>
      <c r="H2" s="132"/>
      <c r="I2" s="132"/>
      <c r="J2" s="132"/>
      <c r="K2" s="132"/>
      <c r="L2" s="132"/>
      <c r="M2" s="132"/>
      <c r="N2" s="132"/>
      <c r="O2" s="132"/>
      <c r="P2" s="132"/>
    </row>
    <row r="3" spans="1:18" ht="14.65" customHeight="1" thickBot="1" x14ac:dyDescent="0.5">
      <c r="A3" s="131"/>
      <c r="B3" s="132"/>
      <c r="C3" s="132"/>
      <c r="D3" s="132"/>
      <c r="E3" s="132"/>
      <c r="F3" s="132"/>
      <c r="G3" s="132"/>
      <c r="H3" s="132"/>
      <c r="I3" s="132"/>
      <c r="J3" s="132"/>
      <c r="K3" s="132"/>
      <c r="L3" s="132"/>
      <c r="M3" s="132"/>
      <c r="N3" s="132"/>
      <c r="O3" s="132"/>
      <c r="P3" s="132"/>
    </row>
    <row r="4" spans="1:18" ht="23.65" thickBot="1" x14ac:dyDescent="0.5">
      <c r="A4" s="336" t="s">
        <v>1</v>
      </c>
      <c r="B4" s="337"/>
      <c r="C4" s="337"/>
      <c r="D4" s="337"/>
      <c r="E4" s="337"/>
      <c r="F4" s="337"/>
      <c r="G4" s="337"/>
      <c r="H4" s="337"/>
      <c r="I4" s="337"/>
      <c r="J4" s="337"/>
      <c r="K4" s="337"/>
      <c r="L4" s="337"/>
      <c r="M4" s="337"/>
      <c r="N4" s="337"/>
      <c r="O4" s="337"/>
      <c r="P4" s="338"/>
    </row>
    <row r="5" spans="1:18" ht="23.65" thickBot="1" x14ac:dyDescent="0.5">
      <c r="A5" s="66" t="s">
        <v>2</v>
      </c>
      <c r="B5" s="67"/>
      <c r="C5" s="67"/>
      <c r="D5" s="67"/>
      <c r="E5" s="67"/>
      <c r="F5" s="67"/>
      <c r="G5" s="67"/>
      <c r="H5" s="67"/>
      <c r="I5" s="67"/>
      <c r="J5" s="67"/>
      <c r="K5" s="67"/>
      <c r="L5" s="67"/>
      <c r="M5" s="67"/>
      <c r="N5" s="67"/>
      <c r="O5" s="67"/>
      <c r="P5" s="68"/>
    </row>
    <row r="6" spans="1:18" ht="15" thickTop="1" thickBot="1" x14ac:dyDescent="0.5">
      <c r="A6" s="507" t="s">
        <v>127</v>
      </c>
      <c r="B6" s="508"/>
      <c r="C6" s="508"/>
      <c r="D6" s="508"/>
      <c r="E6" s="508"/>
      <c r="F6" s="508"/>
      <c r="G6" s="508"/>
      <c r="H6" s="508"/>
      <c r="I6" s="508"/>
      <c r="J6" s="508"/>
      <c r="K6" s="508"/>
      <c r="L6" s="508"/>
      <c r="M6" s="508"/>
      <c r="N6" s="508"/>
      <c r="O6" s="508"/>
      <c r="P6" s="508"/>
      <c r="Q6" s="250" t="s">
        <v>11</v>
      </c>
      <c r="R6" s="252"/>
    </row>
    <row r="7" spans="1:18" ht="15" thickTop="1" thickBot="1" x14ac:dyDescent="0.5">
      <c r="A7" s="507"/>
      <c r="B7" s="508"/>
      <c r="C7" s="508"/>
      <c r="D7" s="508"/>
      <c r="E7" s="508"/>
      <c r="F7" s="508"/>
      <c r="G7" s="508"/>
      <c r="H7" s="508"/>
      <c r="I7" s="508"/>
      <c r="J7" s="508"/>
      <c r="K7" s="508"/>
      <c r="L7" s="508"/>
      <c r="M7" s="508"/>
      <c r="N7" s="508"/>
      <c r="O7" s="508"/>
      <c r="P7" s="508"/>
      <c r="Q7" s="253"/>
      <c r="R7" s="255"/>
    </row>
    <row r="8" spans="1:18" ht="15" thickTop="1" thickBot="1" x14ac:dyDescent="0.5">
      <c r="A8" s="102" t="s">
        <v>151</v>
      </c>
      <c r="B8" s="119"/>
      <c r="C8" s="119"/>
      <c r="D8" s="119"/>
      <c r="E8" s="119"/>
      <c r="F8" s="119"/>
      <c r="G8" s="119"/>
      <c r="H8" s="119"/>
      <c r="I8" s="119"/>
      <c r="J8" s="119"/>
      <c r="K8" s="119"/>
      <c r="L8" s="119"/>
      <c r="M8" s="119"/>
      <c r="N8" s="119"/>
      <c r="O8" s="119"/>
      <c r="P8" s="119"/>
      <c r="Q8" s="261">
        <v>3</v>
      </c>
      <c r="R8" s="521" t="s">
        <v>124</v>
      </c>
    </row>
    <row r="9" spans="1:18" ht="15" thickTop="1" thickBot="1" x14ac:dyDescent="0.5">
      <c r="A9" s="121"/>
      <c r="B9" s="119"/>
      <c r="C9" s="119"/>
      <c r="D9" s="119"/>
      <c r="E9" s="119"/>
      <c r="F9" s="119"/>
      <c r="G9" s="119"/>
      <c r="H9" s="119"/>
      <c r="I9" s="119"/>
      <c r="J9" s="119"/>
      <c r="K9" s="119"/>
      <c r="L9" s="119"/>
      <c r="M9" s="119"/>
      <c r="N9" s="119"/>
      <c r="O9" s="119"/>
      <c r="P9" s="119"/>
      <c r="Q9" s="263"/>
      <c r="R9" s="522"/>
    </row>
    <row r="10" spans="1:18" ht="15" thickTop="1" thickBot="1" x14ac:dyDescent="0.5">
      <c r="A10" s="121"/>
      <c r="B10" s="119"/>
      <c r="C10" s="119"/>
      <c r="D10" s="119"/>
      <c r="E10" s="119"/>
      <c r="F10" s="119"/>
      <c r="G10" s="119"/>
      <c r="H10" s="119"/>
      <c r="I10" s="119"/>
      <c r="J10" s="119"/>
      <c r="K10" s="119"/>
      <c r="L10" s="119"/>
      <c r="M10" s="119"/>
      <c r="N10" s="119"/>
      <c r="O10" s="119"/>
      <c r="P10" s="119"/>
      <c r="Q10" s="263"/>
      <c r="R10" s="522"/>
    </row>
    <row r="11" spans="1:18" ht="15" thickTop="1" thickBot="1" x14ac:dyDescent="0.5">
      <c r="A11" s="121"/>
      <c r="B11" s="119"/>
      <c r="C11" s="119"/>
      <c r="D11" s="119"/>
      <c r="E11" s="119"/>
      <c r="F11" s="119"/>
      <c r="G11" s="119"/>
      <c r="H11" s="119"/>
      <c r="I11" s="119"/>
      <c r="J11" s="119"/>
      <c r="K11" s="119"/>
      <c r="L11" s="119"/>
      <c r="M11" s="119"/>
      <c r="N11" s="119"/>
      <c r="O11" s="119"/>
      <c r="P11" s="119"/>
      <c r="Q11" s="263"/>
      <c r="R11" s="522"/>
    </row>
    <row r="12" spans="1:18" ht="15" thickTop="1" thickBot="1" x14ac:dyDescent="0.5">
      <c r="A12" s="121"/>
      <c r="B12" s="119"/>
      <c r="C12" s="119"/>
      <c r="D12" s="119"/>
      <c r="E12" s="119"/>
      <c r="F12" s="119"/>
      <c r="G12" s="119"/>
      <c r="H12" s="119"/>
      <c r="I12" s="119"/>
      <c r="J12" s="119"/>
      <c r="K12" s="119"/>
      <c r="L12" s="119"/>
      <c r="M12" s="119"/>
      <c r="N12" s="119"/>
      <c r="O12" s="119"/>
      <c r="P12" s="119"/>
      <c r="Q12" s="263"/>
      <c r="R12" s="522"/>
    </row>
    <row r="13" spans="1:18" ht="15" thickTop="1" thickBot="1" x14ac:dyDescent="0.5">
      <c r="A13" s="121"/>
      <c r="B13" s="119"/>
      <c r="C13" s="119"/>
      <c r="D13" s="119"/>
      <c r="E13" s="119"/>
      <c r="F13" s="119"/>
      <c r="G13" s="119"/>
      <c r="H13" s="119"/>
      <c r="I13" s="119"/>
      <c r="J13" s="119"/>
      <c r="K13" s="119"/>
      <c r="L13" s="119"/>
      <c r="M13" s="119"/>
      <c r="N13" s="119"/>
      <c r="O13" s="119"/>
      <c r="P13" s="119"/>
      <c r="Q13" s="263"/>
      <c r="R13" s="522"/>
    </row>
    <row r="14" spans="1:18" ht="15" thickTop="1" thickBot="1" x14ac:dyDescent="0.5">
      <c r="A14" s="121"/>
      <c r="B14" s="119"/>
      <c r="C14" s="119"/>
      <c r="D14" s="119"/>
      <c r="E14" s="119"/>
      <c r="F14" s="119"/>
      <c r="G14" s="119"/>
      <c r="H14" s="119"/>
      <c r="I14" s="119"/>
      <c r="J14" s="119"/>
      <c r="K14" s="119"/>
      <c r="L14" s="119"/>
      <c r="M14" s="119"/>
      <c r="N14" s="119"/>
      <c r="O14" s="119"/>
      <c r="P14" s="119"/>
      <c r="Q14" s="263"/>
      <c r="R14" s="522"/>
    </row>
    <row r="15" spans="1:18" ht="15" thickTop="1" thickBot="1" x14ac:dyDescent="0.5">
      <c r="A15" s="121"/>
      <c r="B15" s="119"/>
      <c r="C15" s="119"/>
      <c r="D15" s="119"/>
      <c r="E15" s="119"/>
      <c r="F15" s="119"/>
      <c r="G15" s="119"/>
      <c r="H15" s="119"/>
      <c r="I15" s="119"/>
      <c r="J15" s="119"/>
      <c r="K15" s="119"/>
      <c r="L15" s="119"/>
      <c r="M15" s="119"/>
      <c r="N15" s="119"/>
      <c r="O15" s="119"/>
      <c r="P15" s="119"/>
      <c r="Q15" s="263"/>
      <c r="R15" s="522"/>
    </row>
    <row r="16" spans="1:18" ht="15" thickTop="1" thickBot="1" x14ac:dyDescent="0.5">
      <c r="A16" s="121"/>
      <c r="B16" s="119"/>
      <c r="C16" s="119"/>
      <c r="D16" s="119"/>
      <c r="E16" s="119"/>
      <c r="F16" s="119"/>
      <c r="G16" s="119"/>
      <c r="H16" s="119"/>
      <c r="I16" s="119"/>
      <c r="J16" s="119"/>
      <c r="K16" s="119"/>
      <c r="L16" s="119"/>
      <c r="M16" s="119"/>
      <c r="N16" s="119"/>
      <c r="O16" s="119"/>
      <c r="P16" s="119"/>
      <c r="Q16" s="263"/>
      <c r="R16" s="522"/>
    </row>
    <row r="17" spans="1:18" ht="15" thickTop="1" thickBot="1" x14ac:dyDescent="0.5">
      <c r="A17" s="121"/>
      <c r="B17" s="119"/>
      <c r="C17" s="119"/>
      <c r="D17" s="119"/>
      <c r="E17" s="119"/>
      <c r="F17" s="119"/>
      <c r="G17" s="119"/>
      <c r="H17" s="119"/>
      <c r="I17" s="119"/>
      <c r="J17" s="119"/>
      <c r="K17" s="119"/>
      <c r="L17" s="119"/>
      <c r="M17" s="119"/>
      <c r="N17" s="119"/>
      <c r="O17" s="119"/>
      <c r="P17" s="119"/>
      <c r="Q17" s="280"/>
      <c r="R17" s="523"/>
    </row>
    <row r="18" spans="1:18" ht="18" customHeight="1" thickTop="1" thickBot="1" x14ac:dyDescent="0.5">
      <c r="A18" s="500" t="s">
        <v>128</v>
      </c>
      <c r="B18" s="501"/>
      <c r="C18" s="501"/>
      <c r="D18" s="501"/>
      <c r="E18" s="501"/>
      <c r="F18" s="501"/>
      <c r="G18" s="501"/>
      <c r="H18" s="501"/>
      <c r="I18" s="501"/>
      <c r="J18" s="501"/>
      <c r="K18" s="501"/>
      <c r="L18" s="501"/>
      <c r="M18" s="501"/>
      <c r="N18" s="501"/>
      <c r="O18" s="501"/>
      <c r="P18" s="501"/>
      <c r="Q18" s="517"/>
      <c r="R18" s="518"/>
    </row>
    <row r="19" spans="1:18" ht="18.75" customHeight="1" thickTop="1" thickBot="1" x14ac:dyDescent="0.5">
      <c r="A19" s="500"/>
      <c r="B19" s="501"/>
      <c r="C19" s="501"/>
      <c r="D19" s="501"/>
      <c r="E19" s="501"/>
      <c r="F19" s="501"/>
      <c r="G19" s="501"/>
      <c r="H19" s="501"/>
      <c r="I19" s="501"/>
      <c r="J19" s="501"/>
      <c r="K19" s="501"/>
      <c r="L19" s="501"/>
      <c r="M19" s="501"/>
      <c r="N19" s="501"/>
      <c r="O19" s="501"/>
      <c r="P19" s="501"/>
      <c r="Q19" s="519"/>
      <c r="R19" s="520"/>
    </row>
    <row r="20" spans="1:18" ht="14.65" thickTop="1" x14ac:dyDescent="0.45">
      <c r="A20" s="104" t="s">
        <v>202</v>
      </c>
      <c r="B20" s="105"/>
      <c r="C20" s="105"/>
      <c r="D20" s="105"/>
      <c r="E20" s="105"/>
      <c r="F20" s="105"/>
      <c r="G20" s="105"/>
      <c r="H20" s="105"/>
      <c r="I20" s="105"/>
      <c r="J20" s="105"/>
      <c r="K20" s="105"/>
      <c r="L20" s="105"/>
      <c r="M20" s="105"/>
      <c r="N20" s="105"/>
      <c r="O20" s="105"/>
      <c r="P20" s="502"/>
      <c r="Q20" s="261">
        <v>1</v>
      </c>
      <c r="R20" s="521" t="s">
        <v>73</v>
      </c>
    </row>
    <row r="21" spans="1:18" x14ac:dyDescent="0.45">
      <c r="A21" s="503"/>
      <c r="B21" s="110"/>
      <c r="C21" s="110"/>
      <c r="D21" s="110"/>
      <c r="E21" s="110"/>
      <c r="F21" s="110"/>
      <c r="G21" s="110"/>
      <c r="H21" s="110"/>
      <c r="I21" s="110"/>
      <c r="J21" s="110"/>
      <c r="K21" s="110"/>
      <c r="L21" s="110"/>
      <c r="M21" s="110"/>
      <c r="N21" s="110"/>
      <c r="O21" s="110"/>
      <c r="P21" s="111"/>
      <c r="Q21" s="263"/>
      <c r="R21" s="522"/>
    </row>
    <row r="22" spans="1:18" x14ac:dyDescent="0.45">
      <c r="A22" s="503"/>
      <c r="B22" s="110"/>
      <c r="C22" s="110"/>
      <c r="D22" s="110"/>
      <c r="E22" s="110"/>
      <c r="F22" s="110"/>
      <c r="G22" s="110"/>
      <c r="H22" s="110"/>
      <c r="I22" s="110"/>
      <c r="J22" s="110"/>
      <c r="K22" s="110"/>
      <c r="L22" s="110"/>
      <c r="M22" s="110"/>
      <c r="N22" s="110"/>
      <c r="O22" s="110"/>
      <c r="P22" s="111"/>
      <c r="Q22" s="263"/>
      <c r="R22" s="522"/>
    </row>
    <row r="23" spans="1:18" x14ac:dyDescent="0.45">
      <c r="A23" s="503"/>
      <c r="B23" s="110"/>
      <c r="C23" s="110"/>
      <c r="D23" s="110"/>
      <c r="E23" s="110"/>
      <c r="F23" s="110"/>
      <c r="G23" s="110"/>
      <c r="H23" s="110"/>
      <c r="I23" s="110"/>
      <c r="J23" s="110"/>
      <c r="K23" s="110"/>
      <c r="L23" s="110"/>
      <c r="M23" s="110"/>
      <c r="N23" s="110"/>
      <c r="O23" s="110"/>
      <c r="P23" s="111"/>
      <c r="Q23" s="263"/>
      <c r="R23" s="522"/>
    </row>
    <row r="24" spans="1:18" x14ac:dyDescent="0.45">
      <c r="A24" s="503"/>
      <c r="B24" s="110"/>
      <c r="C24" s="110"/>
      <c r="D24" s="110"/>
      <c r="E24" s="110"/>
      <c r="F24" s="110"/>
      <c r="G24" s="110"/>
      <c r="H24" s="110"/>
      <c r="I24" s="110"/>
      <c r="J24" s="110"/>
      <c r="K24" s="110"/>
      <c r="L24" s="110"/>
      <c r="M24" s="110"/>
      <c r="N24" s="110"/>
      <c r="O24" s="110"/>
      <c r="P24" s="111"/>
      <c r="Q24" s="263"/>
      <c r="R24" s="522"/>
    </row>
    <row r="25" spans="1:18" x14ac:dyDescent="0.45">
      <c r="A25" s="503"/>
      <c r="B25" s="110"/>
      <c r="C25" s="110"/>
      <c r="D25" s="110"/>
      <c r="E25" s="110"/>
      <c r="F25" s="110"/>
      <c r="G25" s="110"/>
      <c r="H25" s="110"/>
      <c r="I25" s="110"/>
      <c r="J25" s="110"/>
      <c r="K25" s="110"/>
      <c r="L25" s="110"/>
      <c r="M25" s="110"/>
      <c r="N25" s="110"/>
      <c r="O25" s="110"/>
      <c r="P25" s="111"/>
      <c r="Q25" s="263"/>
      <c r="R25" s="522"/>
    </row>
    <row r="26" spans="1:18" ht="14.65" thickBot="1" x14ac:dyDescent="0.5">
      <c r="A26" s="504"/>
      <c r="B26" s="505"/>
      <c r="C26" s="505"/>
      <c r="D26" s="505"/>
      <c r="E26" s="505"/>
      <c r="F26" s="505"/>
      <c r="G26" s="505"/>
      <c r="H26" s="505"/>
      <c r="I26" s="505"/>
      <c r="J26" s="505"/>
      <c r="K26" s="505"/>
      <c r="L26" s="505"/>
      <c r="M26" s="505"/>
      <c r="N26" s="505"/>
      <c r="O26" s="505"/>
      <c r="P26" s="506"/>
      <c r="Q26" s="280"/>
      <c r="R26" s="523"/>
    </row>
    <row r="27" spans="1:18" ht="15" thickTop="1" thickBot="1" x14ac:dyDescent="0.5">
      <c r="A27" s="507" t="s">
        <v>125</v>
      </c>
      <c r="B27" s="508"/>
      <c r="C27" s="508"/>
      <c r="D27" s="508"/>
      <c r="E27" s="508"/>
      <c r="F27" s="508"/>
      <c r="G27" s="508"/>
      <c r="H27" s="508"/>
      <c r="I27" s="508"/>
      <c r="J27" s="508"/>
      <c r="K27" s="508"/>
      <c r="L27" s="508"/>
      <c r="M27" s="508"/>
      <c r="N27" s="508"/>
      <c r="O27" s="508"/>
      <c r="P27" s="508"/>
      <c r="Q27" s="517"/>
      <c r="R27" s="518"/>
    </row>
    <row r="28" spans="1:18" ht="15" thickTop="1" thickBot="1" x14ac:dyDescent="0.5">
      <c r="A28" s="509"/>
      <c r="B28" s="510"/>
      <c r="C28" s="510"/>
      <c r="D28" s="510"/>
      <c r="E28" s="510"/>
      <c r="F28" s="510"/>
      <c r="G28" s="510"/>
      <c r="H28" s="510"/>
      <c r="I28" s="510"/>
      <c r="J28" s="510"/>
      <c r="K28" s="510"/>
      <c r="L28" s="510"/>
      <c r="M28" s="510"/>
      <c r="N28" s="510"/>
      <c r="O28" s="510"/>
      <c r="P28" s="510"/>
      <c r="Q28" s="519"/>
      <c r="R28" s="520"/>
    </row>
    <row r="29" spans="1:18" ht="14.65" thickBot="1" x14ac:dyDescent="0.5">
      <c r="A29" s="512" t="s">
        <v>152</v>
      </c>
      <c r="B29" s="513"/>
      <c r="C29" s="513"/>
      <c r="D29" s="513"/>
      <c r="E29" s="513"/>
      <c r="F29" s="513"/>
      <c r="G29" s="513"/>
      <c r="H29" s="513"/>
      <c r="I29" s="513"/>
      <c r="J29" s="513"/>
      <c r="K29" s="513"/>
      <c r="L29" s="513"/>
      <c r="M29" s="513"/>
      <c r="N29" s="513"/>
      <c r="O29" s="513"/>
      <c r="P29" s="513"/>
      <c r="Q29" s="261">
        <v>2</v>
      </c>
      <c r="R29" s="521" t="s">
        <v>99</v>
      </c>
    </row>
    <row r="30" spans="1:18" ht="15" thickTop="1" thickBot="1" x14ac:dyDescent="0.5">
      <c r="A30" s="514"/>
      <c r="B30" s="119"/>
      <c r="C30" s="119"/>
      <c r="D30" s="119"/>
      <c r="E30" s="119"/>
      <c r="F30" s="119"/>
      <c r="G30" s="119"/>
      <c r="H30" s="119"/>
      <c r="I30" s="119"/>
      <c r="J30" s="119"/>
      <c r="K30" s="119"/>
      <c r="L30" s="119"/>
      <c r="M30" s="119"/>
      <c r="N30" s="119"/>
      <c r="O30" s="119"/>
      <c r="P30" s="119"/>
      <c r="Q30" s="263"/>
      <c r="R30" s="522"/>
    </row>
    <row r="31" spans="1:18" ht="15" thickTop="1" thickBot="1" x14ac:dyDescent="0.5">
      <c r="A31" s="514"/>
      <c r="B31" s="119"/>
      <c r="C31" s="119"/>
      <c r="D31" s="119"/>
      <c r="E31" s="119"/>
      <c r="F31" s="119"/>
      <c r="G31" s="119"/>
      <c r="H31" s="119"/>
      <c r="I31" s="119"/>
      <c r="J31" s="119"/>
      <c r="K31" s="119"/>
      <c r="L31" s="119"/>
      <c r="M31" s="119"/>
      <c r="N31" s="119"/>
      <c r="O31" s="119"/>
      <c r="P31" s="119"/>
      <c r="Q31" s="263"/>
      <c r="R31" s="522"/>
    </row>
    <row r="32" spans="1:18" ht="15" thickTop="1" thickBot="1" x14ac:dyDescent="0.5">
      <c r="A32" s="514"/>
      <c r="B32" s="119"/>
      <c r="C32" s="119"/>
      <c r="D32" s="119"/>
      <c r="E32" s="119"/>
      <c r="F32" s="119"/>
      <c r="G32" s="119"/>
      <c r="H32" s="119"/>
      <c r="I32" s="119"/>
      <c r="J32" s="119"/>
      <c r="K32" s="119"/>
      <c r="L32" s="119"/>
      <c r="M32" s="119"/>
      <c r="N32" s="119"/>
      <c r="O32" s="119"/>
      <c r="P32" s="119"/>
      <c r="Q32" s="263"/>
      <c r="R32" s="522"/>
    </row>
    <row r="33" spans="1:20" ht="18.75" thickTop="1" thickBot="1" x14ac:dyDescent="0.6">
      <c r="A33" s="514"/>
      <c r="B33" s="119"/>
      <c r="C33" s="119"/>
      <c r="D33" s="119"/>
      <c r="E33" s="119"/>
      <c r="F33" s="119"/>
      <c r="G33" s="119"/>
      <c r="H33" s="119"/>
      <c r="I33" s="119"/>
      <c r="J33" s="119"/>
      <c r="K33" s="119"/>
      <c r="L33" s="119"/>
      <c r="M33" s="119"/>
      <c r="N33" s="119"/>
      <c r="O33" s="119"/>
      <c r="P33" s="119"/>
      <c r="Q33" s="263"/>
      <c r="R33" s="522"/>
      <c r="T33" s="1"/>
    </row>
    <row r="34" spans="1:20" ht="15" thickTop="1" thickBot="1" x14ac:dyDescent="0.5">
      <c r="A34" s="514"/>
      <c r="B34" s="119"/>
      <c r="C34" s="119"/>
      <c r="D34" s="119"/>
      <c r="E34" s="119"/>
      <c r="F34" s="119"/>
      <c r="G34" s="119"/>
      <c r="H34" s="119"/>
      <c r="I34" s="119"/>
      <c r="J34" s="119"/>
      <c r="K34" s="119"/>
      <c r="L34" s="119"/>
      <c r="M34" s="119"/>
      <c r="N34" s="119"/>
      <c r="O34" s="119"/>
      <c r="P34" s="119"/>
      <c r="Q34" s="263"/>
      <c r="R34" s="522"/>
    </row>
    <row r="35" spans="1:20" ht="15" thickTop="1" thickBot="1" x14ac:dyDescent="0.5">
      <c r="A35" s="514"/>
      <c r="B35" s="119"/>
      <c r="C35" s="119"/>
      <c r="D35" s="119"/>
      <c r="E35" s="119"/>
      <c r="F35" s="119"/>
      <c r="G35" s="119"/>
      <c r="H35" s="119"/>
      <c r="I35" s="119"/>
      <c r="J35" s="119"/>
      <c r="K35" s="119"/>
      <c r="L35" s="119"/>
      <c r="M35" s="119"/>
      <c r="N35" s="119"/>
      <c r="O35" s="119"/>
      <c r="P35" s="119"/>
      <c r="Q35" s="263"/>
      <c r="R35" s="522"/>
    </row>
    <row r="36" spans="1:20" ht="15" thickTop="1" thickBot="1" x14ac:dyDescent="0.5">
      <c r="A36" s="514"/>
      <c r="B36" s="119"/>
      <c r="C36" s="119"/>
      <c r="D36" s="119"/>
      <c r="E36" s="119"/>
      <c r="F36" s="119"/>
      <c r="G36" s="119"/>
      <c r="H36" s="119"/>
      <c r="I36" s="119"/>
      <c r="J36" s="119"/>
      <c r="K36" s="119"/>
      <c r="L36" s="119"/>
      <c r="M36" s="119"/>
      <c r="N36" s="119"/>
      <c r="O36" s="119"/>
      <c r="P36" s="119"/>
      <c r="Q36" s="263"/>
      <c r="R36" s="522"/>
    </row>
    <row r="37" spans="1:20" ht="15" thickTop="1" thickBot="1" x14ac:dyDescent="0.5">
      <c r="A37" s="515"/>
      <c r="B37" s="516"/>
      <c r="C37" s="516"/>
      <c r="D37" s="516"/>
      <c r="E37" s="516"/>
      <c r="F37" s="516"/>
      <c r="G37" s="516"/>
      <c r="H37" s="516"/>
      <c r="I37" s="516"/>
      <c r="J37" s="516"/>
      <c r="K37" s="516"/>
      <c r="L37" s="516"/>
      <c r="M37" s="516"/>
      <c r="N37" s="516"/>
      <c r="O37" s="516"/>
      <c r="P37" s="516"/>
      <c r="Q37" s="280"/>
      <c r="R37" s="523"/>
    </row>
    <row r="38" spans="1:20" ht="18.399999999999999" thickBot="1" x14ac:dyDescent="0.6">
      <c r="A38" s="511"/>
      <c r="B38" s="511"/>
      <c r="C38" s="511"/>
      <c r="D38" s="511"/>
      <c r="E38" s="511"/>
      <c r="F38" s="1"/>
      <c r="G38" s="1"/>
      <c r="H38" s="1"/>
      <c r="I38" s="1"/>
      <c r="J38" s="1"/>
      <c r="K38" s="1"/>
      <c r="L38" s="1"/>
      <c r="M38" s="1"/>
      <c r="N38" s="136" t="s">
        <v>19</v>
      </c>
      <c r="O38" s="137"/>
      <c r="P38" s="137"/>
      <c r="Q38" s="38">
        <f>SUM(Q29+Q20+Q8)</f>
        <v>6</v>
      </c>
      <c r="R38" s="37" t="s">
        <v>64</v>
      </c>
    </row>
    <row r="39" spans="1:20" x14ac:dyDescent="0.45">
      <c r="A39" s="499"/>
      <c r="B39" s="499"/>
      <c r="C39" s="499"/>
      <c r="E39" s="34"/>
    </row>
    <row r="40" spans="1:20" x14ac:dyDescent="0.45">
      <c r="A40" s="499"/>
      <c r="B40" s="499"/>
      <c r="C40" s="499"/>
      <c r="E40" s="34"/>
      <c r="J40" s="2"/>
      <c r="K40" s="2"/>
      <c r="L40" s="2"/>
      <c r="M40" s="2"/>
      <c r="N40" s="2"/>
      <c r="O40" s="2"/>
      <c r="P40" s="2"/>
    </row>
    <row r="41" spans="1:20" x14ac:dyDescent="0.45">
      <c r="A41" s="499"/>
      <c r="B41" s="499"/>
      <c r="C41" s="499"/>
      <c r="E41" s="34"/>
    </row>
    <row r="42" spans="1:20" x14ac:dyDescent="0.45">
      <c r="A42" s="499"/>
      <c r="B42" s="499"/>
      <c r="C42" s="499"/>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15" sqref="K15"/>
    </sheetView>
  </sheetViews>
  <sheetFormatPr defaultRowHeight="14.25" x14ac:dyDescent="0.45"/>
  <cols>
    <col min="6" max="6" width="9.59765625" customWidth="1"/>
  </cols>
  <sheetData>
    <row r="2" spans="2:6" ht="14.65" thickBot="1" x14ac:dyDescent="0.5">
      <c r="B2" s="524" t="s">
        <v>111</v>
      </c>
      <c r="C2" s="524"/>
      <c r="D2" s="524"/>
      <c r="E2" s="39" t="s">
        <v>112</v>
      </c>
      <c r="F2" s="39" t="s">
        <v>113</v>
      </c>
    </row>
    <row r="3" spans="2:6" x14ac:dyDescent="0.45">
      <c r="B3" s="537" t="s">
        <v>114</v>
      </c>
      <c r="C3" s="538"/>
      <c r="D3" s="539"/>
      <c r="E3" s="32">
        <f>'H&amp;S Overview'!G49</f>
        <v>9</v>
      </c>
      <c r="F3" s="5">
        <v>10</v>
      </c>
    </row>
    <row r="4" spans="2:6" x14ac:dyDescent="0.45">
      <c r="B4" s="148" t="s">
        <v>115</v>
      </c>
      <c r="C4" s="149"/>
      <c r="D4" s="540"/>
      <c r="E4" s="32">
        <f>'Machine Shop'!N44</f>
        <v>19</v>
      </c>
      <c r="F4" s="5">
        <v>20</v>
      </c>
    </row>
    <row r="5" spans="2:6" x14ac:dyDescent="0.45">
      <c r="B5" s="148" t="s">
        <v>116</v>
      </c>
      <c r="C5" s="149"/>
      <c r="D5" s="540"/>
      <c r="E5" s="32">
        <f>'Engine Strip'!P38</f>
        <v>23.5</v>
      </c>
      <c r="F5" s="5">
        <v>25</v>
      </c>
    </row>
    <row r="6" spans="2:6" x14ac:dyDescent="0.45">
      <c r="B6" s="148" t="s">
        <v>117</v>
      </c>
      <c r="C6" s="149"/>
      <c r="D6" s="540"/>
      <c r="E6" s="32">
        <f>Suspension!O23</f>
        <v>0</v>
      </c>
      <c r="F6" s="5">
        <v>17</v>
      </c>
    </row>
    <row r="7" spans="2:6" x14ac:dyDescent="0.45">
      <c r="B7" s="148" t="s">
        <v>118</v>
      </c>
      <c r="C7" s="149"/>
      <c r="D7" s="540"/>
      <c r="E7" s="32">
        <f>'Ad Manufacturing'!P22</f>
        <v>8</v>
      </c>
      <c r="F7" s="5">
        <v>12</v>
      </c>
    </row>
    <row r="8" spans="2:6" x14ac:dyDescent="0.45">
      <c r="B8" s="148" t="s">
        <v>119</v>
      </c>
      <c r="C8" s="149"/>
      <c r="D8" s="540"/>
      <c r="E8" s="32">
        <f>Composites!P24</f>
        <v>8</v>
      </c>
      <c r="F8" s="5">
        <v>10</v>
      </c>
    </row>
    <row r="9" spans="2:6" x14ac:dyDescent="0.45">
      <c r="B9" s="541" t="s">
        <v>143</v>
      </c>
      <c r="C9" s="542"/>
      <c r="D9" s="543"/>
      <c r="E9" s="43" t="s">
        <v>223</v>
      </c>
      <c r="F9" s="10" t="s">
        <v>144</v>
      </c>
    </row>
    <row r="10" spans="2:6" ht="14.65" thickBot="1" x14ac:dyDescent="0.5">
      <c r="B10" s="531" t="s">
        <v>142</v>
      </c>
      <c r="C10" s="532"/>
      <c r="D10" s="533"/>
      <c r="E10" s="43" cm="1">
        <f t="array" ref="E10">CPD!Q38:Q38</f>
        <v>6</v>
      </c>
      <c r="F10" s="10">
        <v>6</v>
      </c>
    </row>
    <row r="11" spans="2:6" ht="14.65" thickBot="1" x14ac:dyDescent="0.5">
      <c r="B11" s="534" t="s">
        <v>120</v>
      </c>
      <c r="C11" s="535"/>
      <c r="D11" s="536"/>
      <c r="E11" s="44">
        <f>SUM(E3:E10)</f>
        <v>73.5</v>
      </c>
      <c r="F11" s="41">
        <f>F3+F4+F5+F6+F7+F8+F10</f>
        <v>100</v>
      </c>
    </row>
    <row r="12" spans="2:6" ht="14.65" thickBot="1" x14ac:dyDescent="0.5">
      <c r="B12" s="525" t="s">
        <v>121</v>
      </c>
      <c r="C12" s="526"/>
      <c r="D12" s="527"/>
      <c r="E12" s="45">
        <v>84.8</v>
      </c>
      <c r="F12" s="40">
        <v>100</v>
      </c>
    </row>
    <row r="13" spans="2:6" ht="14.65" thickBot="1" x14ac:dyDescent="0.5"/>
    <row r="14" spans="2:6" ht="14.65" thickBot="1" x14ac:dyDescent="0.5">
      <c r="B14" s="528" t="s">
        <v>122</v>
      </c>
      <c r="C14" s="529"/>
      <c r="D14" s="530"/>
      <c r="E14" s="544">
        <f>(E11*0.75)+(E12*0.25)</f>
        <v>76.325000000000003</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