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1\Computer Architecture\CW1\"/>
    </mc:Choice>
  </mc:AlternateContent>
  <xr:revisionPtr revIDLastSave="0" documentId="13_ncr:1_{8B0E980E-266F-4E5E-9B57-00CC58DB0A53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7" i="2" l="1"/>
  <c r="L37" i="2"/>
  <c r="J37" i="2"/>
  <c r="K37" i="2"/>
  <c r="N13" i="2"/>
  <c r="N12" i="2"/>
  <c r="N14" i="2"/>
  <c r="N15" i="2"/>
  <c r="N16" i="2"/>
  <c r="N17" i="2"/>
  <c r="N18" i="2"/>
  <c r="N19" i="2"/>
  <c r="N20" i="2"/>
  <c r="N21" i="2"/>
  <c r="N22" i="2"/>
  <c r="N23" i="2"/>
  <c r="N26" i="2"/>
  <c r="N27" i="2"/>
  <c r="N28" i="2"/>
  <c r="N29" i="2"/>
  <c r="N30" i="2"/>
  <c r="N31" i="2"/>
  <c r="N32" i="2"/>
  <c r="N33" i="2"/>
  <c r="N34" i="2"/>
  <c r="N35" i="2"/>
  <c r="N36" i="2"/>
  <c r="N11" i="2"/>
  <c r="I37" i="2"/>
  <c r="E42" i="2"/>
  <c r="G42" i="2"/>
  <c r="F42" i="2"/>
  <c r="D42" i="2"/>
  <c r="J44" i="1"/>
  <c r="G40" i="2"/>
  <c r="F40" i="2"/>
  <c r="E40" i="2"/>
  <c r="D40" i="2"/>
  <c r="J28" i="1" s="1"/>
  <c r="E39" i="2"/>
  <c r="F39" i="2"/>
  <c r="G39" i="2"/>
  <c r="D39" i="2"/>
  <c r="J20" i="1" s="1"/>
  <c r="E38" i="2"/>
  <c r="F38" i="2"/>
  <c r="G38" i="2"/>
  <c r="D38" i="2"/>
  <c r="J12" i="1" s="1"/>
  <c r="E41" i="2"/>
  <c r="F41" i="2"/>
  <c r="G41" i="2"/>
  <c r="D41" i="2"/>
  <c r="J36" i="1" s="1"/>
  <c r="H39" i="2" l="1"/>
  <c r="K20" i="1" s="1"/>
  <c r="H38" i="2"/>
  <c r="K12" i="1" s="1"/>
  <c r="H40" i="2"/>
  <c r="K28" i="1" s="1"/>
  <c r="H42" i="2"/>
  <c r="K44" i="1" s="1"/>
  <c r="H41" i="2"/>
  <c r="K36" i="1" s="1"/>
  <c r="M37" i="2"/>
  <c r="J51" i="1" s="1"/>
</calcChain>
</file>

<file path=xl/sharedStrings.xml><?xml version="1.0" encoding="utf-8"?>
<sst xmlns="http://schemas.openxmlformats.org/spreadsheetml/2006/main" count="67" uniqueCount="65">
  <si>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</si>
  <si>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</si>
  <si>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</si>
  <si>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</si>
  <si>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</si>
  <si>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</si>
  <si>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</si>
  <si>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</si>
  <si>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</si>
  <si>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</si>
  <si>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t>Up to four weeks late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</si>
  <si>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</si>
  <si>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</si>
  <si>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</si>
  <si>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</si>
  <si>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</si>
  <si>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</si>
  <si>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</si>
  <si>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</si>
  <si>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</si>
  <si>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</si>
  <si>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</si>
  <si>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</si>
  <si>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</si>
  <si>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</si>
  <si>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</si>
  <si>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</si>
  <si>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</si>
  <si>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</si>
  <si>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</si>
  <si>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</si>
  <si>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</si>
  <si>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</si>
  <si>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</si>
  <si>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</si>
  <si>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</si>
  <si>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</si>
  <si>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</si>
  <si>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</si>
  <si>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</si>
  <si>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Paul John</t>
  </si>
  <si>
    <t xml:space="preserve"> </t>
  </si>
  <si>
    <t>1. Engagement with Literature Skills</t>
  </si>
  <si>
    <t>3. Cognitive and Intellectual Skills</t>
  </si>
  <si>
    <t>4. Practical Application Skills</t>
  </si>
  <si>
    <t>5. Transferable Skills for Life and Professional Practice</t>
  </si>
  <si>
    <t>Engagement with Literature Skills</t>
  </si>
  <si>
    <t>Knowledge and Understanding of Subject</t>
  </si>
  <si>
    <t>2. Knowledge and Understanding Skills</t>
  </si>
  <si>
    <t>Cognitive and Intellectual Skills</t>
  </si>
  <si>
    <t>Practical Application Skills</t>
  </si>
  <si>
    <t>Transferable Skills for Life and Professional Practice</t>
  </si>
  <si>
    <t>Days Late ?</t>
  </si>
  <si>
    <t>Neil Griffiths</t>
  </si>
  <si>
    <t>Use of associated research as part of various labs</t>
  </si>
  <si>
    <t>Demonstrate understanding of concepts and underlying principles</t>
  </si>
  <si>
    <t>Explanation and analysis of devices, technologies and steps used to complete the lab</t>
  </si>
  <si>
    <t>Critical analysis and evaluation of the labs</t>
  </si>
  <si>
    <t>Completion of lab worksheets</t>
  </si>
  <si>
    <t>Quality of written work within the various labs</t>
  </si>
  <si>
    <t>From the various research tasks on the labs, it is obvious a fair amount of research has been carried out - However, you have not referenced your work</t>
  </si>
  <si>
    <t>Completion of the labs does form a good understanding of the basic operation/configuration of the various network devices</t>
  </si>
  <si>
    <t xml:space="preserve">As mentioned the labs have been completed and your evaluation with those labs are a fair reflection on your experiances when completing the labs. However, some element are a little weak and some elements within the labs have not been completed. I also suggest you review your understanding of VSLM </t>
  </si>
  <si>
    <t>Various resarch topics with the labs have been carried out. However, no referencing has been made to its source</t>
  </si>
  <si>
    <t>Good execution of the various labs and its discussion - work on VSLM needs attention. 
For completeness - due to issues with Covid-19 students were unable to build a ethernet cable - marks for this lab is based soley on the report on ethernet standards. Packet Tracer config files of all labs have been checked/verified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</si>
</sst>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0" fillId="0" borderId="2" xfId="0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0" fillId="0" borderId="10" xfId="0" applyBorder="1"/>
    <xf numFmtId="0" fontId="0" fillId="0" borderId="11" xfId="0" applyBorder="1"/>
    <xf numFmtId="0" fontId="9" fillId="0" borderId="7" xfId="0" applyFont="1" applyBorder="1"/>
    <xf numFmtId="0" fontId="9" fillId="0" borderId="0" xfId="0" applyFont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4" fillId="0" borderId="11" xfId="0" applyFont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53"/>
  <sheetViews>
    <sheetView topLeftCell="A21" workbookViewId="0">
      <selection activeCell="B36" sqref="B36:I41"/>
    </sheetView>
  </sheetViews>
  <sheetFormatPr defaultColWidth="8.85546875"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1" t="s">
        <v>0</v>
      </c>
      <c r="C3" s="52"/>
      <c r="D3" s="52"/>
      <c r="E3" s="52"/>
      <c r="F3" s="52"/>
      <c r="G3" s="52"/>
      <c r="H3" s="52"/>
      <c r="I3" s="52"/>
      <c r="J3" s="52"/>
      <c r="K3" s="53"/>
    </row>
    <row r="4" spans="2:11" ht="7.5" customHeight="1" x14ac:dyDescent="0.25"/>
    <row r="5" spans="2:11" ht="12" customHeight="1" x14ac:dyDescent="0.25">
      <c r="B5" s="37" t="s">
        <v>33</v>
      </c>
    </row>
    <row r="6" spans="2:11" ht="12" customHeight="1" x14ac:dyDescent="0.25">
      <c r="B6" s="37" t="s">
        <v>1</v>
      </c>
    </row>
    <row r="7" spans="2:11" ht="12" customHeight="1" x14ac:dyDescent="0.25">
      <c r="B7" s="37" t="s">
        <v>2</v>
      </c>
    </row>
    <row r="8" spans="2:11" ht="9" customHeight="1" x14ac:dyDescent="0.25"/>
    <row r="9" spans="2:11" ht="45.75" customHeight="1" x14ac:dyDescent="0.25">
      <c r="B9" s="54" t="s">
        <v>5</v>
      </c>
      <c r="C9" s="55"/>
      <c r="D9" s="55"/>
      <c r="E9" s="55"/>
      <c r="F9" s="55"/>
      <c r="G9" s="55"/>
      <c r="H9" s="55"/>
      <c r="I9" s="56"/>
      <c r="J9" s="16" t="s">
        <v>3</v>
      </c>
      <c r="K9" s="16" t="s">
        <v>4</v>
      </c>
    </row>
    <row r="10" spans="2:11" x14ac:dyDescent="0.25">
      <c r="B10" s="57" t="s">
        <v>42</v>
      </c>
      <c r="C10" s="58"/>
      <c r="D10" s="58"/>
      <c r="E10" s="58"/>
      <c r="F10" s="58"/>
      <c r="G10" s="58"/>
      <c r="H10" s="58"/>
      <c r="I10" s="59"/>
      <c r="J10" s="63"/>
      <c r="K10" s="63"/>
    </row>
    <row r="11" spans="2:11" ht="11.25" customHeight="1" x14ac:dyDescent="0.25">
      <c r="B11" s="60"/>
      <c r="C11" s="61"/>
      <c r="D11" s="61"/>
      <c r="E11" s="61"/>
      <c r="F11" s="61"/>
      <c r="G11" s="61"/>
      <c r="H11" s="61"/>
      <c r="I11" s="62"/>
      <c r="J11" s="64"/>
      <c r="K11" s="64"/>
    </row>
    <row r="12" spans="2:11" x14ac:dyDescent="0.25">
      <c r="B12" s="69" t="s">
        <v>60</v>
      </c>
      <c r="C12" s="70"/>
      <c r="D12" s="70"/>
      <c r="E12" s="70"/>
      <c r="F12" s="70"/>
      <c r="G12" s="70"/>
      <c r="H12" s="70"/>
      <c r="I12" s="70"/>
      <c r="J12" s="75">
        <f>IF('Marking Criteria'!D38 = 0, "", 'Marking Criteria'!D38)</f>
        <v>20</v>
      </c>
      <c r="K12" s="76">
        <f>IF('Marking Criteria'!H38 = 0, "", 'Marking Criteria'!H38)</f>
        <v>8</v>
      </c>
    </row>
    <row r="13" spans="2:11" x14ac:dyDescent="0.25">
      <c r="B13" s="71"/>
      <c r="C13" s="72"/>
      <c r="D13" s="72"/>
      <c r="E13" s="72"/>
      <c r="F13" s="72"/>
      <c r="G13" s="72"/>
      <c r="H13" s="72"/>
      <c r="I13" s="72"/>
      <c r="J13" s="75"/>
      <c r="K13" s="76"/>
    </row>
    <row r="14" spans="2:11" x14ac:dyDescent="0.25">
      <c r="B14" s="71"/>
      <c r="C14" s="72"/>
      <c r="D14" s="72"/>
      <c r="E14" s="72"/>
      <c r="F14" s="72"/>
      <c r="G14" s="72"/>
      <c r="H14" s="72"/>
      <c r="I14" s="72"/>
      <c r="J14" s="75"/>
      <c r="K14" s="76"/>
    </row>
    <row r="15" spans="2:11" x14ac:dyDescent="0.25">
      <c r="B15" s="71"/>
      <c r="C15" s="72"/>
      <c r="D15" s="72"/>
      <c r="E15" s="72"/>
      <c r="F15" s="72"/>
      <c r="G15" s="72"/>
      <c r="H15" s="72"/>
      <c r="I15" s="72"/>
      <c r="J15" s="75"/>
      <c r="K15" s="76"/>
    </row>
    <row r="16" spans="2:11" x14ac:dyDescent="0.25">
      <c r="B16" s="71"/>
      <c r="C16" s="72"/>
      <c r="D16" s="72"/>
      <c r="E16" s="72"/>
      <c r="F16" s="72"/>
      <c r="G16" s="72"/>
      <c r="H16" s="72"/>
      <c r="I16" s="72"/>
      <c r="J16" s="75"/>
      <c r="K16" s="76"/>
    </row>
    <row r="17" spans="2:11" x14ac:dyDescent="0.25">
      <c r="B17" s="73"/>
      <c r="C17" s="74"/>
      <c r="D17" s="74"/>
      <c r="E17" s="74"/>
      <c r="F17" s="74"/>
      <c r="G17" s="74"/>
      <c r="H17" s="74"/>
      <c r="I17" s="74"/>
      <c r="J17" s="75"/>
      <c r="K17" s="76"/>
    </row>
    <row r="18" spans="2:11" x14ac:dyDescent="0.25">
      <c r="B18" s="57" t="s">
        <v>48</v>
      </c>
      <c r="C18" s="58"/>
      <c r="D18" s="58"/>
      <c r="E18" s="58"/>
      <c r="F18" s="58"/>
      <c r="G18" s="58"/>
      <c r="H18" s="58"/>
      <c r="I18" s="59"/>
      <c r="J18" s="65"/>
      <c r="K18" s="67"/>
    </row>
    <row r="19" spans="2:11" x14ac:dyDescent="0.25">
      <c r="B19" s="60"/>
      <c r="C19" s="61"/>
      <c r="D19" s="61"/>
      <c r="E19" s="61"/>
      <c r="F19" s="61"/>
      <c r="G19" s="61"/>
      <c r="H19" s="61"/>
      <c r="I19" s="62"/>
      <c r="J19" s="66"/>
      <c r="K19" s="68"/>
    </row>
    <row r="20" spans="2:11" x14ac:dyDescent="0.25">
      <c r="B20" s="69" t="s">
        <v>61</v>
      </c>
      <c r="C20" s="70"/>
      <c r="D20" s="70"/>
      <c r="E20" s="70"/>
      <c r="F20" s="70"/>
      <c r="G20" s="70"/>
      <c r="H20" s="70"/>
      <c r="I20" s="70"/>
      <c r="J20" s="75">
        <f>IF('Marking Criteria'!D39 = 0, "", 'Marking Criteria'!D39)</f>
        <v>10</v>
      </c>
      <c r="K20" s="76">
        <f>IF('Marking Criteria'!H39 = 0, "", 'Marking Criteria'!H39)</f>
        <v>8</v>
      </c>
    </row>
    <row r="21" spans="2:11" x14ac:dyDescent="0.25">
      <c r="B21" s="71"/>
      <c r="C21" s="72"/>
      <c r="D21" s="72"/>
      <c r="E21" s="72"/>
      <c r="F21" s="72"/>
      <c r="G21" s="72"/>
      <c r="H21" s="72"/>
      <c r="I21" s="72"/>
      <c r="J21" s="75"/>
      <c r="K21" s="76"/>
    </row>
    <row r="22" spans="2:11" x14ac:dyDescent="0.25">
      <c r="B22" s="71"/>
      <c r="C22" s="72"/>
      <c r="D22" s="72"/>
      <c r="E22" s="72"/>
      <c r="F22" s="72"/>
      <c r="G22" s="72"/>
      <c r="H22" s="72"/>
      <c r="I22" s="72"/>
      <c r="J22" s="75"/>
      <c r="K22" s="76"/>
    </row>
    <row r="23" spans="2:11" x14ac:dyDescent="0.25">
      <c r="B23" s="71"/>
      <c r="C23" s="72"/>
      <c r="D23" s="72"/>
      <c r="E23" s="72"/>
      <c r="F23" s="72"/>
      <c r="G23" s="72"/>
      <c r="H23" s="72"/>
      <c r="I23" s="72"/>
      <c r="J23" s="75"/>
      <c r="K23" s="76"/>
    </row>
    <row r="24" spans="2:11" x14ac:dyDescent="0.25">
      <c r="B24" s="71"/>
      <c r="C24" s="72"/>
      <c r="D24" s="72"/>
      <c r="E24" s="72"/>
      <c r="F24" s="72"/>
      <c r="G24" s="72"/>
      <c r="H24" s="72"/>
      <c r="I24" s="72"/>
      <c r="J24" s="75"/>
      <c r="K24" s="76"/>
    </row>
    <row r="25" spans="2:11" ht="15.75" customHeight="1" x14ac:dyDescent="0.25">
      <c r="B25" s="73"/>
      <c r="C25" s="74"/>
      <c r="D25" s="74"/>
      <c r="E25" s="74"/>
      <c r="F25" s="74"/>
      <c r="G25" s="74"/>
      <c r="H25" s="74"/>
      <c r="I25" s="74"/>
      <c r="J25" s="75"/>
      <c r="K25" s="76"/>
    </row>
    <row r="26" spans="2:11" x14ac:dyDescent="0.25">
      <c r="B26" s="57" t="s">
        <v>43</v>
      </c>
      <c r="C26" s="58"/>
      <c r="D26" s="58"/>
      <c r="E26" s="58"/>
      <c r="F26" s="58"/>
      <c r="G26" s="58"/>
      <c r="H26" s="58"/>
      <c r="I26" s="59"/>
      <c r="J26" s="65"/>
      <c r="K26" s="67"/>
    </row>
    <row r="27" spans="2:11" x14ac:dyDescent="0.25">
      <c r="B27" s="60"/>
      <c r="C27" s="61"/>
      <c r="D27" s="61"/>
      <c r="E27" s="61"/>
      <c r="F27" s="61"/>
      <c r="G27" s="61"/>
      <c r="H27" s="61"/>
      <c r="I27" s="62"/>
      <c r="J27" s="66"/>
      <c r="K27" s="68"/>
    </row>
    <row r="28" spans="2:11" x14ac:dyDescent="0.25">
      <c r="B28" s="80" t="s">
        <v>62</v>
      </c>
      <c r="C28" s="80"/>
      <c r="D28" s="80"/>
      <c r="E28" s="80"/>
      <c r="F28" s="80"/>
      <c r="G28" s="80"/>
      <c r="H28" s="80"/>
      <c r="I28" s="80"/>
      <c r="J28" s="75">
        <f>IF('Marking Criteria'!D40 = 0, "", 'Marking Criteria'!D40)</f>
        <v>10</v>
      </c>
      <c r="K28" s="76">
        <f>IF('Marking Criteria'!H40 = 0, "", 'Marking Criteria'!H40)</f>
        <v>6</v>
      </c>
    </row>
    <row r="29" spans="2:11" x14ac:dyDescent="0.25">
      <c r="B29" s="80"/>
      <c r="C29" s="80"/>
      <c r="D29" s="80"/>
      <c r="E29" s="80"/>
      <c r="F29" s="80"/>
      <c r="G29" s="80"/>
      <c r="H29" s="80"/>
      <c r="I29" s="80"/>
      <c r="J29" s="75"/>
      <c r="K29" s="76"/>
    </row>
    <row r="30" spans="2:11" x14ac:dyDescent="0.25">
      <c r="B30" s="80"/>
      <c r="C30" s="80"/>
      <c r="D30" s="80"/>
      <c r="E30" s="80"/>
      <c r="F30" s="80"/>
      <c r="G30" s="80"/>
      <c r="H30" s="80"/>
      <c r="I30" s="80"/>
      <c r="J30" s="75"/>
      <c r="K30" s="76"/>
    </row>
    <row r="31" spans="2:11" x14ac:dyDescent="0.25">
      <c r="B31" s="80"/>
      <c r="C31" s="80"/>
      <c r="D31" s="80"/>
      <c r="E31" s="80"/>
      <c r="F31" s="80"/>
      <c r="G31" s="80"/>
      <c r="H31" s="80"/>
      <c r="I31" s="80"/>
      <c r="J31" s="75"/>
      <c r="K31" s="76"/>
    </row>
    <row r="32" spans="2:11" ht="39" customHeight="1" x14ac:dyDescent="0.25">
      <c r="B32" s="80"/>
      <c r="C32" s="80"/>
      <c r="D32" s="80"/>
      <c r="E32" s="80"/>
      <c r="F32" s="80"/>
      <c r="G32" s="80"/>
      <c r="H32" s="80"/>
      <c r="I32" s="80"/>
      <c r="J32" s="75"/>
      <c r="K32" s="76"/>
    </row>
    <row r="33" spans="2:11" ht="92.25" hidden="1" customHeight="1" x14ac:dyDescent="0.25">
      <c r="B33" s="80"/>
      <c r="C33" s="80"/>
      <c r="D33" s="80"/>
      <c r="E33" s="80"/>
      <c r="F33" s="80"/>
      <c r="G33" s="80"/>
      <c r="H33" s="80"/>
      <c r="I33" s="80"/>
      <c r="J33" s="75"/>
      <c r="K33" s="76"/>
    </row>
    <row r="34" spans="2:11" x14ac:dyDescent="0.25">
      <c r="B34" s="57" t="s">
        <v>44</v>
      </c>
      <c r="C34" s="58"/>
      <c r="D34" s="58"/>
      <c r="E34" s="58"/>
      <c r="F34" s="58"/>
      <c r="G34" s="58"/>
      <c r="H34" s="58"/>
      <c r="I34" s="59"/>
      <c r="J34" s="65"/>
      <c r="K34" s="67"/>
    </row>
    <row r="35" spans="2:11" ht="20.25" customHeight="1" x14ac:dyDescent="0.25">
      <c r="B35" s="77"/>
      <c r="C35" s="78"/>
      <c r="D35" s="78"/>
      <c r="E35" s="78"/>
      <c r="F35" s="78"/>
      <c r="G35" s="78"/>
      <c r="H35" s="78"/>
      <c r="I35" s="79"/>
      <c r="J35" s="66"/>
      <c r="K35" s="68"/>
    </row>
    <row r="36" spans="2:11" x14ac:dyDescent="0.25">
      <c r="B36" s="80" t="s">
        <v>64</v>
      </c>
      <c r="C36" s="80"/>
      <c r="D36" s="80"/>
      <c r="E36" s="80"/>
      <c r="F36" s="80"/>
      <c r="G36" s="80"/>
      <c r="H36" s="80"/>
      <c r="I36" s="80"/>
      <c r="J36" s="75">
        <f>IF('Marking Criteria'!D41 = 0, "", 'Marking Criteria'!D41)</f>
        <v>55</v>
      </c>
      <c r="K36" s="76">
        <f>IF('Marking Criteria'!H41 = 0, "", 'Marking Criteria'!H41)</f>
        <v>34</v>
      </c>
    </row>
    <row r="37" spans="2:11" x14ac:dyDescent="0.25">
      <c r="B37" s="80"/>
      <c r="C37" s="80"/>
      <c r="D37" s="80"/>
      <c r="E37" s="80"/>
      <c r="F37" s="80"/>
      <c r="G37" s="80"/>
      <c r="H37" s="80"/>
      <c r="I37" s="80"/>
      <c r="J37" s="75"/>
      <c r="K37" s="76"/>
    </row>
    <row r="38" spans="2:11" x14ac:dyDescent="0.25">
      <c r="B38" s="80"/>
      <c r="C38" s="80"/>
      <c r="D38" s="80"/>
      <c r="E38" s="80"/>
      <c r="F38" s="80"/>
      <c r="G38" s="80"/>
      <c r="H38" s="80"/>
      <c r="I38" s="80"/>
      <c r="J38" s="75"/>
      <c r="K38" s="76"/>
    </row>
    <row r="39" spans="2:11" x14ac:dyDescent="0.25">
      <c r="B39" s="80"/>
      <c r="C39" s="80"/>
      <c r="D39" s="80"/>
      <c r="E39" s="80"/>
      <c r="F39" s="80"/>
      <c r="G39" s="80"/>
      <c r="H39" s="80"/>
      <c r="I39" s="80"/>
      <c r="J39" s="75"/>
      <c r="K39" s="76"/>
    </row>
    <row r="40" spans="2:11" x14ac:dyDescent="0.25">
      <c r="B40" s="80"/>
      <c r="C40" s="80"/>
      <c r="D40" s="80"/>
      <c r="E40" s="80"/>
      <c r="F40" s="80"/>
      <c r="G40" s="80"/>
      <c r="H40" s="80"/>
      <c r="I40" s="80"/>
      <c r="J40" s="75"/>
      <c r="K40" s="76"/>
    </row>
    <row r="41" spans="2:11" x14ac:dyDescent="0.25">
      <c r="B41" s="80"/>
      <c r="C41" s="80"/>
      <c r="D41" s="80"/>
      <c r="E41" s="80"/>
      <c r="F41" s="80"/>
      <c r="G41" s="80"/>
      <c r="H41" s="80"/>
      <c r="I41" s="80"/>
      <c r="J41" s="75"/>
      <c r="K41" s="76"/>
    </row>
    <row r="42" spans="2:11" x14ac:dyDescent="0.25">
      <c r="B42" s="57" t="s">
        <v>45</v>
      </c>
      <c r="C42" s="58"/>
      <c r="D42" s="58"/>
      <c r="E42" s="58"/>
      <c r="F42" s="58"/>
      <c r="G42" s="58"/>
      <c r="H42" s="58"/>
      <c r="I42" s="59"/>
      <c r="J42" s="65"/>
      <c r="K42" s="67"/>
    </row>
    <row r="43" spans="2:11" ht="15" customHeight="1" x14ac:dyDescent="0.25">
      <c r="B43" s="77"/>
      <c r="C43" s="78"/>
      <c r="D43" s="78"/>
      <c r="E43" s="78"/>
      <c r="F43" s="78"/>
      <c r="G43" s="78"/>
      <c r="H43" s="78"/>
      <c r="I43" s="79"/>
      <c r="J43" s="66"/>
      <c r="K43" s="68"/>
    </row>
    <row r="44" spans="2:11" x14ac:dyDescent="0.25">
      <c r="B44" s="80" t="s">
        <v>63</v>
      </c>
      <c r="C44" s="80"/>
      <c r="D44" s="80"/>
      <c r="E44" s="80"/>
      <c r="F44" s="80"/>
      <c r="G44" s="80"/>
      <c r="H44" s="80"/>
      <c r="I44" s="80"/>
      <c r="J44" s="75">
        <f>IF('Marking Criteria'!D42 = 0, "", 'Marking Criteria'!D42)</f>
        <v>5</v>
      </c>
      <c r="K44" s="76">
        <f>IF('Marking Criteria'!H42 = 0, "", 'Marking Criteria'!H42)</f>
        <v>3</v>
      </c>
    </row>
    <row r="45" spans="2:11" x14ac:dyDescent="0.25">
      <c r="B45" s="80"/>
      <c r="C45" s="80"/>
      <c r="D45" s="80"/>
      <c r="E45" s="80"/>
      <c r="F45" s="80"/>
      <c r="G45" s="80"/>
      <c r="H45" s="80"/>
      <c r="I45" s="80"/>
      <c r="J45" s="75"/>
      <c r="K45" s="76"/>
    </row>
    <row r="46" spans="2:11" x14ac:dyDescent="0.25">
      <c r="B46" s="80"/>
      <c r="C46" s="80"/>
      <c r="D46" s="80"/>
      <c r="E46" s="80"/>
      <c r="F46" s="80"/>
      <c r="G46" s="80"/>
      <c r="H46" s="80"/>
      <c r="I46" s="80"/>
      <c r="J46" s="75"/>
      <c r="K46" s="76"/>
    </row>
    <row r="47" spans="2:11" x14ac:dyDescent="0.25">
      <c r="B47" s="80"/>
      <c r="C47" s="80"/>
      <c r="D47" s="80"/>
      <c r="E47" s="80"/>
      <c r="F47" s="80"/>
      <c r="G47" s="80"/>
      <c r="H47" s="80"/>
      <c r="I47" s="80"/>
      <c r="J47" s="75"/>
      <c r="K47" s="76"/>
    </row>
    <row r="48" spans="2:11" x14ac:dyDescent="0.25">
      <c r="B48" s="80"/>
      <c r="C48" s="80"/>
      <c r="D48" s="80"/>
      <c r="E48" s="80"/>
      <c r="F48" s="80"/>
      <c r="G48" s="80"/>
      <c r="H48" s="80"/>
      <c r="I48" s="80"/>
      <c r="J48" s="75"/>
      <c r="K48" s="76"/>
    </row>
    <row r="49" spans="2:11" x14ac:dyDescent="0.25">
      <c r="B49" s="80"/>
      <c r="C49" s="80"/>
      <c r="D49" s="80"/>
      <c r="E49" s="80"/>
      <c r="F49" s="80"/>
      <c r="G49" s="80"/>
      <c r="H49" s="80"/>
      <c r="I49" s="80"/>
      <c r="J49" s="75"/>
      <c r="K49" s="76"/>
    </row>
    <row r="51" spans="2:11" ht="15" customHeight="1" x14ac:dyDescent="0.25">
      <c r="B51" s="5" t="s">
        <v>6</v>
      </c>
      <c r="C51" s="6"/>
      <c r="D51" s="6"/>
      <c r="E51" s="6"/>
      <c r="F51" s="6"/>
      <c r="G51" s="7"/>
      <c r="H51" s="82" t="s">
        <v>9</v>
      </c>
      <c r="I51" s="82"/>
      <c r="J51" s="81">
        <f>'Marking Criteria'!M37</f>
        <v>59</v>
      </c>
      <c r="K51" s="81"/>
    </row>
    <row r="52" spans="2:11" x14ac:dyDescent="0.25">
      <c r="B52" s="8" t="s">
        <v>7</v>
      </c>
      <c r="C52" s="9"/>
      <c r="D52" s="9"/>
      <c r="E52" s="9"/>
      <c r="F52" s="9"/>
      <c r="G52" s="10"/>
      <c r="H52" s="14" t="s">
        <v>10</v>
      </c>
      <c r="I52" s="15"/>
      <c r="J52" s="81"/>
      <c r="K52" s="81"/>
    </row>
    <row r="53" spans="2:11" x14ac:dyDescent="0.25">
      <c r="B53" s="11" t="s">
        <v>8</v>
      </c>
      <c r="C53" s="12"/>
      <c r="D53" s="12"/>
      <c r="E53" s="12"/>
      <c r="F53" s="12"/>
      <c r="G53" s="13"/>
      <c r="H53" s="14" t="s">
        <v>38</v>
      </c>
      <c r="I53" s="48" t="s">
        <v>39</v>
      </c>
      <c r="J53" s="81"/>
      <c r="K53" s="81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7:O52"/>
  <sheetViews>
    <sheetView tabSelected="1" topLeftCell="A10" zoomScaleNormal="100" zoomScalePageLayoutView="200" workbookViewId="0">
      <selection activeCell="K12" sqref="K12:K35"/>
    </sheetView>
  </sheetViews>
  <sheetFormatPr defaultColWidth="8.85546875" defaultRowHeight="15" x14ac:dyDescent="0.25"/>
  <cols>
    <col min="1" max="1" width="4.85546875" customWidth="1"/>
    <col min="2" max="2" width="4" style="2" customWidth="1"/>
    <col min="6" max="6" width="23.7109375" customWidth="1"/>
    <col min="7" max="7" width="15.85546875" customWidth="1"/>
    <col min="8" max="8" width="22.28515625" customWidth="1"/>
    <col min="9" max="12" width="6.140625" customWidth="1"/>
    <col min="13" max="13" width="7.42578125" customWidth="1"/>
    <col min="14" max="14" width="5.42578125" style="35" customWidth="1"/>
    <col min="15" max="15" width="45.7109375" bestFit="1" customWidth="1"/>
  </cols>
  <sheetData>
    <row r="7" spans="2:15" x14ac:dyDescent="0.25">
      <c r="M7" s="3"/>
    </row>
    <row r="8" spans="2:15" ht="33.75" customHeight="1" x14ac:dyDescent="0.25">
      <c r="B8" s="28" t="s">
        <v>11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1"/>
      <c r="N8" s="36"/>
    </row>
    <row r="9" spans="2:15" ht="93" customHeight="1" x14ac:dyDescent="0.25">
      <c r="B9" s="27"/>
      <c r="C9" s="84" t="s">
        <v>12</v>
      </c>
      <c r="D9" s="84"/>
      <c r="E9" s="84"/>
      <c r="F9" s="84"/>
      <c r="G9" s="84"/>
      <c r="H9" s="84"/>
      <c r="I9" s="45" t="s">
        <v>13</v>
      </c>
      <c r="J9" s="45" t="s">
        <v>14</v>
      </c>
      <c r="K9" s="45" t="s">
        <v>15</v>
      </c>
      <c r="L9" s="46" t="s">
        <v>16</v>
      </c>
      <c r="M9" s="83" t="s">
        <v>18</v>
      </c>
      <c r="N9" s="38" t="s">
        <v>34</v>
      </c>
    </row>
    <row r="10" spans="2:15" ht="15.75" x14ac:dyDescent="0.25">
      <c r="B10" s="18">
        <v>1</v>
      </c>
      <c r="C10" s="90" t="s">
        <v>46</v>
      </c>
      <c r="D10" s="90"/>
      <c r="E10" s="90"/>
      <c r="F10" s="90"/>
      <c r="G10" s="90"/>
      <c r="H10" s="90"/>
      <c r="I10" s="40"/>
      <c r="J10" s="40"/>
      <c r="K10" s="40"/>
      <c r="L10" s="40"/>
      <c r="M10" s="83"/>
    </row>
    <row r="11" spans="2:15" x14ac:dyDescent="0.25">
      <c r="B11" s="19"/>
      <c r="C11" s="85"/>
      <c r="D11" s="86"/>
      <c r="E11" s="86"/>
      <c r="F11" s="86"/>
      <c r="G11" s="86"/>
      <c r="H11" s="86"/>
      <c r="I11" s="41"/>
      <c r="J11" s="42"/>
      <c r="K11" s="43"/>
      <c r="L11" s="33"/>
      <c r="M11" s="83"/>
      <c r="N11" s="35" t="str">
        <f>IF(J11&gt;I11,"*",IF(K11&gt;I11,"*",IF(L11&gt;I11,"*"," ")))</f>
        <v xml:space="preserve"> </v>
      </c>
      <c r="O11" t="s">
        <v>41</v>
      </c>
    </row>
    <row r="12" spans="2:15" x14ac:dyDescent="0.25">
      <c r="B12" s="19"/>
      <c r="C12" s="85" t="s">
        <v>54</v>
      </c>
      <c r="D12" s="86"/>
      <c r="E12" s="86"/>
      <c r="F12" s="86"/>
      <c r="G12" s="86"/>
      <c r="H12" s="86"/>
      <c r="I12" s="41">
        <v>20</v>
      </c>
      <c r="J12" s="42">
        <v>10</v>
      </c>
      <c r="K12" s="43">
        <v>8</v>
      </c>
      <c r="L12" s="33"/>
      <c r="M12" s="83"/>
      <c r="N12" s="35" t="str">
        <f t="shared" ref="N12:N36" si="0">IF(J12&gt;I12,"*",IF(K12&gt;I12,"*",IF(L12&gt;I12,"*"," ")))</f>
        <v xml:space="preserve"> </v>
      </c>
    </row>
    <row r="13" spans="2:15" x14ac:dyDescent="0.25">
      <c r="B13" s="20"/>
      <c r="C13" s="88"/>
      <c r="D13" s="89"/>
      <c r="E13" s="89"/>
      <c r="F13" s="89"/>
      <c r="G13" s="89"/>
      <c r="H13" s="89"/>
      <c r="I13" s="22"/>
      <c r="J13" s="22"/>
      <c r="K13" s="110"/>
      <c r="L13" s="22"/>
      <c r="M13" s="83"/>
      <c r="N13" s="35" t="str">
        <f t="shared" si="0"/>
        <v xml:space="preserve"> </v>
      </c>
    </row>
    <row r="14" spans="2:15" ht="15.75" x14ac:dyDescent="0.25">
      <c r="B14" s="44">
        <v>2</v>
      </c>
      <c r="C14" s="91" t="s">
        <v>47</v>
      </c>
      <c r="D14" s="87"/>
      <c r="E14" s="87"/>
      <c r="F14" s="87"/>
      <c r="G14" s="87"/>
      <c r="H14" s="87"/>
      <c r="I14" s="40"/>
      <c r="J14" s="40"/>
      <c r="K14" s="43"/>
      <c r="L14" s="40"/>
      <c r="M14" s="83"/>
      <c r="N14" s="35" t="str">
        <f t="shared" si="0"/>
        <v xml:space="preserve"> </v>
      </c>
    </row>
    <row r="15" spans="2:15" x14ac:dyDescent="0.25">
      <c r="B15" s="19"/>
      <c r="C15" s="85"/>
      <c r="D15" s="86"/>
      <c r="E15" s="86"/>
      <c r="F15" s="86"/>
      <c r="G15" s="86"/>
      <c r="H15" s="86"/>
      <c r="I15" s="40"/>
      <c r="J15" s="42"/>
      <c r="K15" s="43"/>
      <c r="L15" s="33"/>
      <c r="M15" s="83"/>
      <c r="N15" s="35" t="str">
        <f t="shared" si="0"/>
        <v xml:space="preserve"> </v>
      </c>
    </row>
    <row r="16" spans="2:15" x14ac:dyDescent="0.25">
      <c r="B16" s="19"/>
      <c r="C16" s="85"/>
      <c r="D16" s="86"/>
      <c r="E16" s="86"/>
      <c r="F16" s="86"/>
      <c r="G16" s="86"/>
      <c r="H16" s="86"/>
      <c r="I16" s="40"/>
      <c r="J16" s="42"/>
      <c r="K16" s="43"/>
      <c r="L16" s="33"/>
      <c r="M16" s="83"/>
      <c r="N16" s="35" t="str">
        <f t="shared" si="0"/>
        <v xml:space="preserve"> </v>
      </c>
    </row>
    <row r="17" spans="2:14" x14ac:dyDescent="0.25">
      <c r="B17" s="19"/>
      <c r="C17" s="85" t="s">
        <v>55</v>
      </c>
      <c r="D17" s="86"/>
      <c r="E17" s="86"/>
      <c r="F17" s="86"/>
      <c r="G17" s="86"/>
      <c r="H17" s="86"/>
      <c r="I17" s="40">
        <v>5</v>
      </c>
      <c r="J17" s="42">
        <v>4</v>
      </c>
      <c r="K17" s="43">
        <v>4</v>
      </c>
      <c r="L17" s="33"/>
      <c r="M17" s="83"/>
      <c r="N17" s="35" t="str">
        <f t="shared" si="0"/>
        <v xml:space="preserve"> </v>
      </c>
    </row>
    <row r="18" spans="2:14" x14ac:dyDescent="0.25">
      <c r="B18" s="19"/>
      <c r="C18" s="85" t="s">
        <v>56</v>
      </c>
      <c r="D18" s="86"/>
      <c r="E18" s="86"/>
      <c r="F18" s="86"/>
      <c r="G18" s="86"/>
      <c r="H18" s="86"/>
      <c r="I18" s="40">
        <v>5</v>
      </c>
      <c r="J18" s="42">
        <v>4</v>
      </c>
      <c r="K18" s="43">
        <v>4</v>
      </c>
      <c r="L18" s="33"/>
      <c r="M18" s="83"/>
      <c r="N18" s="35" t="str">
        <f t="shared" si="0"/>
        <v xml:space="preserve"> </v>
      </c>
    </row>
    <row r="19" spans="2:14" x14ac:dyDescent="0.25">
      <c r="B19" s="19"/>
      <c r="C19" s="85"/>
      <c r="D19" s="86"/>
      <c r="E19" s="86"/>
      <c r="F19" s="86"/>
      <c r="G19" s="86"/>
      <c r="H19" s="86"/>
      <c r="I19" s="40"/>
      <c r="J19" s="42"/>
      <c r="K19" s="43"/>
      <c r="L19" s="33"/>
      <c r="M19" s="83"/>
      <c r="N19" s="35" t="str">
        <f t="shared" si="0"/>
        <v xml:space="preserve"> </v>
      </c>
    </row>
    <row r="20" spans="2:14" x14ac:dyDescent="0.25">
      <c r="B20" s="20"/>
      <c r="C20" s="108"/>
      <c r="D20" s="109"/>
      <c r="E20" s="109"/>
      <c r="F20" s="109"/>
      <c r="G20" s="109"/>
      <c r="H20" s="109"/>
      <c r="I20" s="22"/>
      <c r="J20" s="22"/>
      <c r="K20" s="110"/>
      <c r="L20" s="22"/>
      <c r="M20" s="83"/>
      <c r="N20" s="35" t="str">
        <f t="shared" si="0"/>
        <v xml:space="preserve"> </v>
      </c>
    </row>
    <row r="21" spans="2:14" ht="15.75" x14ac:dyDescent="0.25">
      <c r="B21" s="44">
        <v>3</v>
      </c>
      <c r="C21" s="87" t="s">
        <v>49</v>
      </c>
      <c r="D21" s="87"/>
      <c r="E21" s="87"/>
      <c r="F21" s="87"/>
      <c r="G21" s="87"/>
      <c r="H21" s="87"/>
      <c r="I21" s="40"/>
      <c r="J21" s="40"/>
      <c r="K21" s="43"/>
      <c r="L21" s="40"/>
      <c r="M21" s="83"/>
      <c r="N21" s="35" t="str">
        <f t="shared" si="0"/>
        <v xml:space="preserve"> </v>
      </c>
    </row>
    <row r="22" spans="2:14" x14ac:dyDescent="0.25">
      <c r="B22" s="19"/>
      <c r="C22" s="85"/>
      <c r="D22" s="86"/>
      <c r="E22" s="86"/>
      <c r="F22" s="86"/>
      <c r="G22" s="86"/>
      <c r="H22" s="86"/>
      <c r="I22" s="40"/>
      <c r="J22" s="42"/>
      <c r="K22" s="43"/>
      <c r="L22" s="33"/>
      <c r="M22" s="83"/>
      <c r="N22" s="35" t="str">
        <f t="shared" si="0"/>
        <v xml:space="preserve"> </v>
      </c>
    </row>
    <row r="23" spans="2:14" x14ac:dyDescent="0.25">
      <c r="B23" s="19"/>
      <c r="C23" s="85" t="s">
        <v>57</v>
      </c>
      <c r="D23" s="86"/>
      <c r="E23" s="86"/>
      <c r="F23" s="86"/>
      <c r="G23" s="86"/>
      <c r="H23" s="86"/>
      <c r="I23" s="40">
        <v>10</v>
      </c>
      <c r="J23" s="42">
        <v>6</v>
      </c>
      <c r="K23" s="43">
        <v>6</v>
      </c>
      <c r="L23" s="33"/>
      <c r="M23" s="83"/>
      <c r="N23" s="35" t="str">
        <f t="shared" si="0"/>
        <v xml:space="preserve"> </v>
      </c>
    </row>
    <row r="24" spans="2:14" x14ac:dyDescent="0.25">
      <c r="B24" s="19"/>
      <c r="C24" s="85"/>
      <c r="D24" s="86"/>
      <c r="E24" s="86"/>
      <c r="F24" s="86"/>
      <c r="G24" s="86"/>
      <c r="H24" s="86"/>
      <c r="I24" s="40"/>
      <c r="J24" s="42"/>
      <c r="K24" s="43"/>
      <c r="L24" s="33"/>
      <c r="M24" s="83"/>
    </row>
    <row r="25" spans="2:14" x14ac:dyDescent="0.25">
      <c r="B25" s="19"/>
      <c r="C25" s="85"/>
      <c r="D25" s="86"/>
      <c r="E25" s="86"/>
      <c r="F25" s="86"/>
      <c r="G25" s="86"/>
      <c r="H25" s="86"/>
      <c r="I25" s="40"/>
      <c r="J25" s="42"/>
      <c r="K25" s="43"/>
      <c r="L25" s="33"/>
      <c r="M25" s="83"/>
    </row>
    <row r="26" spans="2:14" x14ac:dyDescent="0.25">
      <c r="B26" s="20"/>
      <c r="C26" s="108"/>
      <c r="D26" s="109"/>
      <c r="E26" s="109"/>
      <c r="F26" s="109"/>
      <c r="G26" s="109"/>
      <c r="H26" s="109"/>
      <c r="I26" s="22"/>
      <c r="J26" s="22"/>
      <c r="K26" s="110"/>
      <c r="L26" s="22"/>
      <c r="M26" s="83"/>
      <c r="N26" s="35" t="str">
        <f t="shared" si="0"/>
        <v xml:space="preserve"> </v>
      </c>
    </row>
    <row r="27" spans="2:14" ht="15.75" x14ac:dyDescent="0.25">
      <c r="B27" s="44">
        <v>4</v>
      </c>
      <c r="C27" s="87" t="s">
        <v>50</v>
      </c>
      <c r="D27" s="87"/>
      <c r="E27" s="87"/>
      <c r="F27" s="87"/>
      <c r="G27" s="87"/>
      <c r="H27" s="87"/>
      <c r="I27" s="40"/>
      <c r="J27" s="40"/>
      <c r="K27" s="43"/>
      <c r="L27" s="40"/>
      <c r="M27" s="83"/>
      <c r="N27" s="35" t="str">
        <f t="shared" si="0"/>
        <v xml:space="preserve"> </v>
      </c>
    </row>
    <row r="28" spans="2:14" x14ac:dyDescent="0.25">
      <c r="B28" s="19"/>
      <c r="C28" s="85"/>
      <c r="D28" s="86"/>
      <c r="E28" s="86"/>
      <c r="F28" s="86"/>
      <c r="G28" s="86"/>
      <c r="H28" s="86"/>
      <c r="I28" s="40"/>
      <c r="J28" s="42"/>
      <c r="K28" s="43"/>
      <c r="L28" s="33"/>
      <c r="M28" s="83"/>
      <c r="N28" s="35" t="str">
        <f t="shared" si="0"/>
        <v xml:space="preserve"> </v>
      </c>
    </row>
    <row r="29" spans="2:14" x14ac:dyDescent="0.25">
      <c r="B29" s="19"/>
      <c r="C29" s="85" t="s">
        <v>58</v>
      </c>
      <c r="D29" s="86"/>
      <c r="E29" s="86"/>
      <c r="F29" s="86"/>
      <c r="G29" s="86"/>
      <c r="H29" s="86"/>
      <c r="I29" s="40">
        <v>55</v>
      </c>
      <c r="J29" s="42">
        <v>35</v>
      </c>
      <c r="K29" s="43">
        <v>34</v>
      </c>
      <c r="L29" s="33"/>
      <c r="M29" s="83"/>
      <c r="N29" s="35" t="str">
        <f t="shared" si="0"/>
        <v xml:space="preserve"> </v>
      </c>
    </row>
    <row r="30" spans="2:14" x14ac:dyDescent="0.25">
      <c r="B30" s="19"/>
      <c r="C30" s="85"/>
      <c r="D30" s="86"/>
      <c r="E30" s="86"/>
      <c r="F30" s="86"/>
      <c r="G30" s="86"/>
      <c r="H30" s="86"/>
      <c r="I30" s="40"/>
      <c r="J30" s="42"/>
      <c r="K30" s="43"/>
      <c r="L30" s="33"/>
      <c r="M30" s="83"/>
      <c r="N30" s="35" t="str">
        <f t="shared" si="0"/>
        <v xml:space="preserve"> </v>
      </c>
    </row>
    <row r="31" spans="2:14" x14ac:dyDescent="0.25">
      <c r="B31" s="19"/>
      <c r="C31" s="85"/>
      <c r="D31" s="86"/>
      <c r="E31" s="86"/>
      <c r="F31" s="86"/>
      <c r="G31" s="86"/>
      <c r="H31" s="86"/>
      <c r="I31" s="40"/>
      <c r="J31" s="42"/>
      <c r="K31" s="43"/>
      <c r="L31" s="33"/>
      <c r="M31" s="83"/>
      <c r="N31" s="35" t="str">
        <f t="shared" si="0"/>
        <v xml:space="preserve"> </v>
      </c>
    </row>
    <row r="32" spans="2:14" x14ac:dyDescent="0.25">
      <c r="B32" s="20"/>
      <c r="C32" s="108"/>
      <c r="D32" s="109"/>
      <c r="E32" s="109"/>
      <c r="F32" s="109"/>
      <c r="G32" s="109"/>
      <c r="H32" s="109"/>
      <c r="I32" s="22"/>
      <c r="J32" s="22"/>
      <c r="K32" s="110"/>
      <c r="L32" s="22"/>
      <c r="M32" s="83"/>
      <c r="N32" s="35" t="str">
        <f t="shared" si="0"/>
        <v xml:space="preserve"> </v>
      </c>
    </row>
    <row r="33" spans="2:14" ht="15.75" x14ac:dyDescent="0.25">
      <c r="B33" s="44">
        <v>5</v>
      </c>
      <c r="C33" s="87" t="s">
        <v>51</v>
      </c>
      <c r="D33" s="87"/>
      <c r="E33" s="87"/>
      <c r="F33" s="87"/>
      <c r="G33" s="87"/>
      <c r="H33" s="87"/>
      <c r="I33" s="40"/>
      <c r="J33" s="40"/>
      <c r="K33" s="43"/>
      <c r="L33" s="40"/>
      <c r="M33" s="83"/>
      <c r="N33" s="35" t="str">
        <f t="shared" si="0"/>
        <v xml:space="preserve"> </v>
      </c>
    </row>
    <row r="34" spans="2:14" x14ac:dyDescent="0.25">
      <c r="B34" s="19"/>
      <c r="C34" s="85"/>
      <c r="D34" s="86"/>
      <c r="E34" s="86"/>
      <c r="F34" s="86"/>
      <c r="G34" s="86"/>
      <c r="H34" s="86"/>
      <c r="I34" s="40"/>
      <c r="J34" s="42"/>
      <c r="K34" s="43"/>
      <c r="L34" s="33"/>
      <c r="M34" s="83"/>
      <c r="N34" s="35" t="str">
        <f t="shared" si="0"/>
        <v xml:space="preserve"> </v>
      </c>
    </row>
    <row r="35" spans="2:14" x14ac:dyDescent="0.25">
      <c r="B35" s="19"/>
      <c r="C35" s="85" t="s">
        <v>59</v>
      </c>
      <c r="D35" s="86"/>
      <c r="E35" s="86"/>
      <c r="F35" s="86"/>
      <c r="G35" s="86"/>
      <c r="H35" s="86"/>
      <c r="I35" s="40">
        <v>5</v>
      </c>
      <c r="J35" s="42">
        <v>3</v>
      </c>
      <c r="K35" s="43">
        <v>3</v>
      </c>
      <c r="L35" s="33">
        <v>0</v>
      </c>
      <c r="M35" s="83"/>
      <c r="N35" s="35" t="str">
        <f t="shared" si="0"/>
        <v xml:space="preserve"> </v>
      </c>
    </row>
    <row r="36" spans="2:14" x14ac:dyDescent="0.25">
      <c r="B36" s="19"/>
      <c r="C36" s="85"/>
      <c r="D36" s="86"/>
      <c r="E36" s="86"/>
      <c r="F36" s="86"/>
      <c r="G36" s="86"/>
      <c r="H36" s="86"/>
      <c r="I36" s="40"/>
      <c r="J36" s="42"/>
      <c r="K36" s="43"/>
      <c r="L36" s="33"/>
      <c r="M36" s="83"/>
      <c r="N36" s="35" t="str">
        <f t="shared" si="0"/>
        <v xml:space="preserve"> </v>
      </c>
    </row>
    <row r="37" spans="2:14" ht="22.5" customHeight="1" x14ac:dyDescent="0.25">
      <c r="B37" s="4"/>
      <c r="C37" s="94" t="s">
        <v>17</v>
      </c>
      <c r="D37" s="94"/>
      <c r="E37" s="94"/>
      <c r="F37" s="94"/>
      <c r="G37" s="50" t="s">
        <v>52</v>
      </c>
      <c r="H37" s="49">
        <v>0</v>
      </c>
      <c r="I37" s="23">
        <f>SUM(I11:I36)</f>
        <v>100</v>
      </c>
      <c r="J37" s="24">
        <f>SUM(J11:J36)</f>
        <v>62</v>
      </c>
      <c r="K37" s="25">
        <f>SUM(K11:K36)</f>
        <v>59</v>
      </c>
      <c r="L37" s="26">
        <f>SUM(L11:L36)</f>
        <v>0</v>
      </c>
      <c r="M37" s="39">
        <f>IF(L37&lt;&gt;0, L37,IF(K37&lt;&gt;0,K37,IF(J37&lt;&gt;0,J37,0)))</f>
        <v>59</v>
      </c>
      <c r="N37" s="35" t="str">
        <f>IF(H37&gt;0,"*","")</f>
        <v/>
      </c>
    </row>
    <row r="38" spans="2:14" ht="22.5" hidden="1" customHeight="1" x14ac:dyDescent="0.25">
      <c r="B38" s="21"/>
      <c r="C38" s="32" t="s">
        <v>28</v>
      </c>
      <c r="D38" s="32">
        <f>SUM(I11:I13)</f>
        <v>20</v>
      </c>
      <c r="E38" s="32">
        <f>SUM(J11:J13)</f>
        <v>10</v>
      </c>
      <c r="F38" s="32">
        <f>SUM(K11:K13)</f>
        <v>8</v>
      </c>
      <c r="G38" s="32">
        <f>SUM(L11:L13)</f>
        <v>0</v>
      </c>
      <c r="H38" s="47">
        <f>IF(G38&gt;0,G38,IF(F38&gt;0,F38,IF(E38&gt;0,E38,0)))</f>
        <v>8</v>
      </c>
      <c r="I38" s="34"/>
      <c r="K38" s="34"/>
      <c r="L38" s="33"/>
      <c r="M38" s="33"/>
    </row>
    <row r="39" spans="2:14" ht="22.5" hidden="1" customHeight="1" x14ac:dyDescent="0.25">
      <c r="B39" s="21"/>
      <c r="C39" s="32" t="s">
        <v>29</v>
      </c>
      <c r="D39" s="32">
        <f>SUM(I15:I20)</f>
        <v>10</v>
      </c>
      <c r="E39" s="32">
        <f>SUM(J15:J20)</f>
        <v>8</v>
      </c>
      <c r="F39" s="32">
        <f>SUM(K15:K20)</f>
        <v>8</v>
      </c>
      <c r="G39" s="32">
        <f>SUM(L15:L20)</f>
        <v>0</v>
      </c>
      <c r="H39" s="47">
        <f t="shared" ref="H39:H42" si="1">IF(G39&gt;0,G39,IF(F39&gt;0,F39,IF(E39&gt;0,E39,0)))</f>
        <v>8</v>
      </c>
      <c r="I39" s="34"/>
      <c r="J39" s="32"/>
      <c r="K39" s="34"/>
      <c r="L39" s="33"/>
      <c r="M39" s="33"/>
    </row>
    <row r="40" spans="2:14" ht="22.5" hidden="1" customHeight="1" x14ac:dyDescent="0.25">
      <c r="B40" s="21"/>
      <c r="C40" s="32" t="s">
        <v>30</v>
      </c>
      <c r="D40" s="32">
        <f>SUM(I22:I26)</f>
        <v>10</v>
      </c>
      <c r="E40" s="32">
        <f>SUM(J22:J26)</f>
        <v>6</v>
      </c>
      <c r="F40" s="32">
        <f>SUM(K22:K26)</f>
        <v>6</v>
      </c>
      <c r="G40" s="32">
        <f>SUM(L22:L26)</f>
        <v>0</v>
      </c>
      <c r="H40" s="47">
        <f t="shared" si="1"/>
        <v>6</v>
      </c>
      <c r="I40" s="34"/>
      <c r="J40" s="32"/>
      <c r="K40" s="34"/>
      <c r="L40" s="33"/>
      <c r="M40" s="33"/>
    </row>
    <row r="41" spans="2:14" ht="22.5" hidden="1" customHeight="1" x14ac:dyDescent="0.25">
      <c r="B41" s="21"/>
      <c r="C41" s="32" t="s">
        <v>31</v>
      </c>
      <c r="D41" s="32">
        <f>SUM(I28:I32)</f>
        <v>55</v>
      </c>
      <c r="E41" s="32">
        <f>SUM(J28:J32)</f>
        <v>35</v>
      </c>
      <c r="F41" s="32">
        <f>SUM(K28:K32)</f>
        <v>34</v>
      </c>
      <c r="G41" s="32">
        <f>SUM(L28:L32)</f>
        <v>0</v>
      </c>
      <c r="H41" s="47">
        <f t="shared" si="1"/>
        <v>34</v>
      </c>
      <c r="I41" s="34"/>
      <c r="J41" s="32"/>
      <c r="K41" s="34"/>
      <c r="L41" s="33"/>
      <c r="M41" s="33"/>
    </row>
    <row r="42" spans="2:14" ht="22.5" hidden="1" customHeight="1" x14ac:dyDescent="0.25">
      <c r="B42" s="21"/>
      <c r="C42" s="32" t="s">
        <v>32</v>
      </c>
      <c r="D42" s="32">
        <f>SUM(I34:I36)</f>
        <v>5</v>
      </c>
      <c r="E42" s="32">
        <f>SUM(J34:J36)</f>
        <v>3</v>
      </c>
      <c r="F42" s="32">
        <f>SUM(K34:K36)</f>
        <v>3</v>
      </c>
      <c r="G42" s="32">
        <f>SUM(L34:L36)</f>
        <v>0</v>
      </c>
      <c r="H42" s="47">
        <f t="shared" si="1"/>
        <v>3</v>
      </c>
      <c r="I42" s="34"/>
      <c r="J42" s="34"/>
      <c r="K42" s="34"/>
      <c r="L42" s="33"/>
      <c r="M42" s="33"/>
    </row>
    <row r="43" spans="2:14" s="17" customFormat="1" ht="27.75" customHeight="1" x14ac:dyDescent="0.25">
      <c r="B43" s="92" t="s">
        <v>21</v>
      </c>
      <c r="C43" s="99"/>
      <c r="D43" s="93"/>
      <c r="E43" s="96" t="s">
        <v>40</v>
      </c>
      <c r="F43" s="97"/>
      <c r="G43" s="98"/>
      <c r="H43" s="92" t="s">
        <v>24</v>
      </c>
      <c r="I43" s="93"/>
      <c r="J43" s="105" t="s">
        <v>40</v>
      </c>
      <c r="K43" s="106"/>
      <c r="L43" s="106"/>
      <c r="M43" s="107"/>
      <c r="N43" s="35"/>
    </row>
    <row r="44" spans="2:14" s="17" customFormat="1" ht="27.75" customHeight="1" x14ac:dyDescent="0.25">
      <c r="B44" s="92" t="s">
        <v>22</v>
      </c>
      <c r="C44" s="99"/>
      <c r="D44" s="93"/>
      <c r="E44" s="96" t="s">
        <v>53</v>
      </c>
      <c r="F44" s="97"/>
      <c r="G44" s="98"/>
      <c r="H44" s="92" t="s">
        <v>25</v>
      </c>
      <c r="I44" s="93"/>
      <c r="J44" s="105" t="s">
        <v>53</v>
      </c>
      <c r="K44" s="106"/>
      <c r="L44" s="106"/>
      <c r="M44" s="107"/>
      <c r="N44" s="35"/>
    </row>
    <row r="45" spans="2:14" s="17" customFormat="1" ht="27.75" customHeight="1" x14ac:dyDescent="0.25">
      <c r="B45" s="92" t="s">
        <v>23</v>
      </c>
      <c r="C45" s="99"/>
      <c r="D45" s="93"/>
      <c r="E45" s="96"/>
      <c r="F45" s="97"/>
      <c r="G45" s="98"/>
      <c r="H45" s="92" t="s">
        <v>26</v>
      </c>
      <c r="I45" s="93"/>
      <c r="J45" s="105"/>
      <c r="K45" s="106"/>
      <c r="L45" s="106"/>
      <c r="M45" s="107"/>
      <c r="N45" s="35"/>
    </row>
    <row r="46" spans="2:14" ht="28.5" customHeight="1" x14ac:dyDescent="0.25">
      <c r="B46" s="100" t="s">
        <v>19</v>
      </c>
      <c r="C46" s="100"/>
      <c r="D46" s="100"/>
      <c r="E46" s="100"/>
      <c r="F46" s="100"/>
      <c r="G46" s="100"/>
      <c r="H46" s="100"/>
      <c r="I46" s="100"/>
      <c r="J46" s="100"/>
      <c r="K46" s="100"/>
      <c r="L46" s="100"/>
      <c r="M46" s="100"/>
    </row>
    <row r="47" spans="2:14" ht="28.5" customHeight="1" x14ac:dyDescent="0.25">
      <c r="B47" s="101" t="s">
        <v>20</v>
      </c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2"/>
    </row>
    <row r="49" spans="2:13" x14ac:dyDescent="0.25">
      <c r="B49" s="30" t="s">
        <v>27</v>
      </c>
    </row>
    <row r="50" spans="2:13" ht="41.25" customHeight="1" x14ac:dyDescent="0.25">
      <c r="B50" s="31">
        <v>1</v>
      </c>
      <c r="C50" s="103" t="s">
        <v>35</v>
      </c>
      <c r="D50" s="103"/>
      <c r="E50" s="103"/>
      <c r="F50" s="103"/>
      <c r="G50" s="103"/>
      <c r="H50" s="103"/>
      <c r="I50" s="103"/>
      <c r="J50" s="103"/>
      <c r="K50" s="103"/>
      <c r="L50" s="103"/>
      <c r="M50" s="103"/>
    </row>
    <row r="51" spans="2:13" ht="30.75" customHeight="1" x14ac:dyDescent="0.25">
      <c r="B51" s="31">
        <v>2</v>
      </c>
      <c r="C51" s="104" t="s">
        <v>36</v>
      </c>
      <c r="D51" s="104"/>
      <c r="E51" s="104"/>
      <c r="F51" s="104"/>
      <c r="G51" s="104"/>
      <c r="H51" s="104"/>
      <c r="I51" s="104"/>
      <c r="J51" s="104"/>
      <c r="K51" s="104"/>
      <c r="L51" s="104"/>
      <c r="M51" s="104"/>
    </row>
    <row r="52" spans="2:13" ht="26.25" customHeight="1" x14ac:dyDescent="0.25">
      <c r="B52" s="31">
        <v>3</v>
      </c>
      <c r="C52" s="95" t="s">
        <v>37</v>
      </c>
      <c r="D52" s="95"/>
      <c r="E52" s="95"/>
      <c r="F52" s="95"/>
      <c r="G52" s="95"/>
      <c r="H52" s="95"/>
      <c r="I52" s="95"/>
      <c r="J52" s="95"/>
      <c r="K52" s="95"/>
      <c r="L52" s="95"/>
      <c r="M52" s="95"/>
    </row>
  </sheetData>
  <mergeCells count="47">
    <mergeCell ref="C19:H19"/>
    <mergeCell ref="C32:H32"/>
    <mergeCell ref="C26:H26"/>
    <mergeCell ref="C20:H20"/>
    <mergeCell ref="C23:H23"/>
    <mergeCell ref="C27:H27"/>
    <mergeCell ref="C30:H30"/>
    <mergeCell ref="C31:H31"/>
    <mergeCell ref="C24:H24"/>
    <mergeCell ref="C25:H25"/>
    <mergeCell ref="C52:M52"/>
    <mergeCell ref="E43:G43"/>
    <mergeCell ref="B44:D44"/>
    <mergeCell ref="E44:G44"/>
    <mergeCell ref="B46:M46"/>
    <mergeCell ref="B47:M47"/>
    <mergeCell ref="C50:M50"/>
    <mergeCell ref="C51:M51"/>
    <mergeCell ref="J43:M43"/>
    <mergeCell ref="J44:M44"/>
    <mergeCell ref="J45:M45"/>
    <mergeCell ref="B43:D43"/>
    <mergeCell ref="B45:D45"/>
    <mergeCell ref="E45:G45"/>
    <mergeCell ref="H43:I43"/>
    <mergeCell ref="H44:I44"/>
    <mergeCell ref="H45:I45"/>
    <mergeCell ref="C36:H36"/>
    <mergeCell ref="C34:H34"/>
    <mergeCell ref="C35:H35"/>
    <mergeCell ref="C37:F37"/>
    <mergeCell ref="M9:M36"/>
    <mergeCell ref="C9:H9"/>
    <mergeCell ref="C12:H12"/>
    <mergeCell ref="C33:H33"/>
    <mergeCell ref="C11:H11"/>
    <mergeCell ref="C13:H13"/>
    <mergeCell ref="C10:H10"/>
    <mergeCell ref="C14:H14"/>
    <mergeCell ref="C21:H21"/>
    <mergeCell ref="C15:H15"/>
    <mergeCell ref="C16:H16"/>
    <mergeCell ref="C28:H28"/>
    <mergeCell ref="C29:H29"/>
    <mergeCell ref="C22:H22"/>
    <mergeCell ref="C17:H17"/>
    <mergeCell ref="C18:H18"/>
  </mergeCells>
  <conditionalFormatting sqref="I37">
    <cfRule type="cellIs" dxfId="3" priority="4" operator="notEqual">
      <formula>100</formula>
    </cfRule>
  </conditionalFormatting>
  <conditionalFormatting sqref="J37:L37">
    <cfRule type="cellIs" dxfId="2" priority="3" operator="greaterThan">
      <formula>$I$37</formula>
    </cfRule>
  </conditionalFormatting>
  <conditionalFormatting sqref="N11:N36">
    <cfRule type="cellIs" dxfId="1" priority="2" operator="equal">
      <formula>"*"</formula>
    </cfRule>
  </conditionalFormatting>
  <conditionalFormatting sqref="N37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2020-06-17T12:19:53Z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