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xr:revisionPtr revIDLastSave="0" documentId="8_{082CAC46-C98D-449D-B27E-402D41B0F183}" xr6:coauthVersionLast="47" xr6:coauthVersionMax="47" xr10:uidLastSave="{00000000-0000-0000-0000-000000000000}"/>
  <bookViews>
    <workbookView xWindow="1140" yWindow="1140" windowWidth="17940" windowHeight="11060" xr2:uid="{E7815199-D770-464D-9EA3-05E0376BECF7}"/>
  </bookViews>
  <sheets>
    <sheet name="Daily Data" sheetId="1" r:id="rId1"/>
  </sheets>
  <definedNames>
    <definedName name="_xlnm._FilterDatabase" localSheetId="0" hidden="1">'Daily Data'!$C$1:$C$125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23" i="1" l="1"/>
  <c r="D123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<sst xmlns="http://schemas.openxmlformats.org/spreadsheetml/2006/main" count="369" uniqueCount="50">
  <si>
    <t>Date</t>
  </si>
  <si>
    <t>Day</t>
  </si>
  <si>
    <t>Product Category</t>
  </si>
  <si>
    <t>Units Sold</t>
  </si>
  <si>
    <t>Price per unit</t>
  </si>
  <si>
    <t>Revenue (£)</t>
  </si>
  <si>
    <t>Customer Satisfaction</t>
  </si>
  <si>
    <t>01/01/2026</t>
  </si>
  <si>
    <t>Thursday</t>
  </si>
  <si>
    <t>Coffee</t>
  </si>
  <si>
    <t>Pastries</t>
  </si>
  <si>
    <t>Sandwiches</t>
  </si>
  <si>
    <t>Seasonal</t>
  </si>
  <si>
    <t>02/01/2026</t>
  </si>
  <si>
    <t>Friday</t>
  </si>
  <si>
    <t>03/01/2026</t>
  </si>
  <si>
    <t>Saturday</t>
  </si>
  <si>
    <t>04/01/2026</t>
  </si>
  <si>
    <t>Sunday</t>
  </si>
  <si>
    <t>05/01/2026</t>
  </si>
  <si>
    <t>Monday</t>
  </si>
  <si>
    <t>06/01/2026</t>
  </si>
  <si>
    <t>Tuesday</t>
  </si>
  <si>
    <t>07/01/2026</t>
  </si>
  <si>
    <t>Wednesday</t>
  </si>
  <si>
    <t>08/01/2026</t>
  </si>
  <si>
    <t>09/01/2026</t>
  </si>
  <si>
    <t>10/01/2026</t>
  </si>
  <si>
    <t>11/01/2026</t>
  </si>
  <si>
    <t>12/01/2026</t>
  </si>
  <si>
    <t>13/01/2026</t>
  </si>
  <si>
    <t>14/01/2026</t>
  </si>
  <si>
    <t>15/01/2026</t>
  </si>
  <si>
    <t>16/01/2026</t>
  </si>
  <si>
    <t>17/01/2026</t>
  </si>
  <si>
    <t>18/01/2026</t>
  </si>
  <si>
    <t>19/01/2026</t>
  </si>
  <si>
    <t>20/01/2026</t>
  </si>
  <si>
    <t>21/01/2026</t>
  </si>
  <si>
    <t>22/01/2026</t>
  </si>
  <si>
    <t>23/01/2026</t>
  </si>
  <si>
    <t>24/01/2026</t>
  </si>
  <si>
    <t>25/01/2026</t>
  </si>
  <si>
    <t>26/01/2026</t>
  </si>
  <si>
    <t>27/01/2026</t>
  </si>
  <si>
    <t>28/01/2026</t>
  </si>
  <si>
    <t>29/01/2026</t>
  </si>
  <si>
    <t>30/01/2026</t>
  </si>
  <si>
    <t>Total</t>
  </si>
  <si>
    <t>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</si>
</sst>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59999389629810485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164" fontId="1" fillId="2" borderId="2" xfId="0" applyNumberFormat="1" applyFont="1" applyFill="1" applyBorder="1"/>
    <xf numFmtId="0" fontId="0" fillId="3" borderId="4" xfId="0" applyFill="1" applyBorder="1"/>
    <xf numFmtId="0" fontId="0" fillId="3" borderId="5" xfId="0" applyFill="1" applyBorder="1"/>
    <xf numFmtId="164" fontId="0" fillId="3" borderId="5" xfId="0" applyNumberFormat="1" applyFill="1" applyBorder="1"/>
    <xf numFmtId="0" fontId="0" fillId="4" borderId="4" xfId="0" applyFill="1" applyBorder="1"/>
    <xf numFmtId="0" fontId="0" fillId="4" borderId="5" xfId="0" applyFill="1" applyBorder="1"/>
    <xf numFmtId="164" fontId="0" fillId="4" borderId="5" xfId="0" applyNumberFormat="1" applyFill="1" applyBorder="1"/>
    <xf numFmtId="0" fontId="1" fillId="2" borderId="2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164" fontId="0" fillId="0" borderId="0" xfId="0" applyNumberFormat="1"/>
    <xf numFmtId="164" fontId="0" fillId="5" borderId="5" xfId="0" applyNumberFormat="1" applyFill="1" applyBorder="1"/>
    <xf numFmtId="0" fontId="0" fillId="6" borderId="5" xfId="0" applyFill="1" applyBorder="1" applyAlignment="1">
      <alignment horizontal="center"/>
    </xf>
    <xf numFmtId="0" fontId="0" fillId="7" borderId="0" xfId="0" applyFill="1" applyAlignment="1">
      <alignment horizontal="center"/>
    </xf>
    <xf numFmtId="165" fontId="0" fillId="7" borderId="0" xfId="0" applyNumberFormat="1" applyFill="1" applyAlignment="1">
      <alignment horizontal="center"/>
    </xf>
    <xf numFmtId="164" fontId="0" fillId="6" borderId="5" xfId="0" applyNumberFormat="1" applyFill="1" applyBorder="1"/>
    <xf numFmtId="164" fontId="0" fillId="7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924A8-D359-49D1-80B5-90DDC1548894}">
  <dimension ref="A1:G125"/>
  <sheetViews>
    <sheetView tabSelected="1" workbookViewId="0">
      <selection activeCell="F124" sqref="F124"/>
    </sheetView>
  </sheetViews>
  <sheetFormatPr defaultRowHeight="14.5" x14ac:dyDescent="0.35"/>
  <cols>
    <col min="1" max="1" width="15.08984375" customWidth="1"/>
    <col min="2" max="2" width="12.6328125" customWidth="1"/>
    <col min="3" max="3" width="14.36328125" customWidth="1"/>
    <col min="4" max="4" width="9.08984375" style="13"/>
    <col min="5" max="5" width="9.08984375" style="17"/>
    <col min="6" max="6" width="10.08984375" bestFit="1" customWidth="1"/>
    <col min="7" max="7" width="21" style="13" customWidth="1"/>
  </cols>
  <sheetData>
    <row r="1" spans="1:7" ht="15" thickBot="1" x14ac:dyDescent="0.4">
      <c r="A1" s="1" t="s">
        <v>0</v>
      </c>
      <c r="B1" s="2" t="s">
        <v>1</v>
      </c>
      <c r="C1" s="2" t="s">
        <v>2</v>
      </c>
      <c r="D1" s="10" t="s">
        <v>3</v>
      </c>
      <c r="E1" s="3" t="s">
        <v>4</v>
      </c>
      <c r="F1" s="3" t="s">
        <v>5</v>
      </c>
      <c r="G1" s="14" t="s">
        <v>6</v>
      </c>
    </row>
    <row r="2" spans="1:7" ht="15" thickTop="1" x14ac:dyDescent="0.35">
      <c r="A2" s="4" t="s">
        <v>7</v>
      </c>
      <c r="B2" s="5" t="s">
        <v>8</v>
      </c>
      <c r="C2" s="5" t="s">
        <v>9</v>
      </c>
      <c r="D2" s="11">
        <v>90</v>
      </c>
      <c r="E2" s="6">
        <v>3</v>
      </c>
      <c r="F2" s="18">
        <f>90*3</f>
        <v>270</v>
      </c>
      <c r="G2" s="15">
        <v>4</v>
      </c>
    </row>
    <row r="3" spans="1:7" x14ac:dyDescent="0.35">
      <c r="A3" s="7" t="s">
        <v>7</v>
      </c>
      <c r="B3" s="8" t="s">
        <v>8</v>
      </c>
      <c r="C3" s="8" t="s">
        <v>10</v>
      </c>
      <c r="D3" s="12">
        <v>45</v>
      </c>
      <c r="E3" s="9">
        <v>2.5</v>
      </c>
      <c r="F3" s="18">
        <f>45*2.5</f>
        <v>112.5</v>
      </c>
      <c r="G3" s="16">
        <v>4</v>
      </c>
    </row>
    <row r="4" spans="1:7" x14ac:dyDescent="0.35">
      <c r="A4" s="4" t="s">
        <v>7</v>
      </c>
      <c r="B4" s="5" t="s">
        <v>8</v>
      </c>
      <c r="C4" s="5" t="s">
        <v>11</v>
      </c>
      <c r="D4" s="11">
        <v>45</v>
      </c>
      <c r="E4" s="6">
        <v>4</v>
      </c>
      <c r="F4" s="18">
        <f>45*4</f>
        <v>180</v>
      </c>
      <c r="G4" s="15">
        <v>4</v>
      </c>
    </row>
    <row r="5" spans="1:7" x14ac:dyDescent="0.35">
      <c r="A5" s="7" t="s">
        <v>7</v>
      </c>
      <c r="B5" s="8" t="s">
        <v>8</v>
      </c>
      <c r="C5" s="8" t="s">
        <v>12</v>
      </c>
      <c r="D5" s="12">
        <v>45</v>
      </c>
      <c r="E5" s="9">
        <v>2.5</v>
      </c>
      <c r="F5" s="18">
        <f>45*2.5</f>
        <v>112.5</v>
      </c>
      <c r="G5" s="16">
        <v>4</v>
      </c>
    </row>
    <row r="6" spans="1:7" x14ac:dyDescent="0.35">
      <c r="A6" s="4" t="s">
        <v>13</v>
      </c>
      <c r="B6" s="5" t="s">
        <v>14</v>
      </c>
      <c r="C6" s="5" t="s">
        <v>9</v>
      </c>
      <c r="D6" s="11">
        <v>95</v>
      </c>
      <c r="E6" s="6">
        <v>3</v>
      </c>
      <c r="F6" s="18">
        <f>95*3</f>
        <v>285</v>
      </c>
      <c r="G6" s="15">
        <v>4.2</v>
      </c>
    </row>
    <row r="7" spans="1:7" x14ac:dyDescent="0.35">
      <c r="A7" s="7" t="s">
        <v>13</v>
      </c>
      <c r="B7" s="8" t="s">
        <v>14</v>
      </c>
      <c r="C7" s="8" t="s">
        <v>10</v>
      </c>
      <c r="D7" s="12">
        <v>48</v>
      </c>
      <c r="E7" s="9">
        <v>2.5</v>
      </c>
      <c r="F7" s="18">
        <f>48*2.5</f>
        <v>120</v>
      </c>
      <c r="G7" s="16">
        <v>4.2</v>
      </c>
    </row>
    <row r="8" spans="1:7" x14ac:dyDescent="0.35">
      <c r="A8" s="4" t="s">
        <v>13</v>
      </c>
      <c r="B8" s="5" t="s">
        <v>14</v>
      </c>
      <c r="C8" s="5" t="s">
        <v>11</v>
      </c>
      <c r="D8" s="11">
        <v>48</v>
      </c>
      <c r="E8" s="6">
        <v>4</v>
      </c>
      <c r="F8" s="18">
        <f>48*4</f>
        <v>192</v>
      </c>
      <c r="G8" s="15">
        <v>4.2</v>
      </c>
    </row>
    <row r="9" spans="1:7" x14ac:dyDescent="0.35">
      <c r="A9" s="7" t="s">
        <v>13</v>
      </c>
      <c r="B9" s="8" t="s">
        <v>14</v>
      </c>
      <c r="C9" s="8" t="s">
        <v>12</v>
      </c>
      <c r="D9" s="12">
        <v>48</v>
      </c>
      <c r="E9" s="9">
        <v>2.5</v>
      </c>
      <c r="F9" s="18">
        <f>48*2.5</f>
        <v>120</v>
      </c>
      <c r="G9" s="16">
        <v>4.2</v>
      </c>
    </row>
    <row r="10" spans="1:7" x14ac:dyDescent="0.35">
      <c r="A10" s="4" t="s">
        <v>15</v>
      </c>
      <c r="B10" s="5" t="s">
        <v>16</v>
      </c>
      <c r="C10" s="5" t="s">
        <v>9</v>
      </c>
      <c r="D10" s="11">
        <v>100</v>
      </c>
      <c r="E10" s="6">
        <v>3</v>
      </c>
      <c r="F10" s="18">
        <f>100*3</f>
        <v>300</v>
      </c>
      <c r="G10" s="15">
        <v>4.4000000000000004</v>
      </c>
    </row>
    <row r="11" spans="1:7" x14ac:dyDescent="0.35">
      <c r="A11" s="7" t="s">
        <v>15</v>
      </c>
      <c r="B11" s="8" t="s">
        <v>16</v>
      </c>
      <c r="C11" s="8" t="s">
        <v>10</v>
      </c>
      <c r="D11" s="12">
        <v>51</v>
      </c>
      <c r="E11" s="9">
        <v>2.5</v>
      </c>
      <c r="F11" s="18">
        <f>51*2.5</f>
        <v>127.5</v>
      </c>
      <c r="G11" s="16">
        <v>4.4000000000000004</v>
      </c>
    </row>
    <row r="12" spans="1:7" x14ac:dyDescent="0.35">
      <c r="A12" s="4" t="s">
        <v>15</v>
      </c>
      <c r="B12" s="5" t="s">
        <v>16</v>
      </c>
      <c r="C12" s="5" t="s">
        <v>11</v>
      </c>
      <c r="D12" s="11">
        <v>51</v>
      </c>
      <c r="E12" s="6">
        <v>4</v>
      </c>
      <c r="F12" s="18">
        <f>51*4</f>
        <v>204</v>
      </c>
      <c r="G12" s="15">
        <v>4.4000000000000004</v>
      </c>
    </row>
    <row r="13" spans="1:7" x14ac:dyDescent="0.35">
      <c r="A13" s="7" t="s">
        <v>15</v>
      </c>
      <c r="B13" s="8" t="s">
        <v>16</v>
      </c>
      <c r="C13" s="8" t="s">
        <v>12</v>
      </c>
      <c r="D13" s="12">
        <v>51</v>
      </c>
      <c r="E13" s="9">
        <v>2.5</v>
      </c>
      <c r="F13" s="18">
        <f>51*2.5</f>
        <v>127.5</v>
      </c>
      <c r="G13" s="16">
        <v>4.4000000000000004</v>
      </c>
    </row>
    <row r="14" spans="1:7" x14ac:dyDescent="0.35">
      <c r="A14" s="4" t="s">
        <v>17</v>
      </c>
      <c r="B14" s="5" t="s">
        <v>18</v>
      </c>
      <c r="C14" s="5" t="s">
        <v>9</v>
      </c>
      <c r="D14" s="11">
        <v>105</v>
      </c>
      <c r="E14" s="6">
        <v>3</v>
      </c>
      <c r="F14" s="18">
        <f>105*3</f>
        <v>315</v>
      </c>
      <c r="G14" s="15">
        <v>4.5999999999999996</v>
      </c>
    </row>
    <row r="15" spans="1:7" x14ac:dyDescent="0.35">
      <c r="A15" s="7" t="s">
        <v>17</v>
      </c>
      <c r="B15" s="8" t="s">
        <v>18</v>
      </c>
      <c r="C15" s="8" t="s">
        <v>10</v>
      </c>
      <c r="D15" s="12">
        <v>54</v>
      </c>
      <c r="E15" s="9">
        <v>2.5</v>
      </c>
      <c r="F15" s="18">
        <f>54*2.5</f>
        <v>135</v>
      </c>
      <c r="G15" s="16">
        <v>4.5999999999999996</v>
      </c>
    </row>
    <row r="16" spans="1:7" x14ac:dyDescent="0.35">
      <c r="A16" s="4" t="s">
        <v>17</v>
      </c>
      <c r="B16" s="5" t="s">
        <v>18</v>
      </c>
      <c r="C16" s="5" t="s">
        <v>11</v>
      </c>
      <c r="D16" s="11">
        <v>54</v>
      </c>
      <c r="E16" s="6">
        <v>4</v>
      </c>
      <c r="F16" s="18">
        <f>54*4</f>
        <v>216</v>
      </c>
      <c r="G16" s="15">
        <v>4.5999999999999996</v>
      </c>
    </row>
    <row r="17" spans="1:7" x14ac:dyDescent="0.35">
      <c r="A17" s="7" t="s">
        <v>17</v>
      </c>
      <c r="B17" s="8" t="s">
        <v>18</v>
      </c>
      <c r="C17" s="8" t="s">
        <v>12</v>
      </c>
      <c r="D17" s="12">
        <v>54</v>
      </c>
      <c r="E17" s="9">
        <v>2.5</v>
      </c>
      <c r="F17" s="18">
        <f>54*2.5</f>
        <v>135</v>
      </c>
      <c r="G17" s="16">
        <v>4.5999999999999996</v>
      </c>
    </row>
    <row r="18" spans="1:7" x14ac:dyDescent="0.35">
      <c r="A18" s="4" t="s">
        <v>19</v>
      </c>
      <c r="B18" s="5" t="s">
        <v>20</v>
      </c>
      <c r="C18" s="5" t="s">
        <v>9</v>
      </c>
      <c r="D18" s="11">
        <v>110</v>
      </c>
      <c r="E18" s="6">
        <v>3</v>
      </c>
      <c r="F18" s="18">
        <f>110*3</f>
        <v>330</v>
      </c>
      <c r="G18" s="15">
        <v>4</v>
      </c>
    </row>
    <row r="19" spans="1:7" x14ac:dyDescent="0.35">
      <c r="A19" s="7" t="s">
        <v>19</v>
      </c>
      <c r="B19" s="8" t="s">
        <v>20</v>
      </c>
      <c r="C19" s="8" t="s">
        <v>10</v>
      </c>
      <c r="D19" s="12">
        <v>57</v>
      </c>
      <c r="E19" s="9">
        <v>2.5</v>
      </c>
      <c r="F19" s="18">
        <f>57*2.5</f>
        <v>142.5</v>
      </c>
      <c r="G19" s="16">
        <v>4</v>
      </c>
    </row>
    <row r="20" spans="1:7" x14ac:dyDescent="0.35">
      <c r="A20" s="4" t="s">
        <v>19</v>
      </c>
      <c r="B20" s="5" t="s">
        <v>20</v>
      </c>
      <c r="C20" s="5" t="s">
        <v>11</v>
      </c>
      <c r="D20" s="11">
        <v>57</v>
      </c>
      <c r="E20" s="6">
        <v>4</v>
      </c>
      <c r="F20" s="18">
        <f>57*4</f>
        <v>228</v>
      </c>
      <c r="G20" s="15">
        <v>4</v>
      </c>
    </row>
    <row r="21" spans="1:7" x14ac:dyDescent="0.35">
      <c r="A21" s="7" t="s">
        <v>19</v>
      </c>
      <c r="B21" s="8" t="s">
        <v>20</v>
      </c>
      <c r="C21" s="8" t="s">
        <v>12</v>
      </c>
      <c r="D21" s="12">
        <v>57</v>
      </c>
      <c r="E21" s="9">
        <v>2.5</v>
      </c>
      <c r="F21" s="18">
        <f>57*2.5</f>
        <v>142.5</v>
      </c>
      <c r="G21" s="16">
        <v>4</v>
      </c>
    </row>
    <row r="22" spans="1:7" x14ac:dyDescent="0.35">
      <c r="A22" s="4" t="s">
        <v>21</v>
      </c>
      <c r="B22" s="5" t="s">
        <v>22</v>
      </c>
      <c r="C22" s="5" t="s">
        <v>9</v>
      </c>
      <c r="D22" s="11">
        <v>115</v>
      </c>
      <c r="E22" s="6">
        <v>3</v>
      </c>
      <c r="F22" s="18">
        <f>115*3</f>
        <v>345</v>
      </c>
      <c r="G22" s="15">
        <v>4.2</v>
      </c>
    </row>
    <row r="23" spans="1:7" x14ac:dyDescent="0.35">
      <c r="A23" s="7" t="s">
        <v>21</v>
      </c>
      <c r="B23" s="8" t="s">
        <v>22</v>
      </c>
      <c r="C23" s="8" t="s">
        <v>10</v>
      </c>
      <c r="D23" s="12">
        <v>60</v>
      </c>
      <c r="E23" s="9">
        <v>2.5</v>
      </c>
      <c r="F23" s="18">
        <f>60*2.5</f>
        <v>150</v>
      </c>
      <c r="G23" s="16">
        <v>4.2</v>
      </c>
    </row>
    <row r="24" spans="1:7" x14ac:dyDescent="0.35">
      <c r="A24" s="4" t="s">
        <v>21</v>
      </c>
      <c r="B24" s="5" t="s">
        <v>22</v>
      </c>
      <c r="C24" s="5" t="s">
        <v>11</v>
      </c>
      <c r="D24" s="11">
        <v>60</v>
      </c>
      <c r="E24" s="6">
        <v>4</v>
      </c>
      <c r="F24" s="18">
        <f>60*4</f>
        <v>240</v>
      </c>
      <c r="G24" s="15">
        <v>4.2</v>
      </c>
    </row>
    <row r="25" spans="1:7" x14ac:dyDescent="0.35">
      <c r="A25" s="7" t="s">
        <v>21</v>
      </c>
      <c r="B25" s="8" t="s">
        <v>22</v>
      </c>
      <c r="C25" s="8" t="s">
        <v>12</v>
      </c>
      <c r="D25" s="12">
        <v>60</v>
      </c>
      <c r="E25" s="9">
        <v>2.5</v>
      </c>
      <c r="F25" s="18">
        <f>60*2.5</f>
        <v>150</v>
      </c>
      <c r="G25" s="16">
        <v>4.2</v>
      </c>
    </row>
    <row r="26" spans="1:7" x14ac:dyDescent="0.35">
      <c r="A26" s="4" t="s">
        <v>23</v>
      </c>
      <c r="B26" s="5" t="s">
        <v>24</v>
      </c>
      <c r="C26" s="5" t="s">
        <v>9</v>
      </c>
      <c r="D26" s="11">
        <v>120</v>
      </c>
      <c r="E26" s="6">
        <v>3</v>
      </c>
      <c r="F26" s="18">
        <f>120*3</f>
        <v>360</v>
      </c>
      <c r="G26" s="15">
        <v>4.4000000000000004</v>
      </c>
    </row>
    <row r="27" spans="1:7" x14ac:dyDescent="0.35">
      <c r="A27" s="7" t="s">
        <v>23</v>
      </c>
      <c r="B27" s="8" t="s">
        <v>24</v>
      </c>
      <c r="C27" s="8" t="s">
        <v>10</v>
      </c>
      <c r="D27" s="12">
        <v>63</v>
      </c>
      <c r="E27" s="9">
        <v>2.5</v>
      </c>
      <c r="F27" s="18">
        <f>63*2.5</f>
        <v>157.5</v>
      </c>
      <c r="G27" s="16">
        <v>4.4000000000000004</v>
      </c>
    </row>
    <row r="28" spans="1:7" x14ac:dyDescent="0.35">
      <c r="A28" s="4" t="s">
        <v>23</v>
      </c>
      <c r="B28" s="5" t="s">
        <v>24</v>
      </c>
      <c r="C28" s="5" t="s">
        <v>11</v>
      </c>
      <c r="D28" s="11">
        <v>63</v>
      </c>
      <c r="E28" s="6">
        <v>4</v>
      </c>
      <c r="F28" s="18">
        <f>63*4</f>
        <v>252</v>
      </c>
      <c r="G28" s="15">
        <v>4.4000000000000004</v>
      </c>
    </row>
    <row r="29" spans="1:7" x14ac:dyDescent="0.35">
      <c r="A29" s="7" t="s">
        <v>23</v>
      </c>
      <c r="B29" s="8" t="s">
        <v>24</v>
      </c>
      <c r="C29" s="8" t="s">
        <v>12</v>
      </c>
      <c r="D29" s="12">
        <v>63</v>
      </c>
      <c r="E29" s="9">
        <v>2.5</v>
      </c>
      <c r="F29" s="18">
        <f>63*2.5</f>
        <v>157.5</v>
      </c>
      <c r="G29" s="16">
        <v>4.4000000000000004</v>
      </c>
    </row>
    <row r="30" spans="1:7" x14ac:dyDescent="0.35">
      <c r="A30" s="4" t="s">
        <v>25</v>
      </c>
      <c r="B30" s="5" t="s">
        <v>8</v>
      </c>
      <c r="C30" s="5" t="s">
        <v>9</v>
      </c>
      <c r="D30" s="11">
        <v>125</v>
      </c>
      <c r="E30" s="6">
        <v>3</v>
      </c>
      <c r="F30" s="18">
        <f>125*3</f>
        <v>375</v>
      </c>
      <c r="G30" s="15">
        <v>4.5999999999999996</v>
      </c>
    </row>
    <row r="31" spans="1:7" x14ac:dyDescent="0.35">
      <c r="A31" s="7" t="s">
        <v>25</v>
      </c>
      <c r="B31" s="8" t="s">
        <v>8</v>
      </c>
      <c r="C31" s="8" t="s">
        <v>10</v>
      </c>
      <c r="D31" s="12">
        <v>45</v>
      </c>
      <c r="E31" s="9">
        <v>2.5</v>
      </c>
      <c r="F31" s="18">
        <f>45*2.5</f>
        <v>112.5</v>
      </c>
      <c r="G31" s="16">
        <v>4.5999999999999996</v>
      </c>
    </row>
    <row r="32" spans="1:7" x14ac:dyDescent="0.35">
      <c r="A32" s="4" t="s">
        <v>25</v>
      </c>
      <c r="B32" s="5" t="s">
        <v>8</v>
      </c>
      <c r="C32" s="5" t="s">
        <v>11</v>
      </c>
      <c r="D32" s="11">
        <v>45</v>
      </c>
      <c r="E32" s="6">
        <v>4</v>
      </c>
      <c r="F32" s="18">
        <f>45*4</f>
        <v>180</v>
      </c>
      <c r="G32" s="15">
        <v>4.5999999999999996</v>
      </c>
    </row>
    <row r="33" spans="1:7" x14ac:dyDescent="0.35">
      <c r="A33" s="7" t="s">
        <v>25</v>
      </c>
      <c r="B33" s="8" t="s">
        <v>8</v>
      </c>
      <c r="C33" s="8" t="s">
        <v>12</v>
      </c>
      <c r="D33" s="12">
        <v>45</v>
      </c>
      <c r="E33" s="9">
        <v>2.5</v>
      </c>
      <c r="F33" s="18">
        <f>45*2.5</f>
        <v>112.5</v>
      </c>
      <c r="G33" s="16">
        <v>4.5999999999999996</v>
      </c>
    </row>
    <row r="34" spans="1:7" x14ac:dyDescent="0.35">
      <c r="A34" s="4" t="s">
        <v>26</v>
      </c>
      <c r="B34" s="5" t="s">
        <v>14</v>
      </c>
      <c r="C34" s="5" t="s">
        <v>9</v>
      </c>
      <c r="D34" s="11">
        <v>130</v>
      </c>
      <c r="E34" s="6">
        <v>3</v>
      </c>
      <c r="F34" s="18">
        <f>130*3</f>
        <v>390</v>
      </c>
      <c r="G34" s="15">
        <v>4</v>
      </c>
    </row>
    <row r="35" spans="1:7" x14ac:dyDescent="0.35">
      <c r="A35" s="7" t="s">
        <v>26</v>
      </c>
      <c r="B35" s="8" t="s">
        <v>14</v>
      </c>
      <c r="C35" s="8" t="s">
        <v>10</v>
      </c>
      <c r="D35" s="12">
        <v>48</v>
      </c>
      <c r="E35" s="9">
        <v>2.5</v>
      </c>
      <c r="F35" s="18">
        <f>48*2.5</f>
        <v>120</v>
      </c>
      <c r="G35" s="16">
        <v>4</v>
      </c>
    </row>
    <row r="36" spans="1:7" x14ac:dyDescent="0.35">
      <c r="A36" s="4" t="s">
        <v>26</v>
      </c>
      <c r="B36" s="5" t="s">
        <v>14</v>
      </c>
      <c r="C36" s="5" t="s">
        <v>11</v>
      </c>
      <c r="D36" s="11">
        <v>48</v>
      </c>
      <c r="E36" s="6">
        <v>4</v>
      </c>
      <c r="F36" s="18">
        <f>48*4</f>
        <v>192</v>
      </c>
      <c r="G36" s="15">
        <v>4</v>
      </c>
    </row>
    <row r="37" spans="1:7" x14ac:dyDescent="0.35">
      <c r="A37" s="7" t="s">
        <v>26</v>
      </c>
      <c r="B37" s="8" t="s">
        <v>14</v>
      </c>
      <c r="C37" s="8" t="s">
        <v>12</v>
      </c>
      <c r="D37" s="12">
        <v>48</v>
      </c>
      <c r="E37" s="9">
        <v>2.5</v>
      </c>
      <c r="F37" s="18">
        <f>48*2.5</f>
        <v>120</v>
      </c>
      <c r="G37" s="16">
        <v>4</v>
      </c>
    </row>
    <row r="38" spans="1:7" x14ac:dyDescent="0.35">
      <c r="A38" s="4" t="s">
        <v>27</v>
      </c>
      <c r="B38" s="5" t="s">
        <v>16</v>
      </c>
      <c r="C38" s="5" t="s">
        <v>9</v>
      </c>
      <c r="D38" s="11">
        <v>135</v>
      </c>
      <c r="E38" s="6">
        <v>3</v>
      </c>
      <c r="F38" s="18">
        <f>135*3</f>
        <v>405</v>
      </c>
      <c r="G38" s="15">
        <v>4.2</v>
      </c>
    </row>
    <row r="39" spans="1:7" x14ac:dyDescent="0.35">
      <c r="A39" s="7" t="s">
        <v>27</v>
      </c>
      <c r="B39" s="8" t="s">
        <v>16</v>
      </c>
      <c r="C39" s="8" t="s">
        <v>10</v>
      </c>
      <c r="D39" s="12">
        <v>51</v>
      </c>
      <c r="E39" s="9">
        <v>2.5</v>
      </c>
      <c r="F39" s="18">
        <f>51*2.5</f>
        <v>127.5</v>
      </c>
      <c r="G39" s="16">
        <v>4.2</v>
      </c>
    </row>
    <row r="40" spans="1:7" x14ac:dyDescent="0.35">
      <c r="A40" s="4" t="s">
        <v>27</v>
      </c>
      <c r="B40" s="5" t="s">
        <v>16</v>
      </c>
      <c r="C40" s="5" t="s">
        <v>11</v>
      </c>
      <c r="D40" s="11">
        <v>51</v>
      </c>
      <c r="E40" s="6">
        <v>4</v>
      </c>
      <c r="F40" s="18">
        <f>51*4</f>
        <v>204</v>
      </c>
      <c r="G40" s="15">
        <v>4.2</v>
      </c>
    </row>
    <row r="41" spans="1:7" x14ac:dyDescent="0.35">
      <c r="A41" s="7" t="s">
        <v>27</v>
      </c>
      <c r="B41" s="8" t="s">
        <v>16</v>
      </c>
      <c r="C41" s="8" t="s">
        <v>12</v>
      </c>
      <c r="D41" s="12">
        <v>51</v>
      </c>
      <c r="E41" s="9">
        <v>2.5</v>
      </c>
      <c r="F41" s="18">
        <f>51*2.5</f>
        <v>127.5</v>
      </c>
      <c r="G41" s="16">
        <v>4.2</v>
      </c>
    </row>
    <row r="42" spans="1:7" x14ac:dyDescent="0.35">
      <c r="A42" s="4" t="s">
        <v>28</v>
      </c>
      <c r="B42" s="5" t="s">
        <v>18</v>
      </c>
      <c r="C42" s="5" t="s">
        <v>9</v>
      </c>
      <c r="D42" s="11">
        <v>90</v>
      </c>
      <c r="E42" s="6">
        <v>3</v>
      </c>
      <c r="F42" s="18">
        <f>90*3</f>
        <v>270</v>
      </c>
      <c r="G42" s="15">
        <v>4.4000000000000004</v>
      </c>
    </row>
    <row r="43" spans="1:7" x14ac:dyDescent="0.35">
      <c r="A43" s="7" t="s">
        <v>28</v>
      </c>
      <c r="B43" s="8" t="s">
        <v>18</v>
      </c>
      <c r="C43" s="8" t="s">
        <v>10</v>
      </c>
      <c r="D43" s="12">
        <v>54</v>
      </c>
      <c r="E43" s="9">
        <v>2.5</v>
      </c>
      <c r="F43" s="18">
        <f>54*2.5</f>
        <v>135</v>
      </c>
      <c r="G43" s="16">
        <v>4.4000000000000004</v>
      </c>
    </row>
    <row r="44" spans="1:7" x14ac:dyDescent="0.35">
      <c r="A44" s="4" t="s">
        <v>28</v>
      </c>
      <c r="B44" s="5" t="s">
        <v>18</v>
      </c>
      <c r="C44" s="5" t="s">
        <v>11</v>
      </c>
      <c r="D44" s="11">
        <v>54</v>
      </c>
      <c r="E44" s="6">
        <v>4</v>
      </c>
      <c r="F44" s="18">
        <f>54*4</f>
        <v>216</v>
      </c>
      <c r="G44" s="15">
        <v>4.4000000000000004</v>
      </c>
    </row>
    <row r="45" spans="1:7" x14ac:dyDescent="0.35">
      <c r="A45" s="7" t="s">
        <v>28</v>
      </c>
      <c r="B45" s="8" t="s">
        <v>18</v>
      </c>
      <c r="C45" s="8" t="s">
        <v>12</v>
      </c>
      <c r="D45" s="12">
        <v>54</v>
      </c>
      <c r="E45" s="9">
        <v>2.5</v>
      </c>
      <c r="F45" s="18">
        <f>54*2.5</f>
        <v>135</v>
      </c>
      <c r="G45" s="16">
        <v>4.4000000000000004</v>
      </c>
    </row>
    <row r="46" spans="1:7" x14ac:dyDescent="0.35">
      <c r="A46" s="4" t="s">
        <v>29</v>
      </c>
      <c r="B46" s="5" t="s">
        <v>20</v>
      </c>
      <c r="C46" s="5" t="s">
        <v>9</v>
      </c>
      <c r="D46" s="11">
        <v>95</v>
      </c>
      <c r="E46" s="6">
        <v>3</v>
      </c>
      <c r="F46" s="18">
        <f>95*3</f>
        <v>285</v>
      </c>
      <c r="G46" s="15">
        <v>4.5999999999999996</v>
      </c>
    </row>
    <row r="47" spans="1:7" x14ac:dyDescent="0.35">
      <c r="A47" s="7" t="s">
        <v>29</v>
      </c>
      <c r="B47" s="8" t="s">
        <v>20</v>
      </c>
      <c r="C47" s="8" t="s">
        <v>10</v>
      </c>
      <c r="D47" s="12">
        <v>57</v>
      </c>
      <c r="E47" s="9">
        <v>2.5</v>
      </c>
      <c r="F47" s="18">
        <f>57*2.5</f>
        <v>142.5</v>
      </c>
      <c r="G47" s="16">
        <v>4.5999999999999996</v>
      </c>
    </row>
    <row r="48" spans="1:7" x14ac:dyDescent="0.35">
      <c r="A48" s="4" t="s">
        <v>29</v>
      </c>
      <c r="B48" s="5" t="s">
        <v>20</v>
      </c>
      <c r="C48" s="5" t="s">
        <v>11</v>
      </c>
      <c r="D48" s="11">
        <v>57</v>
      </c>
      <c r="E48" s="6">
        <v>4</v>
      </c>
      <c r="F48" s="18">
        <f>57*4</f>
        <v>228</v>
      </c>
      <c r="G48" s="15">
        <v>4.5999999999999996</v>
      </c>
    </row>
    <row r="49" spans="1:7" x14ac:dyDescent="0.35">
      <c r="A49" s="7" t="s">
        <v>29</v>
      </c>
      <c r="B49" s="8" t="s">
        <v>20</v>
      </c>
      <c r="C49" s="8" t="s">
        <v>12</v>
      </c>
      <c r="D49" s="12">
        <v>57</v>
      </c>
      <c r="E49" s="9">
        <v>2.5</v>
      </c>
      <c r="F49" s="18">
        <f>57*2.5</f>
        <v>142.5</v>
      </c>
      <c r="G49" s="16">
        <v>4.5999999999999996</v>
      </c>
    </row>
    <row r="50" spans="1:7" x14ac:dyDescent="0.35">
      <c r="A50" s="4" t="s">
        <v>30</v>
      </c>
      <c r="B50" s="5" t="s">
        <v>22</v>
      </c>
      <c r="C50" s="5" t="s">
        <v>9</v>
      </c>
      <c r="D50" s="11">
        <v>100</v>
      </c>
      <c r="E50" s="6">
        <v>3</v>
      </c>
      <c r="F50" s="18">
        <f>100*3</f>
        <v>300</v>
      </c>
      <c r="G50" s="15">
        <v>4</v>
      </c>
    </row>
    <row r="51" spans="1:7" x14ac:dyDescent="0.35">
      <c r="A51" s="7" t="s">
        <v>30</v>
      </c>
      <c r="B51" s="8" t="s">
        <v>22</v>
      </c>
      <c r="C51" s="8" t="s">
        <v>10</v>
      </c>
      <c r="D51" s="12">
        <v>60</v>
      </c>
      <c r="E51" s="9">
        <v>2.5</v>
      </c>
      <c r="F51" s="18">
        <f>60*2.5</f>
        <v>150</v>
      </c>
      <c r="G51" s="16">
        <v>4</v>
      </c>
    </row>
    <row r="52" spans="1:7" x14ac:dyDescent="0.35">
      <c r="A52" s="4" t="s">
        <v>30</v>
      </c>
      <c r="B52" s="5" t="s">
        <v>22</v>
      </c>
      <c r="C52" s="5" t="s">
        <v>11</v>
      </c>
      <c r="D52" s="11">
        <v>60</v>
      </c>
      <c r="E52" s="6">
        <v>4</v>
      </c>
      <c r="F52" s="18">
        <f>60*4</f>
        <v>240</v>
      </c>
      <c r="G52" s="15">
        <v>4</v>
      </c>
    </row>
    <row r="53" spans="1:7" x14ac:dyDescent="0.35">
      <c r="A53" s="7" t="s">
        <v>30</v>
      </c>
      <c r="B53" s="8" t="s">
        <v>22</v>
      </c>
      <c r="C53" s="8" t="s">
        <v>12</v>
      </c>
      <c r="D53" s="12">
        <v>60</v>
      </c>
      <c r="E53" s="9">
        <v>2.5</v>
      </c>
      <c r="F53" s="18">
        <f>60*2.5</f>
        <v>150</v>
      </c>
      <c r="G53" s="16">
        <v>4</v>
      </c>
    </row>
    <row r="54" spans="1:7" x14ac:dyDescent="0.35">
      <c r="A54" s="4" t="s">
        <v>31</v>
      </c>
      <c r="B54" s="5" t="s">
        <v>24</v>
      </c>
      <c r="C54" s="5" t="s">
        <v>9</v>
      </c>
      <c r="D54" s="11">
        <v>105</v>
      </c>
      <c r="E54" s="6">
        <v>3</v>
      </c>
      <c r="F54" s="18">
        <f>105*3</f>
        <v>315</v>
      </c>
      <c r="G54" s="15">
        <v>4.2</v>
      </c>
    </row>
    <row r="55" spans="1:7" x14ac:dyDescent="0.35">
      <c r="A55" s="7" t="s">
        <v>31</v>
      </c>
      <c r="B55" s="8" t="s">
        <v>24</v>
      </c>
      <c r="C55" s="8" t="s">
        <v>10</v>
      </c>
      <c r="D55" s="12">
        <v>63</v>
      </c>
      <c r="E55" s="9">
        <v>2.5</v>
      </c>
      <c r="F55" s="18">
        <f>63*2.5</f>
        <v>157.5</v>
      </c>
      <c r="G55" s="16">
        <v>4.2</v>
      </c>
    </row>
    <row r="56" spans="1:7" x14ac:dyDescent="0.35">
      <c r="A56" s="4" t="s">
        <v>31</v>
      </c>
      <c r="B56" s="5" t="s">
        <v>24</v>
      </c>
      <c r="C56" s="5" t="s">
        <v>11</v>
      </c>
      <c r="D56" s="11">
        <v>63</v>
      </c>
      <c r="E56" s="6">
        <v>4</v>
      </c>
      <c r="F56" s="18">
        <f>63*4</f>
        <v>252</v>
      </c>
      <c r="G56" s="15">
        <v>4.2</v>
      </c>
    </row>
    <row r="57" spans="1:7" x14ac:dyDescent="0.35">
      <c r="A57" s="7" t="s">
        <v>31</v>
      </c>
      <c r="B57" s="8" t="s">
        <v>24</v>
      </c>
      <c r="C57" s="8" t="s">
        <v>12</v>
      </c>
      <c r="D57" s="12">
        <v>63</v>
      </c>
      <c r="E57" s="9">
        <v>2.5</v>
      </c>
      <c r="F57" s="18">
        <f>63*2.5</f>
        <v>157.5</v>
      </c>
      <c r="G57" s="16">
        <v>4.2</v>
      </c>
    </row>
    <row r="58" spans="1:7" x14ac:dyDescent="0.35">
      <c r="A58" s="4" t="s">
        <v>32</v>
      </c>
      <c r="B58" s="5" t="s">
        <v>8</v>
      </c>
      <c r="C58" s="5" t="s">
        <v>9</v>
      </c>
      <c r="D58" s="11">
        <v>110</v>
      </c>
      <c r="E58" s="6">
        <v>3</v>
      </c>
      <c r="F58" s="18">
        <f>110*3</f>
        <v>330</v>
      </c>
      <c r="G58" s="15">
        <v>4.4000000000000004</v>
      </c>
    </row>
    <row r="59" spans="1:7" x14ac:dyDescent="0.35">
      <c r="A59" s="7" t="s">
        <v>32</v>
      </c>
      <c r="B59" s="8" t="s">
        <v>8</v>
      </c>
      <c r="C59" s="8" t="s">
        <v>10</v>
      </c>
      <c r="D59" s="12">
        <v>45</v>
      </c>
      <c r="E59" s="9">
        <v>2.5</v>
      </c>
      <c r="F59" s="18">
        <f>45*2.5</f>
        <v>112.5</v>
      </c>
      <c r="G59" s="16">
        <v>4.4000000000000004</v>
      </c>
    </row>
    <row r="60" spans="1:7" x14ac:dyDescent="0.35">
      <c r="A60" s="4" t="s">
        <v>32</v>
      </c>
      <c r="B60" s="5" t="s">
        <v>8</v>
      </c>
      <c r="C60" s="5" t="s">
        <v>11</v>
      </c>
      <c r="D60" s="11">
        <v>45</v>
      </c>
      <c r="E60" s="6">
        <v>4</v>
      </c>
      <c r="F60" s="18">
        <f>45*4</f>
        <v>180</v>
      </c>
      <c r="G60" s="15">
        <v>4.4000000000000004</v>
      </c>
    </row>
    <row r="61" spans="1:7" x14ac:dyDescent="0.35">
      <c r="A61" s="7" t="s">
        <v>32</v>
      </c>
      <c r="B61" s="8" t="s">
        <v>8</v>
      </c>
      <c r="C61" s="8" t="s">
        <v>12</v>
      </c>
      <c r="D61" s="12">
        <v>45</v>
      </c>
      <c r="E61" s="9">
        <v>2.5</v>
      </c>
      <c r="F61" s="18">
        <f>45*2.5</f>
        <v>112.5</v>
      </c>
      <c r="G61" s="16">
        <v>4.4000000000000004</v>
      </c>
    </row>
    <row r="62" spans="1:7" x14ac:dyDescent="0.35">
      <c r="A62" s="4" t="s">
        <v>33</v>
      </c>
      <c r="B62" s="5" t="s">
        <v>14</v>
      </c>
      <c r="C62" s="5" t="s">
        <v>9</v>
      </c>
      <c r="D62" s="11">
        <v>115</v>
      </c>
      <c r="E62" s="6">
        <v>3</v>
      </c>
      <c r="F62" s="18">
        <f>115*3</f>
        <v>345</v>
      </c>
      <c r="G62" s="15">
        <v>4.5999999999999996</v>
      </c>
    </row>
    <row r="63" spans="1:7" x14ac:dyDescent="0.35">
      <c r="A63" s="7" t="s">
        <v>33</v>
      </c>
      <c r="B63" s="8" t="s">
        <v>14</v>
      </c>
      <c r="C63" s="8" t="s">
        <v>10</v>
      </c>
      <c r="D63" s="12">
        <v>48</v>
      </c>
      <c r="E63" s="9">
        <v>2.5</v>
      </c>
      <c r="F63" s="18">
        <f>48*2.5</f>
        <v>120</v>
      </c>
      <c r="G63" s="16">
        <v>4.5999999999999996</v>
      </c>
    </row>
    <row r="64" spans="1:7" x14ac:dyDescent="0.35">
      <c r="A64" s="4" t="s">
        <v>33</v>
      </c>
      <c r="B64" s="5" t="s">
        <v>14</v>
      </c>
      <c r="C64" s="5" t="s">
        <v>11</v>
      </c>
      <c r="D64" s="11">
        <v>48</v>
      </c>
      <c r="E64" s="6">
        <v>4</v>
      </c>
      <c r="F64" s="18">
        <f>48*4</f>
        <v>192</v>
      </c>
      <c r="G64" s="15">
        <v>4.5999999999999996</v>
      </c>
    </row>
    <row r="65" spans="1:7" x14ac:dyDescent="0.35">
      <c r="A65" s="7" t="s">
        <v>33</v>
      </c>
      <c r="B65" s="8" t="s">
        <v>14</v>
      </c>
      <c r="C65" s="8" t="s">
        <v>12</v>
      </c>
      <c r="D65" s="12">
        <v>48</v>
      </c>
      <c r="E65" s="9">
        <v>2.5</v>
      </c>
      <c r="F65" s="18">
        <f>48*2.5</f>
        <v>120</v>
      </c>
      <c r="G65" s="16">
        <v>4.5999999999999996</v>
      </c>
    </row>
    <row r="66" spans="1:7" x14ac:dyDescent="0.35">
      <c r="A66" s="4" t="s">
        <v>34</v>
      </c>
      <c r="B66" s="5" t="s">
        <v>16</v>
      </c>
      <c r="C66" s="5" t="s">
        <v>9</v>
      </c>
      <c r="D66" s="11">
        <v>120</v>
      </c>
      <c r="E66" s="6">
        <v>3</v>
      </c>
      <c r="F66" s="18">
        <f>120*3</f>
        <v>360</v>
      </c>
      <c r="G66" s="15">
        <v>4</v>
      </c>
    </row>
    <row r="67" spans="1:7" x14ac:dyDescent="0.35">
      <c r="A67" s="7" t="s">
        <v>34</v>
      </c>
      <c r="B67" s="8" t="s">
        <v>16</v>
      </c>
      <c r="C67" s="8" t="s">
        <v>10</v>
      </c>
      <c r="D67" s="12">
        <v>51</v>
      </c>
      <c r="E67" s="9">
        <v>2.5</v>
      </c>
      <c r="F67" s="18">
        <f>51*2.5</f>
        <v>127.5</v>
      </c>
      <c r="G67" s="16">
        <v>4</v>
      </c>
    </row>
    <row r="68" spans="1:7" x14ac:dyDescent="0.35">
      <c r="A68" s="4" t="s">
        <v>34</v>
      </c>
      <c r="B68" s="5" t="s">
        <v>16</v>
      </c>
      <c r="C68" s="5" t="s">
        <v>11</v>
      </c>
      <c r="D68" s="11">
        <v>51</v>
      </c>
      <c r="E68" s="6">
        <v>4</v>
      </c>
      <c r="F68" s="18">
        <f>51*4</f>
        <v>204</v>
      </c>
      <c r="G68" s="15">
        <v>4</v>
      </c>
    </row>
    <row r="69" spans="1:7" x14ac:dyDescent="0.35">
      <c r="A69" s="7" t="s">
        <v>34</v>
      </c>
      <c r="B69" s="8" t="s">
        <v>16</v>
      </c>
      <c r="C69" s="8" t="s">
        <v>12</v>
      </c>
      <c r="D69" s="12">
        <v>51</v>
      </c>
      <c r="E69" s="9">
        <v>2.5</v>
      </c>
      <c r="F69" s="18">
        <f>51*2.5</f>
        <v>127.5</v>
      </c>
      <c r="G69" s="16">
        <v>4</v>
      </c>
    </row>
    <row r="70" spans="1:7" x14ac:dyDescent="0.35">
      <c r="A70" s="4" t="s">
        <v>35</v>
      </c>
      <c r="B70" s="5" t="s">
        <v>18</v>
      </c>
      <c r="C70" s="5" t="s">
        <v>9</v>
      </c>
      <c r="D70" s="11">
        <v>125</v>
      </c>
      <c r="E70" s="6">
        <v>3</v>
      </c>
      <c r="F70" s="18">
        <f>125*3</f>
        <v>375</v>
      </c>
      <c r="G70" s="15">
        <v>4.2</v>
      </c>
    </row>
    <row r="71" spans="1:7" x14ac:dyDescent="0.35">
      <c r="A71" s="7" t="s">
        <v>35</v>
      </c>
      <c r="B71" s="8" t="s">
        <v>18</v>
      </c>
      <c r="C71" s="8" t="s">
        <v>10</v>
      </c>
      <c r="D71" s="12">
        <v>54</v>
      </c>
      <c r="E71" s="9">
        <v>2.5</v>
      </c>
      <c r="F71" s="18">
        <f>54*2.5</f>
        <v>135</v>
      </c>
      <c r="G71" s="16">
        <v>4.2</v>
      </c>
    </row>
    <row r="72" spans="1:7" x14ac:dyDescent="0.35">
      <c r="A72" s="4" t="s">
        <v>35</v>
      </c>
      <c r="B72" s="5" t="s">
        <v>18</v>
      </c>
      <c r="C72" s="5" t="s">
        <v>11</v>
      </c>
      <c r="D72" s="11">
        <v>54</v>
      </c>
      <c r="E72" s="6">
        <v>4</v>
      </c>
      <c r="F72" s="18">
        <f>54*4</f>
        <v>216</v>
      </c>
      <c r="G72" s="15">
        <v>4.2</v>
      </c>
    </row>
    <row r="73" spans="1:7" x14ac:dyDescent="0.35">
      <c r="A73" s="7" t="s">
        <v>35</v>
      </c>
      <c r="B73" s="8" t="s">
        <v>18</v>
      </c>
      <c r="C73" s="8" t="s">
        <v>12</v>
      </c>
      <c r="D73" s="12">
        <v>54</v>
      </c>
      <c r="E73" s="9">
        <v>2.5</v>
      </c>
      <c r="F73" s="18">
        <f>54*2.5</f>
        <v>135</v>
      </c>
      <c r="G73" s="16">
        <v>4.2</v>
      </c>
    </row>
    <row r="74" spans="1:7" x14ac:dyDescent="0.35">
      <c r="A74" s="4" t="s">
        <v>36</v>
      </c>
      <c r="B74" s="5" t="s">
        <v>20</v>
      </c>
      <c r="C74" s="5" t="s">
        <v>9</v>
      </c>
      <c r="D74" s="11">
        <v>130</v>
      </c>
      <c r="E74" s="6">
        <v>3</v>
      </c>
      <c r="F74" s="18">
        <f>130*3</f>
        <v>390</v>
      </c>
      <c r="G74" s="15">
        <v>4.4000000000000004</v>
      </c>
    </row>
    <row r="75" spans="1:7" x14ac:dyDescent="0.35">
      <c r="A75" s="7" t="s">
        <v>36</v>
      </c>
      <c r="B75" s="8" t="s">
        <v>20</v>
      </c>
      <c r="C75" s="8" t="s">
        <v>10</v>
      </c>
      <c r="D75" s="12">
        <v>57</v>
      </c>
      <c r="E75" s="9">
        <v>2.5</v>
      </c>
      <c r="F75" s="18">
        <f>57*2.5</f>
        <v>142.5</v>
      </c>
      <c r="G75" s="16">
        <v>4.4000000000000004</v>
      </c>
    </row>
    <row r="76" spans="1:7" x14ac:dyDescent="0.35">
      <c r="A76" s="4" t="s">
        <v>36</v>
      </c>
      <c r="B76" s="5" t="s">
        <v>20</v>
      </c>
      <c r="C76" s="5" t="s">
        <v>11</v>
      </c>
      <c r="D76" s="11">
        <v>57</v>
      </c>
      <c r="E76" s="6">
        <v>4</v>
      </c>
      <c r="F76" s="18">
        <f>57*4</f>
        <v>228</v>
      </c>
      <c r="G76" s="15">
        <v>4.4000000000000004</v>
      </c>
    </row>
    <row r="77" spans="1:7" x14ac:dyDescent="0.35">
      <c r="A77" s="7" t="s">
        <v>36</v>
      </c>
      <c r="B77" s="8" t="s">
        <v>20</v>
      </c>
      <c r="C77" s="8" t="s">
        <v>12</v>
      </c>
      <c r="D77" s="12">
        <v>57</v>
      </c>
      <c r="E77" s="9">
        <v>2.5</v>
      </c>
      <c r="F77" s="18">
        <f>57*2.5</f>
        <v>142.5</v>
      </c>
      <c r="G77" s="16">
        <v>4.4000000000000004</v>
      </c>
    </row>
    <row r="78" spans="1:7" x14ac:dyDescent="0.35">
      <c r="A78" s="4" t="s">
        <v>37</v>
      </c>
      <c r="B78" s="5" t="s">
        <v>22</v>
      </c>
      <c r="C78" s="5" t="s">
        <v>9</v>
      </c>
      <c r="D78" s="11">
        <v>135</v>
      </c>
      <c r="E78" s="6">
        <v>3</v>
      </c>
      <c r="F78" s="18">
        <f>135*3</f>
        <v>405</v>
      </c>
      <c r="G78" s="15">
        <v>4.5999999999999996</v>
      </c>
    </row>
    <row r="79" spans="1:7" x14ac:dyDescent="0.35">
      <c r="A79" s="7" t="s">
        <v>37</v>
      </c>
      <c r="B79" s="8" t="s">
        <v>22</v>
      </c>
      <c r="C79" s="8" t="s">
        <v>10</v>
      </c>
      <c r="D79" s="12">
        <v>60</v>
      </c>
      <c r="E79" s="9">
        <v>2.5</v>
      </c>
      <c r="F79" s="18">
        <f>60*2.5</f>
        <v>150</v>
      </c>
      <c r="G79" s="16">
        <v>4.5999999999999996</v>
      </c>
    </row>
    <row r="80" spans="1:7" x14ac:dyDescent="0.35">
      <c r="A80" s="4" t="s">
        <v>37</v>
      </c>
      <c r="B80" s="5" t="s">
        <v>22</v>
      </c>
      <c r="C80" s="5" t="s">
        <v>11</v>
      </c>
      <c r="D80" s="11">
        <v>60</v>
      </c>
      <c r="E80" s="6">
        <v>4</v>
      </c>
      <c r="F80" s="18">
        <f>60*4</f>
        <v>240</v>
      </c>
      <c r="G80" s="15">
        <v>4.5999999999999996</v>
      </c>
    </row>
    <row r="81" spans="1:7" x14ac:dyDescent="0.35">
      <c r="A81" s="7" t="s">
        <v>37</v>
      </c>
      <c r="B81" s="8" t="s">
        <v>22</v>
      </c>
      <c r="C81" s="8" t="s">
        <v>12</v>
      </c>
      <c r="D81" s="12">
        <v>60</v>
      </c>
      <c r="E81" s="9">
        <v>2.5</v>
      </c>
      <c r="F81" s="18">
        <f>60*2.5</f>
        <v>150</v>
      </c>
      <c r="G81" s="16">
        <v>4.5999999999999996</v>
      </c>
    </row>
    <row r="82" spans="1:7" x14ac:dyDescent="0.35">
      <c r="A82" s="4" t="s">
        <v>38</v>
      </c>
      <c r="B82" s="5" t="s">
        <v>24</v>
      </c>
      <c r="C82" s="5" t="s">
        <v>9</v>
      </c>
      <c r="D82" s="11">
        <v>90</v>
      </c>
      <c r="E82" s="6">
        <v>3</v>
      </c>
      <c r="F82" s="18">
        <f>90*3</f>
        <v>270</v>
      </c>
      <c r="G82" s="15">
        <v>4</v>
      </c>
    </row>
    <row r="83" spans="1:7" x14ac:dyDescent="0.35">
      <c r="A83" s="7" t="s">
        <v>38</v>
      </c>
      <c r="B83" s="8" t="s">
        <v>24</v>
      </c>
      <c r="C83" s="8" t="s">
        <v>10</v>
      </c>
      <c r="D83" s="12">
        <v>63</v>
      </c>
      <c r="E83" s="9">
        <v>2.5</v>
      </c>
      <c r="F83" s="18">
        <f>63*2.5</f>
        <v>157.5</v>
      </c>
      <c r="G83" s="16">
        <v>4</v>
      </c>
    </row>
    <row r="84" spans="1:7" x14ac:dyDescent="0.35">
      <c r="A84" s="4" t="s">
        <v>38</v>
      </c>
      <c r="B84" s="5" t="s">
        <v>24</v>
      </c>
      <c r="C84" s="5" t="s">
        <v>11</v>
      </c>
      <c r="D84" s="11">
        <v>63</v>
      </c>
      <c r="E84" s="6">
        <v>4</v>
      </c>
      <c r="F84" s="18">
        <f>63*4</f>
        <v>252</v>
      </c>
      <c r="G84" s="15">
        <v>4</v>
      </c>
    </row>
    <row r="85" spans="1:7" x14ac:dyDescent="0.35">
      <c r="A85" s="7" t="s">
        <v>38</v>
      </c>
      <c r="B85" s="8" t="s">
        <v>24</v>
      </c>
      <c r="C85" s="8" t="s">
        <v>12</v>
      </c>
      <c r="D85" s="12">
        <v>63</v>
      </c>
      <c r="E85" s="9">
        <v>2.5</v>
      </c>
      <c r="F85" s="18">
        <f>63*2.5</f>
        <v>157.5</v>
      </c>
      <c r="G85" s="16">
        <v>4</v>
      </c>
    </row>
    <row r="86" spans="1:7" x14ac:dyDescent="0.35">
      <c r="A86" s="4" t="s">
        <v>39</v>
      </c>
      <c r="B86" s="5" t="s">
        <v>8</v>
      </c>
      <c r="C86" s="5" t="s">
        <v>9</v>
      </c>
      <c r="D86" s="11">
        <v>95</v>
      </c>
      <c r="E86" s="6">
        <v>3</v>
      </c>
      <c r="F86" s="18">
        <f>95*3</f>
        <v>285</v>
      </c>
      <c r="G86" s="15">
        <v>4.2</v>
      </c>
    </row>
    <row r="87" spans="1:7" x14ac:dyDescent="0.35">
      <c r="A87" s="7" t="s">
        <v>39</v>
      </c>
      <c r="B87" s="8" t="s">
        <v>8</v>
      </c>
      <c r="C87" s="8" t="s">
        <v>10</v>
      </c>
      <c r="D87" s="12">
        <v>45</v>
      </c>
      <c r="E87" s="9">
        <v>2.5</v>
      </c>
      <c r="F87" s="18">
        <f>45*2.5</f>
        <v>112.5</v>
      </c>
      <c r="G87" s="16">
        <v>4.2</v>
      </c>
    </row>
    <row r="88" spans="1:7" x14ac:dyDescent="0.35">
      <c r="A88" s="4" t="s">
        <v>39</v>
      </c>
      <c r="B88" s="5" t="s">
        <v>8</v>
      </c>
      <c r="C88" s="5" t="s">
        <v>11</v>
      </c>
      <c r="D88" s="11">
        <v>45</v>
      </c>
      <c r="E88" s="6">
        <v>4</v>
      </c>
      <c r="F88" s="18">
        <f>45*4</f>
        <v>180</v>
      </c>
      <c r="G88" s="15">
        <v>4.2</v>
      </c>
    </row>
    <row r="89" spans="1:7" x14ac:dyDescent="0.35">
      <c r="A89" s="7" t="s">
        <v>39</v>
      </c>
      <c r="B89" s="8" t="s">
        <v>8</v>
      </c>
      <c r="C89" s="8" t="s">
        <v>12</v>
      </c>
      <c r="D89" s="12">
        <v>45</v>
      </c>
      <c r="E89" s="9">
        <v>2.5</v>
      </c>
      <c r="F89" s="18">
        <f>45*2.5</f>
        <v>112.5</v>
      </c>
      <c r="G89" s="16">
        <v>4.2</v>
      </c>
    </row>
    <row r="90" spans="1:7" x14ac:dyDescent="0.35">
      <c r="A90" s="4" t="s">
        <v>40</v>
      </c>
      <c r="B90" s="5" t="s">
        <v>14</v>
      </c>
      <c r="C90" s="5" t="s">
        <v>9</v>
      </c>
      <c r="D90" s="11">
        <v>100</v>
      </c>
      <c r="E90" s="6">
        <v>3</v>
      </c>
      <c r="F90" s="18">
        <f>100*3</f>
        <v>300</v>
      </c>
      <c r="G90" s="15">
        <v>4.4000000000000004</v>
      </c>
    </row>
    <row r="91" spans="1:7" x14ac:dyDescent="0.35">
      <c r="A91" s="7" t="s">
        <v>40</v>
      </c>
      <c r="B91" s="8" t="s">
        <v>14</v>
      </c>
      <c r="C91" s="8" t="s">
        <v>10</v>
      </c>
      <c r="D91" s="12">
        <v>48</v>
      </c>
      <c r="E91" s="9">
        <v>2.5</v>
      </c>
      <c r="F91" s="18">
        <f>48*2.5</f>
        <v>120</v>
      </c>
      <c r="G91" s="16">
        <v>4.4000000000000004</v>
      </c>
    </row>
    <row r="92" spans="1:7" x14ac:dyDescent="0.35">
      <c r="A92" s="4" t="s">
        <v>40</v>
      </c>
      <c r="B92" s="5" t="s">
        <v>14</v>
      </c>
      <c r="C92" s="5" t="s">
        <v>11</v>
      </c>
      <c r="D92" s="11">
        <v>48</v>
      </c>
      <c r="E92" s="6">
        <v>4</v>
      </c>
      <c r="F92" s="18">
        <f>48*4</f>
        <v>192</v>
      </c>
      <c r="G92" s="15">
        <v>4.4000000000000004</v>
      </c>
    </row>
    <row r="93" spans="1:7" x14ac:dyDescent="0.35">
      <c r="A93" s="7" t="s">
        <v>40</v>
      </c>
      <c r="B93" s="8" t="s">
        <v>14</v>
      </c>
      <c r="C93" s="8" t="s">
        <v>12</v>
      </c>
      <c r="D93" s="12">
        <v>48</v>
      </c>
      <c r="E93" s="9">
        <v>2.5</v>
      </c>
      <c r="F93" s="18">
        <f>48*2.5</f>
        <v>120</v>
      </c>
      <c r="G93" s="16">
        <v>4.4000000000000004</v>
      </c>
    </row>
    <row r="94" spans="1:7" x14ac:dyDescent="0.35">
      <c r="A94" s="4" t="s">
        <v>41</v>
      </c>
      <c r="B94" s="5" t="s">
        <v>16</v>
      </c>
      <c r="C94" s="5" t="s">
        <v>9</v>
      </c>
      <c r="D94" s="11">
        <v>105</v>
      </c>
      <c r="E94" s="6">
        <v>3</v>
      </c>
      <c r="F94" s="18">
        <f>105*3</f>
        <v>315</v>
      </c>
      <c r="G94" s="15">
        <v>4.5999999999999996</v>
      </c>
    </row>
    <row r="95" spans="1:7" x14ac:dyDescent="0.35">
      <c r="A95" s="7" t="s">
        <v>41</v>
      </c>
      <c r="B95" s="8" t="s">
        <v>16</v>
      </c>
      <c r="C95" s="8" t="s">
        <v>10</v>
      </c>
      <c r="D95" s="12">
        <v>51</v>
      </c>
      <c r="E95" s="9">
        <v>2.5</v>
      </c>
      <c r="F95" s="18">
        <f>51*2.5</f>
        <v>127.5</v>
      </c>
      <c r="G95" s="16">
        <v>4.5999999999999996</v>
      </c>
    </row>
    <row r="96" spans="1:7" x14ac:dyDescent="0.35">
      <c r="A96" s="4" t="s">
        <v>41</v>
      </c>
      <c r="B96" s="5" t="s">
        <v>16</v>
      </c>
      <c r="C96" s="5" t="s">
        <v>11</v>
      </c>
      <c r="D96" s="11">
        <v>51</v>
      </c>
      <c r="E96" s="6">
        <v>4</v>
      </c>
      <c r="F96" s="18">
        <f>51*4</f>
        <v>204</v>
      </c>
      <c r="G96" s="15">
        <v>4.5999999999999996</v>
      </c>
    </row>
    <row r="97" spans="1:7" x14ac:dyDescent="0.35">
      <c r="A97" s="7" t="s">
        <v>41</v>
      </c>
      <c r="B97" s="8" t="s">
        <v>16</v>
      </c>
      <c r="C97" s="8" t="s">
        <v>12</v>
      </c>
      <c r="D97" s="12">
        <v>51</v>
      </c>
      <c r="E97" s="9">
        <v>2.5</v>
      </c>
      <c r="F97" s="18">
        <f>51*2.5</f>
        <v>127.5</v>
      </c>
      <c r="G97" s="16">
        <v>4.5999999999999996</v>
      </c>
    </row>
    <row r="98" spans="1:7" x14ac:dyDescent="0.35">
      <c r="A98" s="4" t="s">
        <v>42</v>
      </c>
      <c r="B98" s="5" t="s">
        <v>18</v>
      </c>
      <c r="C98" s="5" t="s">
        <v>9</v>
      </c>
      <c r="D98" s="11">
        <v>110</v>
      </c>
      <c r="E98" s="6">
        <v>3</v>
      </c>
      <c r="F98" s="18">
        <f>110*3</f>
        <v>330</v>
      </c>
      <c r="G98" s="15">
        <v>4</v>
      </c>
    </row>
    <row r="99" spans="1:7" x14ac:dyDescent="0.35">
      <c r="A99" s="7" t="s">
        <v>42</v>
      </c>
      <c r="B99" s="8" t="s">
        <v>18</v>
      </c>
      <c r="C99" s="8" t="s">
        <v>10</v>
      </c>
      <c r="D99" s="12">
        <v>54</v>
      </c>
      <c r="E99" s="9">
        <v>2.5</v>
      </c>
      <c r="F99" s="18">
        <f>54*2.5</f>
        <v>135</v>
      </c>
      <c r="G99" s="16">
        <v>4</v>
      </c>
    </row>
    <row r="100" spans="1:7" x14ac:dyDescent="0.35">
      <c r="A100" s="4" t="s">
        <v>42</v>
      </c>
      <c r="B100" s="5" t="s">
        <v>18</v>
      </c>
      <c r="C100" s="5" t="s">
        <v>11</v>
      </c>
      <c r="D100" s="11">
        <v>54</v>
      </c>
      <c r="E100" s="6">
        <v>4</v>
      </c>
      <c r="F100" s="18">
        <f>54*4</f>
        <v>216</v>
      </c>
      <c r="G100" s="15">
        <v>4</v>
      </c>
    </row>
    <row r="101" spans="1:7" x14ac:dyDescent="0.35">
      <c r="A101" s="7" t="s">
        <v>42</v>
      </c>
      <c r="B101" s="8" t="s">
        <v>18</v>
      </c>
      <c r="C101" s="8" t="s">
        <v>12</v>
      </c>
      <c r="D101" s="12">
        <v>54</v>
      </c>
      <c r="E101" s="9">
        <v>2.5</v>
      </c>
      <c r="F101" s="18">
        <f>54*2.5</f>
        <v>135</v>
      </c>
      <c r="G101" s="16">
        <v>4</v>
      </c>
    </row>
    <row r="102" spans="1:7" x14ac:dyDescent="0.35">
      <c r="A102" s="4" t="s">
        <v>43</v>
      </c>
      <c r="B102" s="5" t="s">
        <v>20</v>
      </c>
      <c r="C102" s="5" t="s">
        <v>9</v>
      </c>
      <c r="D102" s="11">
        <v>115</v>
      </c>
      <c r="E102" s="6">
        <v>3</v>
      </c>
      <c r="F102" s="18">
        <f>115*3</f>
        <v>345</v>
      </c>
      <c r="G102" s="15">
        <v>4.2</v>
      </c>
    </row>
    <row r="103" spans="1:7" x14ac:dyDescent="0.35">
      <c r="A103" s="7" t="s">
        <v>43</v>
      </c>
      <c r="B103" s="8" t="s">
        <v>20</v>
      </c>
      <c r="C103" s="8" t="s">
        <v>10</v>
      </c>
      <c r="D103" s="12">
        <v>57</v>
      </c>
      <c r="E103" s="9">
        <v>2.5</v>
      </c>
      <c r="F103" s="18">
        <f>57*2.5</f>
        <v>142.5</v>
      </c>
      <c r="G103" s="16">
        <v>4.2</v>
      </c>
    </row>
    <row r="104" spans="1:7" x14ac:dyDescent="0.35">
      <c r="A104" s="4" t="s">
        <v>43</v>
      </c>
      <c r="B104" s="5" t="s">
        <v>20</v>
      </c>
      <c r="C104" s="5" t="s">
        <v>11</v>
      </c>
      <c r="D104" s="11">
        <v>57</v>
      </c>
      <c r="E104" s="6">
        <v>4</v>
      </c>
      <c r="F104" s="18">
        <f>57*4</f>
        <v>228</v>
      </c>
      <c r="G104" s="15">
        <v>4.2</v>
      </c>
    </row>
    <row r="105" spans="1:7" x14ac:dyDescent="0.35">
      <c r="A105" s="7" t="s">
        <v>43</v>
      </c>
      <c r="B105" s="8" t="s">
        <v>20</v>
      </c>
      <c r="C105" s="8" t="s">
        <v>12</v>
      </c>
      <c r="D105" s="12">
        <v>57</v>
      </c>
      <c r="E105" s="9">
        <v>2.5</v>
      </c>
      <c r="F105" s="18">
        <f>57*2.5</f>
        <v>142.5</v>
      </c>
      <c r="G105" s="16">
        <v>4.2</v>
      </c>
    </row>
    <row r="106" spans="1:7" x14ac:dyDescent="0.35">
      <c r="A106" s="4" t="s">
        <v>44</v>
      </c>
      <c r="B106" s="5" t="s">
        <v>22</v>
      </c>
      <c r="C106" s="5" t="s">
        <v>9</v>
      </c>
      <c r="D106" s="11">
        <v>120</v>
      </c>
      <c r="E106" s="6">
        <v>3</v>
      </c>
      <c r="F106" s="18">
        <f>120*3</f>
        <v>360</v>
      </c>
      <c r="G106" s="15">
        <v>4.4000000000000004</v>
      </c>
    </row>
    <row r="107" spans="1:7" x14ac:dyDescent="0.35">
      <c r="A107" s="7" t="s">
        <v>44</v>
      </c>
      <c r="B107" s="8" t="s">
        <v>22</v>
      </c>
      <c r="C107" s="8" t="s">
        <v>10</v>
      </c>
      <c r="D107" s="12">
        <v>60</v>
      </c>
      <c r="E107" s="9">
        <v>2.5</v>
      </c>
      <c r="F107" s="18">
        <f>60*2.5</f>
        <v>150</v>
      </c>
      <c r="G107" s="16">
        <v>4.4000000000000004</v>
      </c>
    </row>
    <row r="108" spans="1:7" x14ac:dyDescent="0.35">
      <c r="A108" s="4" t="s">
        <v>44</v>
      </c>
      <c r="B108" s="5" t="s">
        <v>22</v>
      </c>
      <c r="C108" s="5" t="s">
        <v>11</v>
      </c>
      <c r="D108" s="11">
        <v>60</v>
      </c>
      <c r="E108" s="6">
        <v>4</v>
      </c>
      <c r="F108" s="18">
        <f>60*4</f>
        <v>240</v>
      </c>
      <c r="G108" s="15">
        <v>4.4000000000000004</v>
      </c>
    </row>
    <row r="109" spans="1:7" x14ac:dyDescent="0.35">
      <c r="A109" s="7" t="s">
        <v>44</v>
      </c>
      <c r="B109" s="8" t="s">
        <v>22</v>
      </c>
      <c r="C109" s="8" t="s">
        <v>12</v>
      </c>
      <c r="D109" s="12">
        <v>60</v>
      </c>
      <c r="E109" s="9">
        <v>2.5</v>
      </c>
      <c r="F109" s="18">
        <f>60*2.5</f>
        <v>150</v>
      </c>
      <c r="G109" s="16">
        <v>4.4000000000000004</v>
      </c>
    </row>
    <row r="110" spans="1:7" x14ac:dyDescent="0.35">
      <c r="A110" s="4" t="s">
        <v>45</v>
      </c>
      <c r="B110" s="5" t="s">
        <v>24</v>
      </c>
      <c r="C110" s="5" t="s">
        <v>9</v>
      </c>
      <c r="D110" s="11">
        <v>125</v>
      </c>
      <c r="E110" s="6">
        <v>3</v>
      </c>
      <c r="F110" s="18">
        <f>125*3</f>
        <v>375</v>
      </c>
      <c r="G110" s="15">
        <v>4.5999999999999996</v>
      </c>
    </row>
    <row r="111" spans="1:7" x14ac:dyDescent="0.35">
      <c r="A111" s="7" t="s">
        <v>45</v>
      </c>
      <c r="B111" s="8" t="s">
        <v>24</v>
      </c>
      <c r="C111" s="8" t="s">
        <v>10</v>
      </c>
      <c r="D111" s="12">
        <v>63</v>
      </c>
      <c r="E111" s="9">
        <v>2.5</v>
      </c>
      <c r="F111" s="18">
        <f>63*2.5</f>
        <v>157.5</v>
      </c>
      <c r="G111" s="16">
        <v>4.5999999999999996</v>
      </c>
    </row>
    <row r="112" spans="1:7" x14ac:dyDescent="0.35">
      <c r="A112" s="4" t="s">
        <v>45</v>
      </c>
      <c r="B112" s="5" t="s">
        <v>24</v>
      </c>
      <c r="C112" s="5" t="s">
        <v>11</v>
      </c>
      <c r="D112" s="11">
        <v>63</v>
      </c>
      <c r="E112" s="6">
        <v>4</v>
      </c>
      <c r="F112" s="18">
        <f>63*4</f>
        <v>252</v>
      </c>
      <c r="G112" s="15">
        <v>4.5999999999999996</v>
      </c>
    </row>
    <row r="113" spans="1:7" x14ac:dyDescent="0.35">
      <c r="A113" s="7" t="s">
        <v>45</v>
      </c>
      <c r="B113" s="8" t="s">
        <v>24</v>
      </c>
      <c r="C113" s="8" t="s">
        <v>12</v>
      </c>
      <c r="D113" s="12">
        <v>63</v>
      </c>
      <c r="E113" s="9">
        <v>2.5</v>
      </c>
      <c r="F113" s="18">
        <f>63*2.5</f>
        <v>157.5</v>
      </c>
      <c r="G113" s="16">
        <v>4.5999999999999996</v>
      </c>
    </row>
    <row r="114" spans="1:7" x14ac:dyDescent="0.35">
      <c r="A114" s="4" t="s">
        <v>46</v>
      </c>
      <c r="B114" s="5" t="s">
        <v>8</v>
      </c>
      <c r="C114" s="5" t="s">
        <v>9</v>
      </c>
      <c r="D114" s="11">
        <v>130</v>
      </c>
      <c r="E114" s="6">
        <v>3</v>
      </c>
      <c r="F114" s="18">
        <f>130*3</f>
        <v>390</v>
      </c>
      <c r="G114" s="15">
        <v>4</v>
      </c>
    </row>
    <row r="115" spans="1:7" x14ac:dyDescent="0.35">
      <c r="A115" s="7" t="s">
        <v>46</v>
      </c>
      <c r="B115" s="8" t="s">
        <v>8</v>
      </c>
      <c r="C115" s="8" t="s">
        <v>10</v>
      </c>
      <c r="D115" s="12">
        <v>45</v>
      </c>
      <c r="E115" s="9">
        <v>2.5</v>
      </c>
      <c r="F115" s="18">
        <f>45*2.5</f>
        <v>112.5</v>
      </c>
      <c r="G115" s="16">
        <v>4</v>
      </c>
    </row>
    <row r="116" spans="1:7" x14ac:dyDescent="0.35">
      <c r="A116" s="4" t="s">
        <v>46</v>
      </c>
      <c r="B116" s="5" t="s">
        <v>8</v>
      </c>
      <c r="C116" s="5" t="s">
        <v>11</v>
      </c>
      <c r="D116" s="11">
        <v>45</v>
      </c>
      <c r="E116" s="6">
        <v>4</v>
      </c>
      <c r="F116" s="18">
        <f>45*4</f>
        <v>180</v>
      </c>
      <c r="G116" s="15">
        <v>4</v>
      </c>
    </row>
    <row r="117" spans="1:7" x14ac:dyDescent="0.35">
      <c r="A117" s="7" t="s">
        <v>46</v>
      </c>
      <c r="B117" s="8" t="s">
        <v>8</v>
      </c>
      <c r="C117" s="8" t="s">
        <v>12</v>
      </c>
      <c r="D117" s="12">
        <v>45</v>
      </c>
      <c r="E117" s="9">
        <v>2.5</v>
      </c>
      <c r="F117" s="18">
        <f>45*2.5</f>
        <v>112.5</v>
      </c>
      <c r="G117" s="16">
        <v>4</v>
      </c>
    </row>
    <row r="118" spans="1:7" x14ac:dyDescent="0.35">
      <c r="A118" s="4" t="s">
        <v>47</v>
      </c>
      <c r="B118" s="5" t="s">
        <v>14</v>
      </c>
      <c r="C118" s="5" t="s">
        <v>9</v>
      </c>
      <c r="D118" s="11">
        <v>135</v>
      </c>
      <c r="E118" s="6">
        <v>3</v>
      </c>
      <c r="F118" s="18">
        <f>135*3</f>
        <v>405</v>
      </c>
      <c r="G118" s="15">
        <v>4.2</v>
      </c>
    </row>
    <row r="119" spans="1:7" x14ac:dyDescent="0.35">
      <c r="A119" s="7" t="s">
        <v>47</v>
      </c>
      <c r="B119" s="8" t="s">
        <v>14</v>
      </c>
      <c r="C119" s="8" t="s">
        <v>10</v>
      </c>
      <c r="D119" s="12">
        <v>48</v>
      </c>
      <c r="E119" s="9">
        <v>2.5</v>
      </c>
      <c r="F119" s="18">
        <f>48*2.5</f>
        <v>120</v>
      </c>
      <c r="G119" s="16">
        <v>4.2</v>
      </c>
    </row>
    <row r="120" spans="1:7" x14ac:dyDescent="0.35">
      <c r="A120" s="4" t="s">
        <v>47</v>
      </c>
      <c r="B120" s="5" t="s">
        <v>14</v>
      </c>
      <c r="C120" s="5" t="s">
        <v>11</v>
      </c>
      <c r="D120" s="11">
        <v>48</v>
      </c>
      <c r="E120" s="6">
        <v>4</v>
      </c>
      <c r="F120" s="18">
        <f>48*4</f>
        <v>192</v>
      </c>
      <c r="G120" s="15">
        <v>4.2</v>
      </c>
    </row>
    <row r="121" spans="1:7" x14ac:dyDescent="0.35">
      <c r="A121" s="7" t="s">
        <v>47</v>
      </c>
      <c r="B121" s="8" t="s">
        <v>14</v>
      </c>
      <c r="C121" s="8" t="s">
        <v>12</v>
      </c>
      <c r="D121" s="12">
        <v>48</v>
      </c>
      <c r="E121" s="9">
        <v>2.5</v>
      </c>
      <c r="F121" s="18">
        <f>48*2.5</f>
        <v>120</v>
      </c>
      <c r="G121" s="16">
        <v>4.2</v>
      </c>
    </row>
    <row r="122" spans="1:7" x14ac:dyDescent="0.35">
      <c r="A122" s="4"/>
      <c r="B122" s="5"/>
      <c r="C122" s="5"/>
      <c r="D122" s="11"/>
      <c r="E122" s="6"/>
      <c r="F122" s="6"/>
      <c r="G122" s="15"/>
    </row>
    <row r="123" spans="1:7" x14ac:dyDescent="0.35">
      <c r="A123" s="7" t="s">
        <v>48</v>
      </c>
      <c r="B123" s="8"/>
      <c r="C123" s="8"/>
      <c r="D123" s="19">
        <f>SUM(D2:D122)</f>
        <v>8190</v>
      </c>
      <c r="E123" s="9"/>
      <c r="F123" s="22">
        <f>SUM(F2:F122)</f>
        <v>24570</v>
      </c>
      <c r="G123" s="16"/>
    </row>
    <row r="125" spans="1:7" x14ac:dyDescent="0.35">
      <c r="A125" t="s">
        <v>49</v>
      </c>
      <c r="D125" s="20"/>
      <c r="F125" s="23"/>
      <c r="G125" s="2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1a19f8b-b677-40f2-999b-6b2f48ca3bc4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21409C2E7DC74DBBBDD8000CE0B6EF" ma:contentTypeVersion="15" ma:contentTypeDescription="Create a new document." ma:contentTypeScope="" ma:versionID="a4408dbbd5c7af1a979b09b0de7a0c53">
  <xsd:schema xmlns:xsd="http://www.w3.org/2001/XMLSchema" xmlns:xs="http://www.w3.org/2001/XMLSchema" xmlns:p="http://schemas.microsoft.com/office/2006/metadata/properties" xmlns:ns3="b1a19f8b-b677-40f2-999b-6b2f48ca3bc4" xmlns:ns4="f212b870-ac93-4d0f-8016-99eb9c71c937" targetNamespace="http://schemas.microsoft.com/office/2006/metadata/properties" ma:root="true" ma:fieldsID="549ed99dea94983be0f6147513be9387" ns3:_="" ns4:_="">
    <xsd:import namespace="b1a19f8b-b677-40f2-999b-6b2f48ca3bc4"/>
    <xsd:import namespace="f212b870-ac93-4d0f-8016-99eb9c71c9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4:SharingHintHash" minOccurs="0"/>
                <xsd:element ref="ns3:MediaServiceOCR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19f8b-b677-40f2-999b-6b2f48ca3b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12b870-ac93-4d0f-8016-99eb9c71c93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4DB927-6B39-446A-ACCD-61C664EE233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96A1300-B82C-4F4D-8003-1933407E1741}">
  <ds:schemaRefs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  <ds:schemaRef ds:uri="b1a19f8b-b677-40f2-999b-6b2f48ca3bc4"/>
    <ds:schemaRef ds:uri="http://schemas.openxmlformats.org/package/2006/metadata/core-properties"/>
    <ds:schemaRef ds:uri="http://schemas.microsoft.com/office/2006/metadata/properties"/>
    <ds:schemaRef ds:uri="f212b870-ac93-4d0f-8016-99eb9c71c937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A78BC82-4BE8-4384-B95F-84495973E9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19f8b-b677-40f2-999b-6b2f48ca3bc4"/>
    <ds:schemaRef ds:uri="f212b870-ac93-4d0f-8016-99eb9c71c9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Daily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Philippa Fitzgerald</dc:creator>
  <cp:lastModifiedBy>Miltiadis Tsamantotis</cp:lastModifiedBy>
  <dcterms:created xsi:type="dcterms:W3CDTF">2026-06-04T11:43:20Z</dcterms:created>
  <dcterms:modified xsi:type="dcterms:W3CDTF">2026-06-15T13:46:07Z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0x010100FD21409C2E7DC74DBBBDD8000CE0B6EF</vt:lpwstr>
  </property>
</Properties>
</file>