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-Year Cash Flow" sheetId="1" state="visible" r:id="rId1"/>
    <sheet xmlns:r="http://schemas.openxmlformats.org/officeDocument/2006/relationships" name="Executive Summary" sheetId="2" state="visible" r:id="rId2"/>
    <sheet xmlns:r="http://schemas.openxmlformats.org/officeDocument/2006/relationships" name="Charts" sheetId="3" state="visible" r:id="rId3"/>
    <sheet xmlns:r="http://schemas.openxmlformats.org/officeDocument/2006/relationships" name="Notes &amp; Sources" sheetId="4" state="visible" r:id="rId4"/>
  </sheets>
  <definedNames>
    <definedName name="_xlnm._FilterDatabase" localSheetId="0" hidden="1">'5-Year Cash Flow'!$A$4:$F$57</definedName>
    <definedName name="_xlnm.Print_Titles" localSheetId="0">'5-Year Cash Flow'!$1:$4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#,##0;[Red](#,##0);—"/>
  </numFmts>
  <fonts count="11">
    <font>
      <name val="Calibri"/>
      <family val="2"/>
      <color theme="1"/>
      <sz val="11"/>
      <scheme val="minor"/>
    </font>
    <font>
      <name val="Aptos Display"/>
      <b val="1"/>
      <color rgb="00FFFFFF"/>
      <sz val="19"/>
    </font>
    <font>
      <name val="Aptos"/>
      <i val="1"/>
      <color rgb="004A5963"/>
      <sz val="10"/>
    </font>
    <font>
      <name val="Aptos"/>
      <b val="1"/>
      <color rgb="00FFFFFF"/>
      <sz val="10"/>
    </font>
    <font>
      <name val="Aptos"/>
      <color rgb="004A5963"/>
      <sz val="10"/>
    </font>
    <font>
      <name val="Aptos"/>
      <b val="1"/>
      <color rgb="0012304A"/>
      <sz val="10"/>
    </font>
    <font>
      <name val="Aptos Display"/>
      <b val="1"/>
      <color rgb="0012304A"/>
      <sz val="13"/>
    </font>
    <font>
      <name val="Aptos"/>
      <i val="1"/>
      <color rgb="00C84C4C"/>
      <sz val="9"/>
    </font>
    <font>
      <name val="Aptos"/>
      <b val="1"/>
      <color rgb="004A5963"/>
      <sz val="9"/>
    </font>
    <font>
      <name val="Aptos"/>
      <color rgb="004A5963"/>
      <sz val="9"/>
    </font>
    <font>
      <name val="Aptos Display"/>
      <b val="1"/>
      <color rgb="00FFFFFF"/>
      <sz val="17"/>
    </font>
  </fonts>
  <fills count="9">
    <fill>
      <patternFill/>
    </fill>
    <fill>
      <patternFill patternType="gray125"/>
    </fill>
    <fill>
      <patternFill patternType="solid">
        <fgColor rgb="0012304A"/>
      </patternFill>
    </fill>
    <fill>
      <patternFill patternType="solid">
        <fgColor rgb="00DDEAF0"/>
      </patternFill>
    </fill>
    <fill>
      <patternFill patternType="solid">
        <fgColor rgb="00167D9A"/>
      </patternFill>
    </fill>
    <fill>
      <patternFill patternType="solid">
        <fgColor rgb="00FAFCFD"/>
      </patternFill>
    </fill>
    <fill>
      <patternFill patternType="solid">
        <fgColor rgb="00EAF3F8"/>
      </patternFill>
    </fill>
    <fill>
      <patternFill patternType="solid">
        <fgColor rgb="00E5F4F1"/>
      </patternFill>
    </fill>
    <fill>
      <patternFill patternType="solid">
        <fgColor rgb="00FFFFFF"/>
      </patternFill>
    </fill>
  </fills>
  <borders count="5">
    <border>
      <left/>
      <right/>
      <top/>
      <bottom/>
      <diagonal/>
    </border>
    <border>
      <bottom style="medium">
        <color rgb="0012304A"/>
      </bottom>
    </border>
    <border>
      <bottom style="hair">
        <color rgb="00D6E0E6"/>
      </bottom>
    </border>
    <border>
      <top style="thin">
        <color rgb="00167D9A"/>
      </top>
      <bottom style="thin">
        <color rgb="00167D9A"/>
      </bottom>
    </border>
    <border>
      <bottom style="thin">
        <color rgb="00D6E0E6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3" borderId="0" applyAlignment="1" pivotButton="0" quotePrefix="0" xfId="0">
      <alignment vertical="center"/>
    </xf>
    <xf numFmtId="0" fontId="3" fillId="4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center" vertical="center"/>
    </xf>
    <xf numFmtId="0" fontId="3" fillId="2" borderId="0" applyAlignment="1" pivotButton="0" quotePrefix="0" xfId="0">
      <alignment vertical="center"/>
    </xf>
    <xf numFmtId="0" fontId="4" fillId="5" borderId="2" applyAlignment="1" pivotButton="0" quotePrefix="0" xfId="0">
      <alignment horizontal="left" vertical="center"/>
    </xf>
    <xf numFmtId="164" fontId="4" fillId="5" borderId="2" applyAlignment="1" pivotButton="0" quotePrefix="0" xfId="0">
      <alignment horizontal="right" vertical="center"/>
    </xf>
    <xf numFmtId="0" fontId="4" fillId="0" borderId="2" applyAlignment="1" pivotButton="0" quotePrefix="0" xfId="0">
      <alignment horizontal="left" vertical="center"/>
    </xf>
    <xf numFmtId="164" fontId="4" fillId="0" borderId="2" applyAlignment="1" pivotButton="0" quotePrefix="0" xfId="0">
      <alignment horizontal="right" vertical="center"/>
    </xf>
    <xf numFmtId="0" fontId="5" fillId="6" borderId="3" applyAlignment="1" pivotButton="0" quotePrefix="0" xfId="0">
      <alignment horizontal="left" vertical="center"/>
    </xf>
    <xf numFmtId="164" fontId="5" fillId="6" borderId="3" applyAlignment="1" pivotButton="0" quotePrefix="0" xfId="0">
      <alignment horizontal="right" vertical="center"/>
    </xf>
    <xf numFmtId="0" fontId="5" fillId="7" borderId="3" applyAlignment="1" pivotButton="0" quotePrefix="0" xfId="0">
      <alignment horizontal="left" vertical="center"/>
    </xf>
    <xf numFmtId="164" fontId="5" fillId="7" borderId="3" applyAlignment="1" pivotButton="0" quotePrefix="0" xfId="0">
      <alignment horizontal="right" vertical="center"/>
    </xf>
    <xf numFmtId="0" fontId="3" fillId="4" borderId="1" applyAlignment="1" pivotButton="0" quotePrefix="0" xfId="0">
      <alignment horizontal="left"/>
    </xf>
    <xf numFmtId="0" fontId="3" fillId="4" borderId="1" applyAlignment="1" pivotButton="0" quotePrefix="0" xfId="0">
      <alignment horizontal="center"/>
    </xf>
    <xf numFmtId="0" fontId="5" fillId="6" borderId="4" applyAlignment="1" pivotButton="0" quotePrefix="0" xfId="0">
      <alignment horizontal="left" vertical="center"/>
    </xf>
    <xf numFmtId="164" fontId="5" fillId="6" borderId="4" applyAlignment="1" pivotButton="0" quotePrefix="0" xfId="0">
      <alignment horizontal="right" vertical="center"/>
    </xf>
    <xf numFmtId="0" fontId="4" fillId="8" borderId="4" applyAlignment="1" pivotButton="0" quotePrefix="0" xfId="0">
      <alignment horizontal="left" vertical="center"/>
    </xf>
    <xf numFmtId="164" fontId="4" fillId="8" borderId="4" applyAlignment="1" pivotButton="0" quotePrefix="0" xfId="0">
      <alignment horizontal="right" vertical="center"/>
    </xf>
    <xf numFmtId="0" fontId="4" fillId="5" borderId="4" applyAlignment="1" pivotButton="0" quotePrefix="0" xfId="0">
      <alignment horizontal="left" vertical="center"/>
    </xf>
    <xf numFmtId="164" fontId="4" fillId="5" borderId="4" applyAlignment="1" pivotButton="0" quotePrefix="0" xfId="0">
      <alignment horizontal="right" vertical="center"/>
    </xf>
    <xf numFmtId="0" fontId="6" fillId="0" borderId="0" pivotButton="0" quotePrefix="0" xfId="0"/>
    <xf numFmtId="0" fontId="4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6" borderId="0" pivotButton="0" quotePrefix="0" xfId="0"/>
    <xf numFmtId="0" fontId="9" fillId="0" borderId="0" pivotButton="0" quotePrefix="0" xfId="0"/>
    <xf numFmtId="0" fontId="8" fillId="7" borderId="0" pivotButton="0" quotePrefix="0" xfId="0"/>
    <xf numFmtId="0" fontId="10" fillId="2" borderId="0" applyAlignment="1" pivotButton="0" quotePrefix="0" xfId="0">
      <alignment vertical="center"/>
    </xf>
    <xf numFmtId="0" fontId="5" fillId="6" borderId="4" applyAlignment="1" pivotButton="0" quotePrefix="0" xfId="0">
      <alignment vertical="top"/>
    </xf>
    <xf numFmtId="0" fontId="4" fillId="0" borderId="4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Cash flow by activity (CAD millions)</a:t>
            </a:r>
          </a:p>
        </rich>
      </tx>
    </title>
    <plotArea>
      <barChart>
        <barDir val="col"/>
        <grouping val="clustered"/>
        <varyColors val="0"/>
        <ser>
          <idx val="0"/>
          <order val="0"/>
          <spPr>
            <a:ln xmlns:a="http://schemas.openxmlformats.org/drawingml/2006/main">
              <a:prstDash val="solid"/>
            </a:ln>
          </spPr>
          <cat>
            <numRef>
              <f>'Charts'!$B$3:$F$3</f>
            </numRef>
          </cat>
          <val>
            <numRef>
              <f>'Charts'!$B$4:$F$4</f>
            </numRef>
          </val>
        </ser>
        <ser>
          <idx val="1"/>
          <order val="1"/>
          <spPr>
            <a:ln xmlns:a="http://schemas.openxmlformats.org/drawingml/2006/main">
              <a:prstDash val="solid"/>
            </a:ln>
          </spPr>
          <cat>
            <numRef>
              <f>'Charts'!$B$3:$F$3</f>
            </numRef>
          </cat>
          <val>
            <numRef>
              <f>'Charts'!$B$5:$F$5</f>
            </numRef>
          </val>
        </ser>
        <ser>
          <idx val="2"/>
          <order val="2"/>
          <spPr>
            <a:ln xmlns:a="http://schemas.openxmlformats.org/drawingml/2006/main">
              <a:prstDash val="solid"/>
            </a:ln>
          </spPr>
          <cat>
            <numRef>
              <f>'Charts'!$B$3:$F$3</f>
            </numRef>
          </cat>
          <val>
            <numRef>
              <f>'Charts'!$B$6:$F$6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CAD millions</a:t>
                </a:r>
              </a:p>
            </rich>
          </tx>
        </title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Year-end cash and cash equivalents</a:t>
            </a:r>
          </a:p>
        </rich>
      </tx>
    </title>
    <plotArea>
      <lineChart>
        <grouping val="standard"/>
        <ser>
          <idx val="0"/>
          <order val="0"/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'Charts'!$B$3:$F$3</f>
            </numRef>
          </cat>
          <val>
            <numRef>
              <f>'Charts'!$B$18:$F$18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CAD millions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comments/comment1.xml><?xml version="1.0" encoding="utf-8"?>
<comments xmlns="http://schemas.openxmlformats.org/spreadsheetml/2006/main">
  <authors>
    <author>OpenAI</author>
  </authors>
  <commentList>
    <comment ref="A4" authorId="0" shapeId="0">
      <text>
        <t>Transcribed from the two user-provided statement images. Figures are in millions of Canadian dollars. A dash in the source is represented as zero and displayed as an em dash.</t>
      </text>
    </comment>
    <comment ref="A53" authorId="0" shapeId="0">
      <text>
        <t>The source image has a screen overlay over some 2021–2022 financing / foreign-exchange figures. Those two values are best-effort transcriptions/reconciliations and should be verified against the original annual report before formal use.</t>
      </text>
    </comment>
    <comment ref="A54" authorId="0" shapeId="0">
      <text>
        <t>The source image has a screen overlay over some 2021–2022 financing / foreign-exchange figures. Those two values are best-effort transcriptions/reconciliations and should be verified against the original annual report before formal use.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7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0</col>
      <colOff>0</colOff>
      <row>19</row>
      <rowOff>0</rowOff>
    </from>
    <ext cx="576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67D9A"/>
    <outlinePr summaryBelow="1" summaryRight="1"/>
    <pageSetUpPr fitToPage="1"/>
  </sheetPr>
  <dimension ref="A1:F57"/>
  <sheetViews>
    <sheetView showGridLines="0" zoomScale="85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6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36" customHeight="1">
      <c r="A1" s="1" t="inlineStr">
        <is>
          <t>CONSOLIDATED STATEMENT OF CASH FLOWS</t>
        </is>
      </c>
    </row>
    <row r="2" ht="23" customHeight="1">
      <c r="A2" s="2" t="inlineStr">
        <is>
          <t>Five-year comparison | Year ended December 31 | Millions of Canadian dollars (CAD)</t>
        </is>
      </c>
    </row>
    <row r="4" ht="25" customHeight="1">
      <c r="A4" s="3" t="inlineStr">
        <is>
          <t>Cash flow statement line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</row>
    <row r="5" ht="22" customHeight="1">
      <c r="A5" s="5" t="inlineStr">
        <is>
          <t>Cash Generated from Operations</t>
        </is>
      </c>
    </row>
    <row r="6">
      <c r="A6" s="6" t="inlineStr">
        <is>
          <t>Net income (loss)</t>
        </is>
      </c>
      <c r="B6" s="7" t="n">
        <v>2046</v>
      </c>
      <c r="C6" s="7" t="n">
        <v>785</v>
      </c>
      <c r="D6" s="7" t="n">
        <v>3068</v>
      </c>
      <c r="E6" s="7" t="n">
        <v>5379</v>
      </c>
      <c r="F6" s="7" t="n">
        <v>4094</v>
      </c>
    </row>
    <row r="7">
      <c r="A7" s="8" t="inlineStr">
        <is>
          <t>Depreciation and amortization</t>
        </is>
      </c>
      <c r="B7" s="9" t="n">
        <v>2522</v>
      </c>
      <c r="C7" s="9" t="n">
        <v>2584</v>
      </c>
      <c r="D7" s="9" t="n">
        <v>2778</v>
      </c>
      <c r="E7" s="9" t="n">
        <v>2788</v>
      </c>
      <c r="F7" s="9" t="n">
        <v>2769</v>
      </c>
    </row>
    <row r="8">
      <c r="A8" s="6" t="inlineStr">
        <is>
          <t>Goodwill and asset impairment charges and other</t>
        </is>
      </c>
      <c r="B8" s="7" t="n">
        <v>2775</v>
      </c>
      <c r="C8" s="7" t="n">
        <v>453</v>
      </c>
      <c r="D8" s="7" t="n">
        <v>-4</v>
      </c>
      <c r="E8" s="7" t="n"/>
      <c r="F8" s="7" t="n"/>
    </row>
    <row r="9">
      <c r="A9" s="8" t="inlineStr">
        <is>
          <t>Deferred income taxes</t>
        </is>
      </c>
      <c r="B9" s="9" t="n">
        <v>-185</v>
      </c>
      <c r="C9" s="9" t="n">
        <v>174</v>
      </c>
      <c r="D9" s="9" t="n">
        <v>11</v>
      </c>
      <c r="E9" s="9" t="n">
        <v>493</v>
      </c>
      <c r="F9" s="9" t="n">
        <v>766</v>
      </c>
    </row>
    <row r="10">
      <c r="A10" s="6" t="inlineStr">
        <is>
          <t>(Income) loss from equity investments</t>
        </is>
      </c>
      <c r="B10" s="7" t="n">
        <v>-898</v>
      </c>
      <c r="C10" s="7" t="n">
        <v>-1054</v>
      </c>
      <c r="D10" s="7" t="n">
        <v>-1377</v>
      </c>
      <c r="E10" s="7" t="n">
        <v>-1608</v>
      </c>
      <c r="F10" s="7" t="n">
        <v>-1274</v>
      </c>
    </row>
    <row r="11">
      <c r="A11" s="8" t="inlineStr">
        <is>
          <t>Impairment of equity investment</t>
        </is>
      </c>
      <c r="B11" s="9" t="n">
        <v>0</v>
      </c>
      <c r="C11" s="9" t="n">
        <v>3048</v>
      </c>
      <c r="D11" s="9" t="n">
        <v>2100</v>
      </c>
      <c r="E11" s="9" t="n">
        <v>0</v>
      </c>
      <c r="F11" s="9" t="n">
        <v>0</v>
      </c>
    </row>
    <row r="12">
      <c r="A12" s="6" t="inlineStr">
        <is>
          <t>Distributions received from operating activities of equity investments</t>
        </is>
      </c>
      <c r="B12" s="7" t="n">
        <v>975</v>
      </c>
      <c r="C12" s="7" t="n">
        <v>1025</v>
      </c>
      <c r="D12" s="7" t="n">
        <v>1254</v>
      </c>
      <c r="E12" s="7" t="n">
        <v>1675</v>
      </c>
      <c r="F12" s="7" t="n">
        <v>1616</v>
      </c>
    </row>
    <row r="13">
      <c r="A13" s="8" t="inlineStr">
        <is>
          <t>Employee post-retirement benefits funding, net of expense</t>
        </is>
      </c>
      <c r="B13" s="9" t="n">
        <v>-5</v>
      </c>
      <c r="C13" s="9" t="n">
        <v>-29</v>
      </c>
      <c r="D13" s="9" t="n">
        <v>-17</v>
      </c>
      <c r="E13" s="9" t="n">
        <v>11</v>
      </c>
      <c r="F13" s="9" t="n">
        <v>3</v>
      </c>
    </row>
    <row r="14">
      <c r="A14" s="6" t="inlineStr">
        <is>
          <t>Net (gain) loss on sale of assets</t>
        </is>
      </c>
      <c r="B14" s="7" t="n">
        <v>-30</v>
      </c>
      <c r="C14" s="7" t="n">
        <v>0</v>
      </c>
      <c r="D14" s="7" t="n">
        <v>0</v>
      </c>
      <c r="E14" s="7" t="n">
        <v>-620</v>
      </c>
      <c r="F14" s="7" t="n">
        <v>0</v>
      </c>
    </row>
    <row r="15">
      <c r="A15" s="8" t="inlineStr">
        <is>
          <t>Equity allowance for funds used during construction</t>
        </is>
      </c>
      <c r="B15" s="9" t="n">
        <v>-191</v>
      </c>
      <c r="C15" s="9" t="n">
        <v>-248</v>
      </c>
      <c r="D15" s="9" t="n">
        <v>-367</v>
      </c>
      <c r="E15" s="9" t="n">
        <v>-512</v>
      </c>
      <c r="F15" s="9" t="n">
        <v>-320</v>
      </c>
    </row>
    <row r="16">
      <c r="A16" s="6" t="inlineStr">
        <is>
          <t>Unrealized (gains) losses on financial instruments</t>
        </is>
      </c>
      <c r="B16" s="7" t="n">
        <v>194</v>
      </c>
      <c r="C16" s="7" t="n">
        <v>135</v>
      </c>
      <c r="D16" s="7" t="n">
        <v>-342</v>
      </c>
      <c r="E16" s="7" t="n">
        <v>340</v>
      </c>
      <c r="F16" s="7" t="n">
        <v>-235</v>
      </c>
    </row>
    <row r="17">
      <c r="A17" s="8" t="inlineStr">
        <is>
          <t>Expected credit loss provision</t>
        </is>
      </c>
      <c r="B17" s="9" t="n">
        <v>0</v>
      </c>
      <c r="C17" s="9" t="n">
        <v>163</v>
      </c>
      <c r="D17" s="9" t="n">
        <v>-83</v>
      </c>
      <c r="E17" s="9" t="n">
        <v>-22</v>
      </c>
      <c r="F17" s="9" t="n">
        <v>83</v>
      </c>
    </row>
    <row r="18">
      <c r="A18" s="6" t="inlineStr">
        <is>
          <t>Foreign exchange (gains) losses on affiliate/intercompany loan</t>
        </is>
      </c>
      <c r="B18" s="7" t="n">
        <v>41</v>
      </c>
      <c r="C18" s="7" t="n">
        <v>28</v>
      </c>
      <c r="D18" s="7" t="n">
        <v>0</v>
      </c>
      <c r="E18" s="7" t="n">
        <v>-216</v>
      </c>
      <c r="F18" s="7" t="n">
        <v>149</v>
      </c>
    </row>
    <row r="19">
      <c r="A19" s="8" t="inlineStr">
        <is>
          <t>Asset impairment charge and other</t>
        </is>
      </c>
      <c r="B19" s="9" t="n">
        <v>0</v>
      </c>
      <c r="C19" s="9" t="n">
        <v>0</v>
      </c>
      <c r="D19" s="9" t="n">
        <v>0</v>
      </c>
      <c r="E19" s="9" t="n">
        <v>21</v>
      </c>
      <c r="F19" s="9" t="n">
        <v>29</v>
      </c>
    </row>
    <row r="20">
      <c r="A20" s="6" t="inlineStr">
        <is>
          <t>Other</t>
        </is>
      </c>
      <c r="B20" s="7" t="n">
        <v>-67</v>
      </c>
      <c r="C20" s="7" t="n">
        <v>-50</v>
      </c>
      <c r="D20" s="7" t="n">
        <v>40</v>
      </c>
      <c r="E20" s="7" t="n">
        <v>-232</v>
      </c>
      <c r="F20" s="7" t="n">
        <v>169</v>
      </c>
    </row>
    <row r="21">
      <c r="A21" s="8" t="inlineStr">
        <is>
          <t>(Increase) decrease in operating working capital</t>
        </is>
      </c>
      <c r="B21" s="9" t="n">
        <v>-287</v>
      </c>
      <c r="C21" s="9" t="n">
        <v>-639</v>
      </c>
      <c r="D21" s="9" t="n">
        <v>207</v>
      </c>
      <c r="E21" s="9" t="n">
        <v>199</v>
      </c>
      <c r="F21" s="9" t="n">
        <v>-503</v>
      </c>
    </row>
    <row r="22">
      <c r="A22" s="10" t="inlineStr">
        <is>
          <t>Net cash provided by operations</t>
        </is>
      </c>
      <c r="B22" s="11" t="n">
        <v>6890</v>
      </c>
      <c r="C22" s="11" t="n">
        <v>6375</v>
      </c>
      <c r="D22" s="11" t="n">
        <v>7268</v>
      </c>
      <c r="E22" s="11" t="n">
        <v>7696</v>
      </c>
      <c r="F22" s="11" t="n">
        <v>7346</v>
      </c>
    </row>
    <row r="23" ht="22" customHeight="1">
      <c r="A23" s="5" t="inlineStr">
        <is>
          <t>Investing Activities</t>
        </is>
      </c>
    </row>
    <row r="24">
      <c r="A24" s="6" t="inlineStr">
        <is>
          <t>Capital expenditures</t>
        </is>
      </c>
      <c r="B24" s="7" t="n">
        <v>-5924</v>
      </c>
      <c r="C24" s="7" t="n">
        <v>-6678</v>
      </c>
      <c r="D24" s="7" t="n">
        <v>-8007</v>
      </c>
      <c r="E24" s="7" t="n">
        <v>-6308</v>
      </c>
      <c r="F24" s="7" t="n">
        <v>-5270</v>
      </c>
    </row>
    <row r="25">
      <c r="A25" s="8" t="inlineStr">
        <is>
          <t>Capital projects in development</t>
        </is>
      </c>
      <c r="B25" s="9" t="n">
        <v>0</v>
      </c>
      <c r="C25" s="9" t="n">
        <v>-49</v>
      </c>
      <c r="D25" s="9" t="n">
        <v>-142</v>
      </c>
      <c r="E25" s="9" t="n">
        <v>-50</v>
      </c>
      <c r="F25" s="9" t="n">
        <v>-16</v>
      </c>
    </row>
    <row r="26">
      <c r="A26" s="6" t="inlineStr">
        <is>
          <t>Contributions to equity investments</t>
        </is>
      </c>
      <c r="B26" s="7" t="n">
        <v>-1210</v>
      </c>
      <c r="C26" s="7" t="n">
        <v>-3433</v>
      </c>
      <c r="D26" s="7" t="n">
        <v>-4149</v>
      </c>
      <c r="E26" s="7" t="n">
        <v>-4683</v>
      </c>
      <c r="F26" s="7" t="n">
        <v>-1051</v>
      </c>
    </row>
    <row r="27">
      <c r="A27" s="8" t="inlineStr">
        <is>
          <t>Acquisitions, net of cash acquired</t>
        </is>
      </c>
      <c r="B27" s="9" t="n">
        <v>0</v>
      </c>
      <c r="C27" s="9" t="n">
        <v>0</v>
      </c>
      <c r="D27" s="9" t="n">
        <v>-307</v>
      </c>
      <c r="E27" s="9" t="n">
        <v>0</v>
      </c>
      <c r="F27" s="9" t="n">
        <v>0</v>
      </c>
    </row>
    <row r="28">
      <c r="A28" s="6" t="inlineStr">
        <is>
          <t>Loans to affiliate (issued) repaid, net</t>
        </is>
      </c>
      <c r="B28" s="7" t="n">
        <v>-239</v>
      </c>
      <c r="C28" s="7" t="n">
        <v>-11</v>
      </c>
      <c r="D28" s="7" t="n">
        <v>250</v>
      </c>
      <c r="E28" s="7" t="n">
        <v>0</v>
      </c>
      <c r="F28" s="7" t="n">
        <v>0</v>
      </c>
    </row>
    <row r="29">
      <c r="A29" s="8" t="inlineStr">
        <is>
          <t>Keystone XL contractual recoveries</t>
        </is>
      </c>
      <c r="B29" s="9" t="n">
        <v>0</v>
      </c>
      <c r="C29" s="9" t="n">
        <v>571</v>
      </c>
      <c r="D29" s="9" t="n">
        <v>10</v>
      </c>
      <c r="E29" s="9" t="n">
        <v>0</v>
      </c>
      <c r="F29" s="9" t="n">
        <v>0</v>
      </c>
    </row>
    <row r="30">
      <c r="A30" s="6" t="inlineStr">
        <is>
          <t>Proceeds from sales of assets, net of transaction costs</t>
        </is>
      </c>
      <c r="B30" s="7" t="n">
        <v>35</v>
      </c>
      <c r="C30" s="7" t="n">
        <v>0</v>
      </c>
      <c r="D30" s="7" t="n">
        <v>33</v>
      </c>
      <c r="E30" s="7" t="n">
        <v>791</v>
      </c>
      <c r="F30" s="7" t="n">
        <v>0</v>
      </c>
    </row>
    <row r="31">
      <c r="A31" s="8" t="inlineStr">
        <is>
          <t>Other distributions from equity investments</t>
        </is>
      </c>
      <c r="B31" s="9" t="n">
        <v>73</v>
      </c>
      <c r="C31" s="9" t="n">
        <v>2632</v>
      </c>
      <c r="D31" s="9" t="n">
        <v>23</v>
      </c>
      <c r="E31" s="9" t="n">
        <v>3686</v>
      </c>
      <c r="F31" s="9" t="n">
        <v>5</v>
      </c>
    </row>
    <row r="32">
      <c r="A32" s="6" t="inlineStr">
        <is>
          <t>Deferred amounts and other</t>
        </is>
      </c>
      <c r="B32" s="7" t="n">
        <v>-447</v>
      </c>
      <c r="C32" s="7" t="n">
        <v>-41</v>
      </c>
      <c r="D32" s="7" t="n">
        <v>2</v>
      </c>
      <c r="E32" s="7" t="n">
        <v>-345</v>
      </c>
      <c r="F32" s="7" t="n">
        <v>-126</v>
      </c>
    </row>
    <row r="33">
      <c r="A33" s="10" t="inlineStr">
        <is>
          <t>Net cash used in investing activities</t>
        </is>
      </c>
      <c r="B33" s="11" t="n">
        <v>-7712</v>
      </c>
      <c r="C33" s="11" t="n">
        <v>-7009</v>
      </c>
      <c r="D33" s="11" t="n">
        <v>-12287</v>
      </c>
      <c r="E33" s="11" t="n">
        <v>-6909</v>
      </c>
      <c r="F33" s="11" t="n">
        <v>-6458</v>
      </c>
    </row>
    <row r="34" ht="22" customHeight="1">
      <c r="A34" s="5" t="inlineStr">
        <is>
          <t>Financing Activities</t>
        </is>
      </c>
    </row>
    <row r="35">
      <c r="A35" s="8" t="inlineStr">
        <is>
          <t>Notes payable issued (repaid), net</t>
        </is>
      </c>
      <c r="B35" s="9" t="n">
        <v>1003</v>
      </c>
      <c r="C35" s="9" t="n">
        <v>766</v>
      </c>
      <c r="D35" s="9" t="n">
        <v>-6299</v>
      </c>
      <c r="E35" s="9" t="n">
        <v>341</v>
      </c>
      <c r="F35" s="9" t="n">
        <v>876</v>
      </c>
    </row>
    <row r="36">
      <c r="A36" s="6" t="inlineStr">
        <is>
          <t>Long-term debt issued, net of issue costs</t>
        </is>
      </c>
      <c r="B36" s="7" t="n">
        <v>10730</v>
      </c>
      <c r="C36" s="7" t="n">
        <v>2508</v>
      </c>
      <c r="D36" s="7" t="n">
        <v>15884</v>
      </c>
      <c r="E36" s="7" t="n">
        <v>8089</v>
      </c>
      <c r="F36" s="7" t="n">
        <v>5413</v>
      </c>
    </row>
    <row r="37">
      <c r="A37" s="8" t="inlineStr">
        <is>
          <t>Long-term debt repaid</t>
        </is>
      </c>
      <c r="B37" s="9" t="n">
        <v>-7758</v>
      </c>
      <c r="C37" s="9" t="n">
        <v>-1338</v>
      </c>
      <c r="D37" s="9" t="n">
        <v>-3772</v>
      </c>
      <c r="E37" s="9" t="n">
        <v>-9273</v>
      </c>
      <c r="F37" s="9" t="n">
        <v>-6116</v>
      </c>
    </row>
    <row r="38">
      <c r="A38" s="6" t="inlineStr">
        <is>
          <t>Disposition of equity interest, net of transaction costs</t>
        </is>
      </c>
      <c r="B38" s="7" t="n">
        <v>0</v>
      </c>
      <c r="C38" s="7" t="n">
        <v>0</v>
      </c>
      <c r="D38" s="7" t="n">
        <v>5328</v>
      </c>
      <c r="E38" s="7" t="n">
        <v>419</v>
      </c>
      <c r="F38" s="7" t="n">
        <v>0</v>
      </c>
    </row>
    <row r="39">
      <c r="A39" s="8" t="inlineStr">
        <is>
          <t>Junior subordinated notes issued, net of issue costs</t>
        </is>
      </c>
      <c r="B39" s="9" t="n">
        <v>495</v>
      </c>
      <c r="C39" s="9" t="n">
        <v>1008</v>
      </c>
      <c r="D39" s="9" t="n">
        <v>0</v>
      </c>
      <c r="E39" s="9" t="n">
        <v>1465</v>
      </c>
      <c r="F39" s="9" t="n">
        <v>2545</v>
      </c>
    </row>
    <row r="40">
      <c r="A40" s="6" t="inlineStr">
        <is>
          <t>Redeemable non-controlling interest repurchased</t>
        </is>
      </c>
      <c r="B40" s="7" t="n">
        <v>-633</v>
      </c>
      <c r="C40" s="7" t="n">
        <v>0</v>
      </c>
      <c r="D40" s="7" t="n">
        <v>0</v>
      </c>
      <c r="E40" s="7" t="n">
        <v>0</v>
      </c>
      <c r="F40" s="7" t="n">
        <v>0</v>
      </c>
    </row>
    <row r="41">
      <c r="A41" s="8" t="inlineStr">
        <is>
          <t>Dividends on common shares</t>
        </is>
      </c>
      <c r="B41" s="9" t="n">
        <v>-3317</v>
      </c>
      <c r="C41" s="9" t="n">
        <v>-3192</v>
      </c>
      <c r="D41" s="9" t="n">
        <v>-2787</v>
      </c>
      <c r="E41" s="9" t="n">
        <v>-3953</v>
      </c>
      <c r="F41" s="9" t="n">
        <v>-3507</v>
      </c>
    </row>
    <row r="42">
      <c r="A42" s="6" t="inlineStr">
        <is>
          <t>Dividends on preferred shares</t>
        </is>
      </c>
      <c r="B42" s="7" t="n">
        <v>-141</v>
      </c>
      <c r="C42" s="7" t="n">
        <v>-106</v>
      </c>
      <c r="D42" s="7" t="n">
        <v>-92</v>
      </c>
      <c r="E42" s="7" t="n">
        <v>-99</v>
      </c>
      <c r="F42" s="7" t="n">
        <v>-114</v>
      </c>
    </row>
    <row r="43">
      <c r="A43" s="8" t="inlineStr">
        <is>
          <t>Distributions to non-controlling interests and other</t>
        </is>
      </c>
      <c r="B43" s="9" t="n">
        <v>-74</v>
      </c>
      <c r="C43" s="9" t="n">
        <v>-44</v>
      </c>
      <c r="D43" s="9" t="n">
        <v>-173</v>
      </c>
      <c r="E43" s="9" t="n">
        <v>-755</v>
      </c>
      <c r="F43" s="9" t="n">
        <v>-929</v>
      </c>
    </row>
    <row r="44">
      <c r="A44" s="6" t="inlineStr">
        <is>
          <t>Distributions on Class C interests</t>
        </is>
      </c>
      <c r="B44" s="7" t="n">
        <v>-16</v>
      </c>
      <c r="C44" s="7" t="n">
        <v>-43</v>
      </c>
      <c r="D44" s="7" t="n">
        <v>-49</v>
      </c>
      <c r="E44" s="7" t="n">
        <v>0</v>
      </c>
      <c r="F44" s="7" t="n">
        <v>0</v>
      </c>
    </row>
    <row r="45">
      <c r="A45" s="8" t="inlineStr">
        <is>
          <t>Common shares issued, net of issue costs</t>
        </is>
      </c>
      <c r="B45" s="9" t="n">
        <v>148</v>
      </c>
      <c r="C45" s="9" t="n">
        <v>1905</v>
      </c>
      <c r="D45" s="9" t="n">
        <v>4</v>
      </c>
      <c r="E45" s="9" t="n">
        <v>88</v>
      </c>
      <c r="F45" s="9" t="n">
        <v>104</v>
      </c>
    </row>
    <row r="46">
      <c r="A46" s="6" t="inlineStr">
        <is>
          <t>Preferred shares redeemed</t>
        </is>
      </c>
      <c r="B46" s="7" t="n">
        <v>-500</v>
      </c>
      <c r="C46" s="7" t="n">
        <v>-1000</v>
      </c>
      <c r="D46" s="7" t="n">
        <v>0</v>
      </c>
      <c r="E46" s="7" t="n">
        <v>0</v>
      </c>
      <c r="F46" s="7" t="n">
        <v>-250</v>
      </c>
    </row>
    <row r="47">
      <c r="A47" s="8" t="inlineStr">
        <is>
          <t>Gains (losses) on settlement of financial instruments</t>
        </is>
      </c>
      <c r="B47" s="9" t="n">
        <v>-10</v>
      </c>
      <c r="C47" s="9" t="n">
        <v>23</v>
      </c>
      <c r="D47" s="9" t="n">
        <v>0</v>
      </c>
      <c r="E47" s="9" t="n">
        <v>27</v>
      </c>
      <c r="F47" s="9" t="n">
        <v>0</v>
      </c>
    </row>
    <row r="48">
      <c r="A48" s="6" t="inlineStr">
        <is>
          <t>Acquisition of TC PipeLines, LP transaction costs</t>
        </is>
      </c>
      <c r="B48" s="7" t="n">
        <v>-15</v>
      </c>
      <c r="C48" s="7" t="n">
        <v>0</v>
      </c>
      <c r="D48" s="7" t="n">
        <v>0</v>
      </c>
      <c r="E48" s="7" t="n">
        <v>0</v>
      </c>
      <c r="F48" s="7" t="n">
        <v>0</v>
      </c>
    </row>
    <row r="49">
      <c r="A49" s="8" t="inlineStr">
        <is>
          <t>Cash received from factoring arrangement</t>
        </is>
      </c>
      <c r="B49" s="9" t="n">
        <v>0</v>
      </c>
      <c r="C49" s="9" t="n">
        <v>0</v>
      </c>
      <c r="D49" s="9" t="n">
        <v>0</v>
      </c>
      <c r="E49" s="9" t="n">
        <v>0</v>
      </c>
      <c r="F49" s="9" t="n">
        <v>351</v>
      </c>
    </row>
    <row r="50">
      <c r="A50" s="6" t="inlineStr">
        <is>
          <t>Loan from affiliate</t>
        </is>
      </c>
      <c r="B50" s="7" t="n">
        <v>0</v>
      </c>
      <c r="C50" s="7" t="n">
        <v>0</v>
      </c>
      <c r="D50" s="7" t="n">
        <v>0</v>
      </c>
      <c r="E50" s="7" t="n">
        <v>0</v>
      </c>
      <c r="F50" s="7" t="n">
        <v>111</v>
      </c>
    </row>
    <row r="51">
      <c r="A51" s="8" t="inlineStr">
        <is>
          <t>Contributions from non-controlling interests</t>
        </is>
      </c>
      <c r="B51" s="9" t="n">
        <v>0</v>
      </c>
      <c r="C51" s="9" t="n">
        <v>0</v>
      </c>
      <c r="D51" s="9" t="n">
        <v>0</v>
      </c>
      <c r="E51" s="9" t="n">
        <v>21</v>
      </c>
      <c r="F51" s="9" t="n">
        <v>0</v>
      </c>
    </row>
    <row r="52">
      <c r="A52" s="6" t="inlineStr">
        <is>
          <t>Cash transferred to South Bow, net of debt settlements</t>
        </is>
      </c>
      <c r="B52" s="7" t="n">
        <v>0</v>
      </c>
      <c r="C52" s="7" t="n">
        <v>0</v>
      </c>
      <c r="D52" s="7" t="n">
        <v>0</v>
      </c>
      <c r="E52" s="7" t="n">
        <v>-244</v>
      </c>
      <c r="F52" s="7" t="n">
        <v>0</v>
      </c>
    </row>
    <row r="53">
      <c r="A53" s="10" t="inlineStr">
        <is>
          <t>Net cash used in/provided by financing activities</t>
        </is>
      </c>
      <c r="B53" s="11" t="n">
        <v>-88</v>
      </c>
      <c r="C53" s="11" t="n">
        <v>579</v>
      </c>
      <c r="D53" s="11" t="n">
        <v>8093</v>
      </c>
      <c r="E53" s="11" t="n">
        <v>-3874</v>
      </c>
      <c r="F53" s="11" t="n">
        <v>-1516</v>
      </c>
    </row>
    <row r="54">
      <c r="A54" s="6" t="inlineStr">
        <is>
          <t>Effect of foreign exchange rate changes on cash and cash equivalents</t>
        </is>
      </c>
      <c r="B54" s="7" t="n">
        <v>53</v>
      </c>
      <c r="C54" s="7" t="n">
        <v>0</v>
      </c>
      <c r="D54" s="7" t="n">
        <v>-16</v>
      </c>
      <c r="E54" s="7" t="n">
        <v>210</v>
      </c>
      <c r="F54" s="7" t="n">
        <v>-5</v>
      </c>
    </row>
    <row r="55">
      <c r="A55" s="10" t="inlineStr">
        <is>
          <t>Increase (decrease) in cash and cash equivalents</t>
        </is>
      </c>
      <c r="B55" s="11" t="n">
        <v>-857</v>
      </c>
      <c r="C55" s="11" t="n">
        <v>-55</v>
      </c>
      <c r="D55" s="11" t="n">
        <v>3058</v>
      </c>
      <c r="E55" s="11" t="n">
        <v>-2877</v>
      </c>
      <c r="F55" s="11" t="n">
        <v>-633</v>
      </c>
    </row>
    <row r="56">
      <c r="A56" s="6" t="inlineStr">
        <is>
          <t>Cash and cash equivalents - beginning of year</t>
        </is>
      </c>
      <c r="B56" s="7" t="n">
        <v>1530</v>
      </c>
      <c r="C56" s="7" t="n">
        <v>673</v>
      </c>
      <c r="D56" s="7" t="n">
        <v>620</v>
      </c>
      <c r="E56" s="7" t="n">
        <v>3678</v>
      </c>
      <c r="F56" s="7" t="n">
        <v>801</v>
      </c>
    </row>
    <row r="57">
      <c r="A57" s="12" t="inlineStr">
        <is>
          <t>Cash and cash equivalents - end of year</t>
        </is>
      </c>
      <c r="B57" s="13" t="n">
        <v>673</v>
      </c>
      <c r="C57" s="13" t="n">
        <v>620</v>
      </c>
      <c r="D57" s="13" t="n">
        <v>3678</v>
      </c>
      <c r="E57" s="13" t="n">
        <v>801</v>
      </c>
      <c r="F57" s="13" t="n">
        <v>168</v>
      </c>
    </row>
  </sheetData>
  <autoFilter ref="A4:F57"/>
  <mergeCells count="5">
    <mergeCell ref="A2:F2"/>
    <mergeCell ref="A1:F1"/>
    <mergeCell ref="A23:F23"/>
    <mergeCell ref="A5:F5"/>
    <mergeCell ref="A34:F34"/>
  </mergeCells>
  <pageMargins left="0.75" right="0.75" top="1" bottom="1" header="0.5" footer="0.5"/>
  <pageSetup orientation="landscape" paperSize="8" fitToHeight="0" fitToWidth="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tabColor rgb="002A9D8F"/>
    <outlinePr summaryBelow="1" summaryRight="1"/>
    <pageSetUpPr/>
  </sheetPr>
  <dimension ref="A1:F15"/>
  <sheetViews>
    <sheetView showGridLines="0" zoomScale="9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36" customHeight="1">
      <c r="A1" s="1" t="inlineStr">
        <is>
          <t>CASH FLOW | EXECUTIVE SUMMARY</t>
        </is>
      </c>
    </row>
    <row r="2" ht="23" customHeight="1">
      <c r="A2" s="2" t="inlineStr">
        <is>
          <t>Key cash-flow indicators | CAD millions</t>
        </is>
      </c>
    </row>
    <row r="4">
      <c r="A4" s="14" t="inlineStr">
        <is>
          <t>Metric</t>
        </is>
      </c>
      <c r="B4" s="15" t="n">
        <v>2021</v>
      </c>
      <c r="C4" s="15" t="n">
        <v>2022</v>
      </c>
      <c r="D4" s="15" t="n">
        <v>2023</v>
      </c>
      <c r="E4" s="15" t="n">
        <v>2024</v>
      </c>
      <c r="F4" s="15" t="n">
        <v>2025</v>
      </c>
    </row>
    <row r="5" ht="25" customHeight="1">
      <c r="A5" s="16" t="inlineStr">
        <is>
          <t>Net cash provided by operations</t>
        </is>
      </c>
      <c r="B5" s="17">
        <f>'5-Year Cash Flow'!B22</f>
        <v/>
      </c>
      <c r="C5" s="17">
        <f>'5-Year Cash Flow'!C22</f>
        <v/>
      </c>
      <c r="D5" s="17">
        <f>'5-Year Cash Flow'!D22</f>
        <v/>
      </c>
      <c r="E5" s="17">
        <f>'5-Year Cash Flow'!E22</f>
        <v/>
      </c>
      <c r="F5" s="17">
        <f>'5-Year Cash Flow'!F22</f>
        <v/>
      </c>
    </row>
    <row r="6" ht="25" customHeight="1">
      <c r="A6" s="18" t="inlineStr">
        <is>
          <t>Net cash used in investing activities</t>
        </is>
      </c>
      <c r="B6" s="19">
        <f>'5-Year Cash Flow'!B33</f>
        <v/>
      </c>
      <c r="C6" s="19">
        <f>'5-Year Cash Flow'!C33</f>
        <v/>
      </c>
      <c r="D6" s="19">
        <f>'5-Year Cash Flow'!D33</f>
        <v/>
      </c>
      <c r="E6" s="19">
        <f>'5-Year Cash Flow'!E33</f>
        <v/>
      </c>
      <c r="F6" s="19">
        <f>'5-Year Cash Flow'!F33</f>
        <v/>
      </c>
    </row>
    <row r="7" ht="25" customHeight="1">
      <c r="A7" s="20" t="inlineStr">
        <is>
          <t>Net cash used in/provided by financing activities</t>
        </is>
      </c>
      <c r="B7" s="21">
        <f>'5-Year Cash Flow'!B53</f>
        <v/>
      </c>
      <c r="C7" s="21">
        <f>'5-Year Cash Flow'!C53</f>
        <v/>
      </c>
      <c r="D7" s="21">
        <f>'5-Year Cash Flow'!D53</f>
        <v/>
      </c>
      <c r="E7" s="21">
        <f>'5-Year Cash Flow'!E53</f>
        <v/>
      </c>
      <c r="F7" s="21">
        <f>'5-Year Cash Flow'!F53</f>
        <v/>
      </c>
    </row>
    <row r="8" ht="25" customHeight="1">
      <c r="A8" s="16" t="inlineStr">
        <is>
          <t>Increase (decrease) in cash and cash equivalents</t>
        </is>
      </c>
      <c r="B8" s="17">
        <f>'5-Year Cash Flow'!B55</f>
        <v/>
      </c>
      <c r="C8" s="17">
        <f>'5-Year Cash Flow'!C55</f>
        <v/>
      </c>
      <c r="D8" s="17">
        <f>'5-Year Cash Flow'!D55</f>
        <v/>
      </c>
      <c r="E8" s="17">
        <f>'5-Year Cash Flow'!E55</f>
        <v/>
      </c>
      <c r="F8" s="17">
        <f>'5-Year Cash Flow'!F55</f>
        <v/>
      </c>
    </row>
    <row r="9" ht="25" customHeight="1">
      <c r="A9" s="16" t="inlineStr">
        <is>
          <t>Cash and cash equivalents - end of year</t>
        </is>
      </c>
      <c r="B9" s="17">
        <f>'5-Year Cash Flow'!B57</f>
        <v/>
      </c>
      <c r="C9" s="17">
        <f>'5-Year Cash Flow'!C57</f>
        <v/>
      </c>
      <c r="D9" s="17">
        <f>'5-Year Cash Flow'!D57</f>
        <v/>
      </c>
      <c r="E9" s="17">
        <f>'5-Year Cash Flow'!E57</f>
        <v/>
      </c>
      <c r="F9" s="17">
        <f>'5-Year Cash Flow'!F57</f>
        <v/>
      </c>
    </row>
    <row r="12">
      <c r="A12" s="22" t="inlineStr">
        <is>
          <t>Reading the statement</t>
        </is>
      </c>
    </row>
    <row r="13" ht="44" customHeight="1">
      <c r="A13" s="23" t="inlineStr">
        <is>
          <t>Operating cash flow shows cash generated by core operations; investing cash flow captures capital spending and investment activity; financing cash flow shows borrowing, repayments, share transactions and distributions.</t>
        </is>
      </c>
    </row>
    <row r="15" ht="42" customHeight="1">
      <c r="A15" s="24" t="inlineStr">
        <is>
          <t>Data note: values were transcribed from the supplied screenshots. Some 2021–2022 figures are partly obscured by an on-screen overlay; verify those against the original report before relying on them for formal analysis.</t>
        </is>
      </c>
    </row>
  </sheetData>
  <mergeCells count="4">
    <mergeCell ref="A13:F13"/>
    <mergeCell ref="A2:F2"/>
    <mergeCell ref="A1:F1"/>
    <mergeCell ref="A15:F1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F4A261"/>
    <outlinePr summaryBelow="1" summaryRight="1"/>
    <pageSetUpPr/>
  </sheetPr>
  <dimension ref="A1:L18"/>
  <sheetViews>
    <sheetView showGridLines="0"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3" customWidth="1" min="2" max="2"/>
    <col width="13" customWidth="1" min="3" max="3"/>
    <col width="13" customWidth="1" min="4" max="4"/>
    <col width="13" customWidth="1" min="5" max="5"/>
    <col width="13" customWidth="1" min="6" max="6"/>
  </cols>
  <sheetData>
    <row r="1" ht="36" customHeight="1">
      <c r="A1" s="1" t="inlineStr">
        <is>
          <t>CASH FLOW TRENDS</t>
        </is>
      </c>
    </row>
    <row r="3">
      <c r="A3" s="25" t="inlineStr">
        <is>
          <t>Year</t>
        </is>
      </c>
      <c r="B3" s="25" t="n">
        <v>2021</v>
      </c>
      <c r="C3" s="25" t="n">
        <v>2022</v>
      </c>
      <c r="D3" s="25" t="n">
        <v>2023</v>
      </c>
      <c r="E3" s="25" t="n">
        <v>2024</v>
      </c>
      <c r="F3" s="25" t="n">
        <v>2025</v>
      </c>
    </row>
    <row r="4">
      <c r="A4" s="26" t="inlineStr">
        <is>
          <t>Operating cash flow</t>
        </is>
      </c>
      <c r="B4" s="26">
        <f>'5-Year Cash Flow'!B22</f>
        <v/>
      </c>
      <c r="C4" s="26">
        <f>'5-Year Cash Flow'!C22</f>
        <v/>
      </c>
      <c r="D4" s="26">
        <f>'5-Year Cash Flow'!D22</f>
        <v/>
      </c>
      <c r="E4" s="26">
        <f>'5-Year Cash Flow'!E22</f>
        <v/>
      </c>
      <c r="F4" s="26">
        <f>'5-Year Cash Flow'!F22</f>
        <v/>
      </c>
    </row>
    <row r="5">
      <c r="A5" s="26" t="inlineStr">
        <is>
          <t>Investing cash flow</t>
        </is>
      </c>
      <c r="B5" s="26">
        <f>'5-Year Cash Flow'!B33</f>
        <v/>
      </c>
      <c r="C5" s="26">
        <f>'5-Year Cash Flow'!C33</f>
        <v/>
      </c>
      <c r="D5" s="26">
        <f>'5-Year Cash Flow'!D33</f>
        <v/>
      </c>
      <c r="E5" s="26">
        <f>'5-Year Cash Flow'!E33</f>
        <v/>
      </c>
      <c r="F5" s="26">
        <f>'5-Year Cash Flow'!F33</f>
        <v/>
      </c>
    </row>
    <row r="6">
      <c r="A6" s="26" t="inlineStr">
        <is>
          <t>Financing cash flow</t>
        </is>
      </c>
      <c r="B6" s="26">
        <f>'5-Year Cash Flow'!B53</f>
        <v/>
      </c>
      <c r="C6" s="26">
        <f>'5-Year Cash Flow'!C53</f>
        <v/>
      </c>
      <c r="D6" s="26">
        <f>'5-Year Cash Flow'!D53</f>
        <v/>
      </c>
      <c r="E6" s="26">
        <f>'5-Year Cash Flow'!E53</f>
        <v/>
      </c>
      <c r="F6" s="26">
        <f>'5-Year Cash Flow'!F53</f>
        <v/>
      </c>
    </row>
    <row r="18">
      <c r="A18" s="27" t="inlineStr">
        <is>
          <t>Cash at year-end</t>
        </is>
      </c>
      <c r="B18" s="27">
        <f>'5-Year Cash Flow'!B57</f>
        <v/>
      </c>
      <c r="C18" s="27">
        <f>'5-Year Cash Flow'!C57</f>
        <v/>
      </c>
      <c r="D18" s="27">
        <f>'5-Year Cash Flow'!D57</f>
        <v/>
      </c>
      <c r="E18" s="27">
        <f>'5-Year Cash Flow'!E57</f>
        <v/>
      </c>
      <c r="F18" s="27">
        <f>'5-Year Cash Flow'!F57</f>
        <v/>
      </c>
    </row>
  </sheetData>
  <mergeCells count="1">
    <mergeCell ref="A1:L1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tabColor rgb="007A8790"/>
    <outlinePr summaryBelow="1" summaryRight="1"/>
    <pageSetUpPr/>
  </sheetPr>
  <dimension ref="A1:D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7" customWidth="1" min="1" max="1"/>
    <col width="105" customWidth="1" min="2" max="2"/>
  </cols>
  <sheetData>
    <row r="1" ht="34" customHeight="1">
      <c r="A1" s="28" t="inlineStr">
        <is>
          <t>NOTES, SOURCE &amp; QUALITY CHECKS</t>
        </is>
      </c>
    </row>
    <row r="3" ht="40" customHeight="1">
      <c r="A3" s="29" t="inlineStr">
        <is>
          <t>Source</t>
        </is>
      </c>
      <c r="B3" s="30" t="inlineStr">
        <is>
          <t>Two screenshots supplied in the conversation, showing consolidated statements of cash flows for 2021–2023 and 2023–2025.</t>
        </is>
      </c>
    </row>
    <row r="4" ht="30" customHeight="1">
      <c r="A4" s="29" t="inlineStr">
        <is>
          <t>Currency and units</t>
        </is>
      </c>
      <c r="B4" s="30" t="inlineStr">
        <is>
          <t>All amounts are in millions of Canadian dollars, as labelled in the source statement.</t>
        </is>
      </c>
    </row>
    <row r="5" ht="30" customHeight="1">
      <c r="A5" s="29" t="inlineStr">
        <is>
          <t>Year order</t>
        </is>
      </c>
      <c r="B5" s="30" t="inlineStr">
        <is>
          <t>The main sheet presents the five years chronologically from 2021 through 2025.</t>
        </is>
      </c>
    </row>
    <row r="6" ht="30" customHeight="1">
      <c r="A6" s="29" t="inlineStr">
        <is>
          <t>Dashes</t>
        </is>
      </c>
      <c r="B6" s="30" t="inlineStr">
        <is>
          <t>A dash shown in the source has been stored as numeric zero and formatted to display as an em dash.</t>
        </is>
      </c>
    </row>
    <row r="7" ht="40" customHeight="1">
      <c r="A7" s="29" t="inlineStr">
        <is>
          <t>Obscured source values</t>
        </is>
      </c>
      <c r="B7" s="30" t="inlineStr">
        <is>
          <t>A screen overlay covers part of the 2021–2022 financing and foreign-exchange area in the first screenshot. These entries have been transcribed/reconciled on a best-effort basis and must be checked against the original annual report.</t>
        </is>
      </c>
    </row>
    <row r="8" ht="40" customHeight="1">
      <c r="A8" s="29" t="inlineStr">
        <is>
          <t>Different labels</t>
        </is>
      </c>
      <c r="B8" s="30" t="inlineStr">
        <is>
          <t>Line items with changing descriptions between years have been consolidated under a common label where reasonably equivalent. The original report notes should be consulted for formal reporting.</t>
        </is>
      </c>
    </row>
    <row r="9" ht="40" customHeight="1">
      <c r="A9" s="29" t="inlineStr">
        <is>
          <t>Use</t>
        </is>
      </c>
      <c r="B9" s="30" t="inlineStr">
        <is>
          <t>This workbook is designed for review and analysis; it is not an audited or independently verified financial statement.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2026-10-22T10:35:04Z</dcterms:created>
  <dcterms:modified xmlns:dcterms="http://purl.org/dc/terms/" xmlns:xsi="http://www.w3.org/2001/XMLSchema-instance" xsi:type="dcterms:W3CDTF">2026-10-22T10:35:04Z</dcterms:modified>
</cp:coreProperties>
</file>