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WTSD\Academic Sessions\2017-2018\Assessment\Advanced Mobile Application Development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F15" i="1"/>
  <c r="F14" i="1"/>
  <c r="F13" i="1"/>
  <c r="F12" i="1"/>
  <c r="F11" i="1"/>
  <c r="F10" i="1"/>
  <c r="F9" i="1"/>
  <c r="E15" i="1"/>
  <c r="E14" i="1"/>
  <c r="E13" i="1"/>
  <c r="E12" i="1"/>
  <c r="E11" i="1"/>
  <c r="E10" i="1"/>
  <c r="E9" i="1"/>
  <c r="F23" i="1" l="1"/>
  <c r="E23" i="1"/>
  <c r="F22" i="1"/>
  <c r="E22" i="1"/>
  <c r="H3" i="1"/>
  <c r="H2" i="1"/>
  <c r="G22" i="1" s="1"/>
  <c r="G15" i="1" l="1"/>
  <c r="G14" i="1"/>
  <c r="G13" i="1"/>
  <c r="G11" i="1"/>
  <c r="G17" i="1"/>
  <c r="G10" i="1"/>
  <c r="G9" i="1"/>
  <c r="G12" i="1"/>
  <c r="G23" i="1"/>
  <c r="F18" i="1"/>
  <c r="G18" i="1" l="1"/>
  <c r="E18" i="1"/>
</calcChain>
</file>

<file path=xl/sharedStrings.xml><?xml version="1.0" encoding="utf-8"?>
<sst xmlns="http://schemas.openxmlformats.org/spreadsheetml/2006/main" count="41" uniqueCount="35">
  <si>
    <t>Student No.</t>
  </si>
  <si>
    <t>Firstname</t>
  </si>
  <si>
    <t>Surname</t>
  </si>
  <si>
    <t>Stream</t>
  </si>
  <si>
    <t>HND</t>
  </si>
  <si>
    <t>1252432</t>
  </si>
  <si>
    <t xml:space="preserve">ASHLEY  </t>
  </si>
  <si>
    <t>VESSEY</t>
  </si>
  <si>
    <t>1550562</t>
  </si>
  <si>
    <t xml:space="preserve">KIERAN  </t>
  </si>
  <si>
    <t>HAWKINS</t>
  </si>
  <si>
    <t>BSC_MCDSH</t>
  </si>
  <si>
    <t>N</t>
  </si>
  <si>
    <t>Coursework 1</t>
  </si>
  <si>
    <t>Coursework 2</t>
  </si>
  <si>
    <t>1st</t>
  </si>
  <si>
    <t>Exceptional</t>
  </si>
  <si>
    <t>&gt;= 80%</t>
  </si>
  <si>
    <t>Excellent</t>
  </si>
  <si>
    <t>70 - 79%</t>
  </si>
  <si>
    <t>Very Good</t>
  </si>
  <si>
    <t>60 - 69%</t>
  </si>
  <si>
    <t>2.2</t>
  </si>
  <si>
    <t>Good</t>
  </si>
  <si>
    <t>50 - 59%</t>
  </si>
  <si>
    <t>3rd</t>
  </si>
  <si>
    <t>Satisfactory</t>
  </si>
  <si>
    <t>40 - 49%</t>
  </si>
  <si>
    <t>Fail</t>
  </si>
  <si>
    <t>30 - 39%</t>
  </si>
  <si>
    <t>&lt;= 29%</t>
  </si>
  <si>
    <t>No Submission</t>
  </si>
  <si>
    <t>Average</t>
  </si>
  <si>
    <t>Standard Deviation</t>
  </si>
  <si>
    <t>Overall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</si>
</sst>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Fill="1" applyBorder="1"/>
    <xf numFmtId="0" fontId="0" fillId="2" borderId="8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L14" sqref="L14"/>
    </sheetView>
  </sheetViews>
  <sheetFormatPr defaultRowHeight="15" x14ac:dyDescent="0.25"/>
  <cols>
    <col min="1" max="1" width="11.5703125" bestFit="1" customWidth="1"/>
    <col min="2" max="2" width="12.28515625" customWidth="1"/>
    <col min="3" max="3" width="17.85546875" customWidth="1"/>
    <col min="4" max="4" width="14.140625" customWidth="1"/>
    <col min="6" max="7" width="13.140625" bestFit="1" customWidth="1"/>
  </cols>
  <sheetData>
    <row r="1" spans="1:8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13</v>
      </c>
      <c r="G1" s="9" t="s">
        <v>14</v>
      </c>
      <c r="H1" s="10" t="s">
        <v>34</v>
      </c>
    </row>
    <row r="2" spans="1:8" x14ac:dyDescent="0.25">
      <c r="A2" s="2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>
        <v>73</v>
      </c>
      <c r="G2" s="1">
        <v>79</v>
      </c>
      <c r="H2" s="3">
        <f>(0.5*F2)+(0.5*G2)</f>
        <v>76</v>
      </c>
    </row>
    <row r="3" spans="1:8" ht="15.75" thickBot="1" x14ac:dyDescent="0.3">
      <c r="A3" s="4" t="s">
        <v>5</v>
      </c>
      <c r="B3" s="5" t="s">
        <v>6</v>
      </c>
      <c r="C3" s="5" t="s">
        <v>7</v>
      </c>
      <c r="D3" s="5" t="s">
        <v>11</v>
      </c>
      <c r="E3" s="5" t="s">
        <v>12</v>
      </c>
      <c r="F3" s="11">
        <v>40</v>
      </c>
      <c r="G3" s="11">
        <v>40</v>
      </c>
      <c r="H3" s="6">
        <f>(0.5*F3)+(0.5*G3)</f>
        <v>40</v>
      </c>
    </row>
    <row r="9" spans="1:8" x14ac:dyDescent="0.25">
      <c r="B9" s="1" t="s">
        <v>15</v>
      </c>
      <c r="C9" s="1" t="s">
        <v>16</v>
      </c>
      <c r="D9" s="1" t="s">
        <v>17</v>
      </c>
      <c r="E9" s="1">
        <f>COUNTIFS($F$2:$F$3,"&gt;=80")</f>
        <v>0</v>
      </c>
      <c r="F9" s="1">
        <f>COUNTIFS($G$2:$G$3,"&gt;=80")</f>
        <v>0</v>
      </c>
      <c r="G9" s="1">
        <f>COUNTIFS($H$2:$H$3,"&gt;=80")</f>
        <v>0</v>
      </c>
    </row>
    <row r="10" spans="1:8" x14ac:dyDescent="0.25">
      <c r="B10" s="1" t="s">
        <v>15</v>
      </c>
      <c r="C10" s="1" t="s">
        <v>18</v>
      </c>
      <c r="D10" s="1" t="s">
        <v>19</v>
      </c>
      <c r="E10" s="1">
        <f>COUNTIFS($F$2:$F$3,"&gt;=70",$F$2:$F$3,"&lt;80")</f>
        <v>1</v>
      </c>
      <c r="F10" s="1">
        <f>COUNTIFS($G$2:$G$3,"&gt;=70",$G$2:$G$3,"&lt;80")</f>
        <v>1</v>
      </c>
      <c r="G10" s="1">
        <f>COUNTIFS($H$2:$H$3,"&gt;=70",$H$2:$H$3,"&lt;80")</f>
        <v>1</v>
      </c>
    </row>
    <row r="11" spans="1:8" x14ac:dyDescent="0.25">
      <c r="B11" s="7">
        <v>2.1</v>
      </c>
      <c r="C11" s="1" t="s">
        <v>20</v>
      </c>
      <c r="D11" s="1" t="s">
        <v>21</v>
      </c>
      <c r="E11" s="1">
        <f>COUNTIFS($F$2:$F$3,"&gt;=60",$F$2:$F$3,"&lt;70")</f>
        <v>0</v>
      </c>
      <c r="F11" s="1">
        <f>COUNTIFS($G$2:$G$3,"&gt;=60",$G$2:$G$3,"&lt;70")</f>
        <v>0</v>
      </c>
      <c r="G11" s="1">
        <f>COUNTIFS($H$2:$H$3,"&gt;=60",$H$2:$H$3,"&lt;70")</f>
        <v>0</v>
      </c>
    </row>
    <row r="12" spans="1:8" x14ac:dyDescent="0.25">
      <c r="B12" s="1" t="s">
        <v>22</v>
      </c>
      <c r="C12" s="1" t="s">
        <v>23</v>
      </c>
      <c r="D12" s="1" t="s">
        <v>24</v>
      </c>
      <c r="E12" s="1">
        <f>COUNTIFS($F$2:$F$3,"&gt;=50",$F$2:$F$3,"&lt;60")</f>
        <v>0</v>
      </c>
      <c r="F12" s="1">
        <f>COUNTIFS($G$2:$G$3,"&gt;=50",$G$2:$G$3,"&lt;60")</f>
        <v>0</v>
      </c>
      <c r="G12" s="1">
        <f>COUNTIFS($H$2:$H$3,"&gt;=50",$H$2:$H$3,"&lt;60")</f>
        <v>0</v>
      </c>
    </row>
    <row r="13" spans="1:8" x14ac:dyDescent="0.25">
      <c r="B13" s="1" t="s">
        <v>25</v>
      </c>
      <c r="C13" s="1" t="s">
        <v>26</v>
      </c>
      <c r="D13" s="1" t="s">
        <v>27</v>
      </c>
      <c r="E13" s="1">
        <f>COUNTIFS($F$2:$F$3,"&gt;=40",$F$2:$F$3,"&lt;50")</f>
        <v>1</v>
      </c>
      <c r="F13" s="1">
        <f>COUNTIFS($G$2:$G$3,"&gt;=40",$G$2:$G$3,"&lt;50")</f>
        <v>1</v>
      </c>
      <c r="G13" s="1">
        <f>COUNTIFS($H$2:$H$3,"&gt;=40",$H$2:$H$3,"&lt;50")</f>
        <v>1</v>
      </c>
    </row>
    <row r="14" spans="1:8" x14ac:dyDescent="0.25">
      <c r="B14" s="1" t="s">
        <v>28</v>
      </c>
      <c r="C14" s="1" t="s">
        <v>28</v>
      </c>
      <c r="D14" s="1" t="s">
        <v>29</v>
      </c>
      <c r="E14" s="1">
        <f>COUNTIFS($F$2:$F$3,"&gt;=30",$F$2:$F$3,"&lt;40")</f>
        <v>0</v>
      </c>
      <c r="F14" s="1">
        <f>COUNTIFS($G$2:$G$3,"&gt;=30",$G$2:$G$3,"&lt;40")</f>
        <v>0</v>
      </c>
      <c r="G14" s="1">
        <f>COUNTIFS($H$2:$H$3,"&gt;=30",$H$2:$H$3,"&lt;40")</f>
        <v>0</v>
      </c>
    </row>
    <row r="15" spans="1:8" x14ac:dyDescent="0.25">
      <c r="B15" s="1" t="s">
        <v>28</v>
      </c>
      <c r="C15" s="1" t="s">
        <v>28</v>
      </c>
      <c r="D15" s="1" t="s">
        <v>30</v>
      </c>
      <c r="E15" s="1">
        <f>COUNTIFS($F$2:$F$3,"&gt;0",$F$2:$F$3,"&lt;30")</f>
        <v>0</v>
      </c>
      <c r="F15" s="1">
        <f>COUNTIFS($G$2:$G$3,"&gt;0",$G$2:$G$3,"&lt;30")</f>
        <v>0</v>
      </c>
      <c r="G15" s="1">
        <f>COUNTIFS($H$2:$H$3,"&gt;0",$H$2:$H$3,"&lt;30")</f>
        <v>0</v>
      </c>
    </row>
    <row r="16" spans="1:8" x14ac:dyDescent="0.25">
      <c r="B16" s="1"/>
      <c r="C16" s="1"/>
      <c r="D16" s="1"/>
      <c r="E16" s="1"/>
      <c r="F16" s="1"/>
      <c r="G16" s="1"/>
    </row>
    <row r="17" spans="2:7" x14ac:dyDescent="0.25">
      <c r="B17" s="1" t="s">
        <v>31</v>
      </c>
      <c r="C17" s="1"/>
      <c r="D17" s="1">
        <v>0</v>
      </c>
      <c r="E17" s="1">
        <f>COUNTIF(F2:F3, "0")</f>
        <v>0</v>
      </c>
      <c r="F17" s="1">
        <f>COUNTIF(G2:G3, "0")</f>
        <v>0</v>
      </c>
      <c r="G17" s="1">
        <f>COUNTIF(H2:H3, "0")</f>
        <v>0</v>
      </c>
    </row>
    <row r="18" spans="2:7" x14ac:dyDescent="0.25">
      <c r="B18" s="1"/>
      <c r="C18" s="1"/>
      <c r="D18" s="1"/>
      <c r="E18" s="1">
        <f>SUM(E9:E15)</f>
        <v>2</v>
      </c>
      <c r="F18" s="1">
        <f t="shared" ref="F18:G18" si="0">SUM(F9:F15)</f>
        <v>2</v>
      </c>
      <c r="G18" s="1">
        <f t="shared" si="0"/>
        <v>2</v>
      </c>
    </row>
    <row r="22" spans="2:7" x14ac:dyDescent="0.25">
      <c r="B22" s="1" t="s">
        <v>32</v>
      </c>
      <c r="C22" s="1"/>
      <c r="D22" s="1"/>
      <c r="E22" s="12">
        <f>AVERAGEIF(F2:F3, "&gt;0")</f>
        <v>56.5</v>
      </c>
      <c r="F22" s="12">
        <f t="shared" ref="F22:G22" si="1">AVERAGEIF(G2:G3, "&gt;0")</f>
        <v>59.5</v>
      </c>
      <c r="G22" s="12">
        <f t="shared" si="1"/>
        <v>58</v>
      </c>
    </row>
    <row r="23" spans="2:7" x14ac:dyDescent="0.25">
      <c r="B23" s="1" t="s">
        <v>33</v>
      </c>
      <c r="C23" s="1"/>
      <c r="D23" s="1"/>
      <c r="E23" s="12">
        <f>STDEVA(F2:F3)</f>
        <v>23.334523779156068</v>
      </c>
      <c r="F23" s="12">
        <f t="shared" ref="F23:G23" si="2">STDEVA(G2:G3)</f>
        <v>27.577164466275352</v>
      </c>
      <c r="G23" s="12">
        <f t="shared" si="2"/>
        <v>25.45584412271571</v>
      </c>
    </row>
  </sheetData>
  <sortState ref="A2:G3">
    <sortCondition ref="C2:C3"/>
    <sortCondition ref="B2:B3"/>
  </sortState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cp:lastPrinted>2018-02-08T08:42:27Z</cp:lastPrinted>
  <dcterms:created xsi:type="dcterms:W3CDTF">2018-02-08T08:31:48Z</dcterms:created>
  <dcterms:modified xsi:type="dcterms:W3CDTF">2018-05-30T07:18:56Z</dcterms:modified>
</cp:coreProperties>
</file>