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Connor.DESKTOP-0RFHIKG\Documents\Uni\Powertrin\"/>
    </mc:Choice>
  </mc:AlternateContent>
  <xr:revisionPtr revIDLastSave="0" documentId="13_ncr:1_{F17A2DED-CB82-480D-864E-5B67B99705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F6" i="1" a="1"/>
  <c r="F6" i="1" s="1"/>
  <c r="E6" i="1" a="1"/>
  <c r="E6" i="1" s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I6" i="1" a="1"/>
  <c r="I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<sst xmlns="http://schemas.openxmlformats.org/spreadsheetml/2006/main" count="30" uniqueCount="28">
  <si>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</si>
  <si>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</si>
  <si>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</si>
  <si>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</si>
  <si>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</si>
  <si>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</si>
  <si>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</si>
  <si>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</si>
  <si>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NM</t>
  </si>
  <si>
    <t>Power</t>
  </si>
  <si>
    <t>W</t>
  </si>
  <si>
    <t>BMEP</t>
  </si>
  <si>
    <t>Stroke(mm)=</t>
  </si>
  <si>
    <t>KW</t>
  </si>
  <si>
    <t>Radius=</t>
  </si>
  <si>
    <t>Displacemnt (cc)=</t>
  </si>
  <si>
    <t>Bore(mm)=</t>
  </si>
  <si>
    <t>Piston Area(m^2)=</t>
  </si>
  <si>
    <t>Baro (mBar)=</t>
  </si>
  <si>
    <t>Humidity (%)=</t>
  </si>
  <si>
    <t>Ambient Temp( Deg C)=</t>
  </si>
  <si>
    <t>Fuel Consumption</t>
  </si>
  <si>
    <t>SFC</t>
  </si>
  <si>
    <t>CC</t>
  </si>
  <si>
    <t>Fuel Flow rate in KG</t>
  </si>
  <si>
    <t xml:space="preserve">Overall Thermal Efficency </t>
  </si>
  <si>
    <t>kg/kwh</t>
  </si>
  <si>
    <t>Ratio  (unitless)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</si>
</sst>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3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SFC agasint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BsC'!$K$6:$K$96</c:f>
              <c:numCache>
                <c:formatCode>General</c:formatCode>
                <c:ptCount val="91"/>
                <c:pt idx="0">
                  <c:v>0.46108684134655997</c:v>
                </c:pt>
                <c:pt idx="1">
                  <c:v>0.50023679869118598</c:v>
                </c:pt>
                <c:pt idx="2">
                  <c:v>0.53831123019870775</c:v>
                </c:pt>
                <c:pt idx="3">
                  <c:v>0.55869531440527165</c:v>
                </c:pt>
                <c:pt idx="4">
                  <c:v>0.6049584976223692</c:v>
                </c:pt>
                <c:pt idx="5">
                  <c:v>0.67944074965429013</c:v>
                </c:pt>
                <c:pt idx="6">
                  <c:v>0.72007469194652152</c:v>
                </c:pt>
                <c:pt idx="7">
                  <c:v>0.76933867819509794</c:v>
                </c:pt>
                <c:pt idx="8">
                  <c:v>0.85542062700814714</c:v>
                </c:pt>
                <c:pt idx="9">
                  <c:v>0.91061917654139413</c:v>
                </c:pt>
                <c:pt idx="10">
                  <c:v>0.99618674638368609</c:v>
                </c:pt>
                <c:pt idx="11">
                  <c:v>1.0896555601025038</c:v>
                </c:pt>
                <c:pt idx="12">
                  <c:v>1.16410250871626</c:v>
                </c:pt>
                <c:pt idx="13">
                  <c:v>1.2392978582882039</c:v>
                </c:pt>
                <c:pt idx="14">
                  <c:v>1.2923980652068763</c:v>
                </c:pt>
                <c:pt idx="15">
                  <c:v>1.3726695682320895</c:v>
                </c:pt>
                <c:pt idx="16">
                  <c:v>1.5066290057878424</c:v>
                </c:pt>
                <c:pt idx="17">
                  <c:v>1.6219241621895408</c:v>
                </c:pt>
                <c:pt idx="18">
                  <c:v>1.7173742534167564</c:v>
                </c:pt>
                <c:pt idx="19">
                  <c:v>1.8207113450960115</c:v>
                </c:pt>
                <c:pt idx="20">
                  <c:v>1.9642902106896427</c:v>
                </c:pt>
                <c:pt idx="21">
                  <c:v>2.0618290728694904</c:v>
                </c:pt>
                <c:pt idx="22">
                  <c:v>2.179245383490215</c:v>
                </c:pt>
                <c:pt idx="23">
                  <c:v>2.3083965524541261</c:v>
                </c:pt>
                <c:pt idx="24">
                  <c:v>2.4276324901707964</c:v>
                </c:pt>
                <c:pt idx="25">
                  <c:v>2.5613164214931383</c:v>
                </c:pt>
                <c:pt idx="26">
                  <c:v>2.704120997318145</c:v>
                </c:pt>
                <c:pt idx="27">
                  <c:v>2.8599588761702122</c:v>
                </c:pt>
                <c:pt idx="28">
                  <c:v>2.9927333713709952</c:v>
                </c:pt>
                <c:pt idx="29">
                  <c:v>3.0904719307872015</c:v>
                </c:pt>
                <c:pt idx="30">
                  <c:v>3.2306588076409919</c:v>
                </c:pt>
                <c:pt idx="31">
                  <c:v>3.3519292890599131</c:v>
                </c:pt>
                <c:pt idx="32">
                  <c:v>3.5300232720844438</c:v>
                </c:pt>
                <c:pt idx="33">
                  <c:v>3.661565534481193</c:v>
                </c:pt>
                <c:pt idx="34">
                  <c:v>3.7720168175721374</c:v>
                </c:pt>
                <c:pt idx="35">
                  <c:v>3.8934451552874596</c:v>
                </c:pt>
                <c:pt idx="36">
                  <c:v>3.9932161275276226</c:v>
                </c:pt>
                <c:pt idx="37">
                  <c:v>4.1233502804136766</c:v>
                </c:pt>
                <c:pt idx="38">
                  <c:v>4.2753217329555886</c:v>
                </c:pt>
                <c:pt idx="39">
                  <c:v>4.4318526930200859</c:v>
                </c:pt>
                <c:pt idx="40">
                  <c:v>4.6530487890475678</c:v>
                </c:pt>
                <c:pt idx="41">
                  <c:v>4.8746075660036823</c:v>
                </c:pt>
                <c:pt idx="42">
                  <c:v>5.0507417751396186</c:v>
                </c:pt>
                <c:pt idx="43">
                  <c:v>5.2669070481070781</c:v>
                </c:pt>
                <c:pt idx="44">
                  <c:v>5.3861734625064042</c:v>
                </c:pt>
                <c:pt idx="45">
                  <c:v>5.6096644771524238</c:v>
                </c:pt>
                <c:pt idx="46">
                  <c:v>5.7963217597740302</c:v>
                </c:pt>
                <c:pt idx="47">
                  <c:v>5.989288976461455</c:v>
                </c:pt>
                <c:pt idx="48">
                  <c:v>6.2686622186122447</c:v>
                </c:pt>
                <c:pt idx="49">
                  <c:v>6.4393601512207104</c:v>
                </c:pt>
                <c:pt idx="50">
                  <c:v>6.693417944328897</c:v>
                </c:pt>
                <c:pt idx="51">
                  <c:v>6.9306034383149795</c:v>
                </c:pt>
                <c:pt idx="52">
                  <c:v>7.29493102788211</c:v>
                </c:pt>
                <c:pt idx="53">
                  <c:v>7.462787769688866</c:v>
                </c:pt>
                <c:pt idx="54">
                  <c:v>7.7581672607069425</c:v>
                </c:pt>
                <c:pt idx="55">
                  <c:v>7.8792783076027018</c:v>
                </c:pt>
                <c:pt idx="56">
                  <c:v>8.0939242673895038</c:v>
                </c:pt>
                <c:pt idx="57">
                  <c:v>8.279438495664337</c:v>
                </c:pt>
                <c:pt idx="58">
                  <c:v>8.417347310251543</c:v>
                </c:pt>
                <c:pt idx="59">
                  <c:v>8.6704001899623169</c:v>
                </c:pt>
                <c:pt idx="60">
                  <c:v>8.7469145650443654</c:v>
                </c:pt>
                <c:pt idx="61">
                  <c:v>8.8410509962201616</c:v>
                </c:pt>
                <c:pt idx="62">
                  <c:v>8.9098537435744962</c:v>
                </c:pt>
                <c:pt idx="63">
                  <c:v>9.0731131891095771</c:v>
                </c:pt>
                <c:pt idx="64">
                  <c:v>9.1952644971675177</c:v>
                </c:pt>
                <c:pt idx="65">
                  <c:v>9.3031809276259327</c:v>
                </c:pt>
                <c:pt idx="66">
                  <c:v>9.5190882520926881</c:v>
                </c:pt>
                <c:pt idx="67">
                  <c:v>9.7204869712334094</c:v>
                </c:pt>
                <c:pt idx="68">
                  <c:v>9.9207813338017612</c:v>
                </c:pt>
                <c:pt idx="69">
                  <c:v>10.066300059097665</c:v>
                </c:pt>
                <c:pt idx="70">
                  <c:v>10.26733191848292</c:v>
                </c:pt>
                <c:pt idx="71">
                  <c:v>10.447466214110408</c:v>
                </c:pt>
                <c:pt idx="72">
                  <c:v>10.556180981723227</c:v>
                </c:pt>
                <c:pt idx="73">
                  <c:v>10.601099108934791</c:v>
                </c:pt>
                <c:pt idx="74">
                  <c:v>10.615084885260977</c:v>
                </c:pt>
                <c:pt idx="75">
                  <c:v>10.736501296461704</c:v>
                </c:pt>
                <c:pt idx="76">
                  <c:v>10.682073722068669</c:v>
                </c:pt>
                <c:pt idx="77">
                  <c:v>10.645864093717757</c:v>
                </c:pt>
                <c:pt idx="78">
                  <c:v>10.656313341956405</c:v>
                </c:pt>
                <c:pt idx="79">
                  <c:v>10.654651279461874</c:v>
                </c:pt>
                <c:pt idx="80">
                  <c:v>10.641117002785776</c:v>
                </c:pt>
                <c:pt idx="81">
                  <c:v>10.594070464089624</c:v>
                </c:pt>
                <c:pt idx="82">
                  <c:v>10.507446658814347</c:v>
                </c:pt>
                <c:pt idx="83">
                  <c:v>10.461548415833217</c:v>
                </c:pt>
                <c:pt idx="84">
                  <c:v>10.53789123920312</c:v>
                </c:pt>
                <c:pt idx="85">
                  <c:v>10.369547506663537</c:v>
                </c:pt>
                <c:pt idx="86">
                  <c:v>10.355384083576849</c:v>
                </c:pt>
                <c:pt idx="87">
                  <c:v>10.267349382655501</c:v>
                </c:pt>
                <c:pt idx="88">
                  <c:v>10.501878598142898</c:v>
                </c:pt>
                <c:pt idx="89">
                  <c:v>10.670131206578054</c:v>
                </c:pt>
                <c:pt idx="90">
                  <c:v>10.890448088229697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BE-49BD-B0ED-06829EDC8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773935"/>
        <c:axId val="189764335"/>
      </c:lineChart>
      <c:catAx>
        <c:axId val="18977393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2706824146981626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64335"/>
        <c:crosses val="autoZero"/>
        <c:auto val="1"/>
        <c:lblAlgn val="ctr"/>
        <c:lblOffset val="100"/>
        <c:noMultiLvlLbl val="0"/>
      </c:catAx>
      <c:valAx>
        <c:axId val="189764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7739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engine speed against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81-4D40-AD99-919EAC2C5D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9113839"/>
        <c:axId val="1919110959"/>
      </c:lineChart>
      <c:catAx>
        <c:axId val="1919113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2581124234470691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9110959"/>
        <c:crosses val="autoZero"/>
        <c:auto val="1"/>
        <c:lblAlgn val="ctr"/>
        <c:lblOffset val="100"/>
        <c:noMultiLvlLbl val="0"/>
      </c:catAx>
      <c:valAx>
        <c:axId val="1919110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9113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</a:t>
            </a:r>
            <a:r>
              <a:rPr lang="en-GB" baseline="0"/>
              <a:t> graph to show engine speed against brake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BsC'!$H$6:$H$96</c:f>
              <c:numCache>
                <c:formatCode>General</c:formatCode>
                <c:ptCount val="91"/>
                <c:pt idx="0">
                  <c:v>205718.784581752</c:v>
                </c:pt>
                <c:pt idx="1">
                  <c:v>227871.62522514726</c:v>
                </c:pt>
                <c:pt idx="2">
                  <c:v>252361.16173005797</c:v>
                </c:pt>
                <c:pt idx="3">
                  <c:v>277207.75182331447</c:v>
                </c:pt>
                <c:pt idx="4">
                  <c:v>306476.91864235455</c:v>
                </c:pt>
                <c:pt idx="5">
                  <c:v>337888.45224859641</c:v>
                </c:pt>
                <c:pt idx="6">
                  <c:v>372183.99123759218</c:v>
                </c:pt>
                <c:pt idx="7">
                  <c:v>409828.49224534258</c:v>
                </c:pt>
                <c:pt idx="8">
                  <c:v>450490.0043032188</c:v>
                </c:pt>
                <c:pt idx="9">
                  <c:v>489649.44237662078</c:v>
                </c:pt>
                <c:pt idx="10">
                  <c:v>529440.49897009542</c:v>
                </c:pt>
                <c:pt idx="11">
                  <c:v>569205.26117284456</c:v>
                </c:pt>
                <c:pt idx="12">
                  <c:v>610037.42779909912</c:v>
                </c:pt>
                <c:pt idx="13">
                  <c:v>650408.81653073616</c:v>
                </c:pt>
                <c:pt idx="14">
                  <c:v>689750.47488272237</c:v>
                </c:pt>
                <c:pt idx="15">
                  <c:v>732183.50174432166</c:v>
                </c:pt>
                <c:pt idx="16">
                  <c:v>779332.06979979854</c:v>
                </c:pt>
                <c:pt idx="17">
                  <c:v>825639.07152354112</c:v>
                </c:pt>
                <c:pt idx="18">
                  <c:v>872628.53060656774</c:v>
                </c:pt>
                <c:pt idx="19">
                  <c:v>925065.26822537335</c:v>
                </c:pt>
                <c:pt idx="20">
                  <c:v>982839.97333280032</c:v>
                </c:pt>
                <c:pt idx="21">
                  <c:v>1038411.92858861</c:v>
                </c:pt>
                <c:pt idx="22">
                  <c:v>1098119.6510713664</c:v>
                </c:pt>
                <c:pt idx="23">
                  <c:v>1160312.8094774599</c:v>
                </c:pt>
                <c:pt idx="24">
                  <c:v>1218247.5940712809</c:v>
                </c:pt>
                <c:pt idx="25">
                  <c:v>1283324.6673458749</c:v>
                </c:pt>
                <c:pt idx="26">
                  <c:v>1347719.8263467075</c:v>
                </c:pt>
                <c:pt idx="27">
                  <c:v>1408752.7730477455</c:v>
                </c:pt>
                <c:pt idx="28">
                  <c:v>1467808.1039891844</c:v>
                </c:pt>
                <c:pt idx="29">
                  <c:v>1527937.6882659991</c:v>
                </c:pt>
                <c:pt idx="30">
                  <c:v>1589505.7250640136</c:v>
                </c:pt>
                <c:pt idx="31">
                  <c:v>1651118.973731796</c:v>
                </c:pt>
                <c:pt idx="32">
                  <c:v>1715442.9533291636</c:v>
                </c:pt>
                <c:pt idx="33">
                  <c:v>1777620.6086550113</c:v>
                </c:pt>
                <c:pt idx="34">
                  <c:v>1831608.6046980859</c:v>
                </c:pt>
                <c:pt idx="35">
                  <c:v>1885106.0436570474</c:v>
                </c:pt>
                <c:pt idx="36">
                  <c:v>1950525.3664109225</c:v>
                </c:pt>
                <c:pt idx="37">
                  <c:v>2015907.6185493022</c:v>
                </c:pt>
                <c:pt idx="38">
                  <c:v>2072544.6751437152</c:v>
                </c:pt>
                <c:pt idx="39">
                  <c:v>2132689.7926721936</c:v>
                </c:pt>
                <c:pt idx="40">
                  <c:v>2203279.862859387</c:v>
                </c:pt>
                <c:pt idx="41">
                  <c:v>2266369.7208349109</c:v>
                </c:pt>
                <c:pt idx="42">
                  <c:v>2341305.330060774</c:v>
                </c:pt>
                <c:pt idx="43">
                  <c:v>2411991.7476425553</c:v>
                </c:pt>
                <c:pt idx="44">
                  <c:v>2483918.3814726016</c:v>
                </c:pt>
                <c:pt idx="45">
                  <c:v>2567331.2087369533</c:v>
                </c:pt>
                <c:pt idx="46">
                  <c:v>2664303.8959041871</c:v>
                </c:pt>
                <c:pt idx="47">
                  <c:v>2758022.158162178</c:v>
                </c:pt>
                <c:pt idx="48">
                  <c:v>2858451.1572531597</c:v>
                </c:pt>
                <c:pt idx="49">
                  <c:v>2956117.4601757405</c:v>
                </c:pt>
                <c:pt idx="50">
                  <c:v>3041264.8472854225</c:v>
                </c:pt>
                <c:pt idx="51">
                  <c:v>3148474.9831845611</c:v>
                </c:pt>
                <c:pt idx="52">
                  <c:v>3234165.5262169456</c:v>
                </c:pt>
                <c:pt idx="53">
                  <c:v>3321974.4045021515</c:v>
                </c:pt>
                <c:pt idx="54">
                  <c:v>3409425.2385707889</c:v>
                </c:pt>
                <c:pt idx="55">
                  <c:v>3500836.7651852695</c:v>
                </c:pt>
                <c:pt idx="56">
                  <c:v>3587321.1685090717</c:v>
                </c:pt>
                <c:pt idx="57">
                  <c:v>3657390.7867655531</c:v>
                </c:pt>
                <c:pt idx="58">
                  <c:v>3737248.998597973</c:v>
                </c:pt>
                <c:pt idx="59">
                  <c:v>3803154.2169518932</c:v>
                </c:pt>
                <c:pt idx="60">
                  <c:v>3862070.2263424741</c:v>
                </c:pt>
                <c:pt idx="61">
                  <c:v>3917325.0246815793</c:v>
                </c:pt>
                <c:pt idx="62">
                  <c:v>3970960.9253059877</c:v>
                </c:pt>
                <c:pt idx="63">
                  <c:v>4035771.6050745435</c:v>
                </c:pt>
                <c:pt idx="64">
                  <c:v>4113415.9187164218</c:v>
                </c:pt>
                <c:pt idx="65">
                  <c:v>4179348.0801465525</c:v>
                </c:pt>
                <c:pt idx="66">
                  <c:v>4254350.1318632662</c:v>
                </c:pt>
                <c:pt idx="67">
                  <c:v>4339590.7637400571</c:v>
                </c:pt>
                <c:pt idx="68">
                  <c:v>4434278.3280561566</c:v>
                </c:pt>
                <c:pt idx="69">
                  <c:v>4540170.7574486481</c:v>
                </c:pt>
                <c:pt idx="70">
                  <c:v>4615113.617871955</c:v>
                </c:pt>
                <c:pt idx="71">
                  <c:v>4708580.617589999</c:v>
                </c:pt>
                <c:pt idx="72">
                  <c:v>4775222.6722554499</c:v>
                </c:pt>
                <c:pt idx="73">
                  <c:v>4830276.000951332</c:v>
                </c:pt>
                <c:pt idx="74">
                  <c:v>4886368.8858519699</c:v>
                </c:pt>
                <c:pt idx="75">
                  <c:v>4931027.22072866</c:v>
                </c:pt>
                <c:pt idx="76">
                  <c:v>4962254.9701711545</c:v>
                </c:pt>
                <c:pt idx="77">
                  <c:v>4979305.5625570724</c:v>
                </c:pt>
                <c:pt idx="78">
                  <c:v>5004843.4954921929</c:v>
                </c:pt>
                <c:pt idx="79">
                  <c:v>5043581.619885629</c:v>
                </c:pt>
                <c:pt idx="80">
                  <c:v>5084185.6352780713</c:v>
                </c:pt>
                <c:pt idx="81">
                  <c:v>5094500.7145654522</c:v>
                </c:pt>
                <c:pt idx="82">
                  <c:v>5105194.6271820674</c:v>
                </c:pt>
                <c:pt idx="83">
                  <c:v>5113340.2633489398</c:v>
                </c:pt>
                <c:pt idx="84">
                  <c:v>5156257.5736511508</c:v>
                </c:pt>
                <c:pt idx="85">
                  <c:v>5161329.1234966004</c:v>
                </c:pt>
                <c:pt idx="86">
                  <c:v>5186148.4818737479</c:v>
                </c:pt>
                <c:pt idx="87">
                  <c:v>5215674.7675049538</c:v>
                </c:pt>
                <c:pt idx="88">
                  <c:v>5257523.6173840323</c:v>
                </c:pt>
                <c:pt idx="89">
                  <c:v>5312809.8241692027</c:v>
                </c:pt>
                <c:pt idx="90">
                  <c:v>5393812.4700665297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7D-4BB0-BD65-0BC25D1678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5296287"/>
        <c:axId val="375297247"/>
      </c:lineChart>
      <c:catAx>
        <c:axId val="375296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3364457567804032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297247"/>
        <c:crosses val="autoZero"/>
        <c:auto val="1"/>
        <c:lblAlgn val="ctr"/>
        <c:lblOffset val="100"/>
        <c:noMultiLvlLbl val="0"/>
      </c:catAx>
      <c:valAx>
        <c:axId val="375297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2962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246783</xdr:colOff>
      <xdr:row>10</xdr:row>
      <xdr:rowOff>178378</xdr:rowOff>
    </xdr:from>
    <xdr:to>
      <xdr:col>17</xdr:col>
      <xdr:colOff>125556</xdr:colOff>
      <xdr:row>25</xdr:row>
      <xdr:rowOff>38101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CA2A447-E999-9B4C-8BA2-B38081DFD7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242454</xdr:colOff>
      <xdr:row>25</xdr:row>
      <xdr:rowOff>100446</xdr:rowOff>
    </xdr:from>
    <xdr:to>
      <xdr:col>17</xdr:col>
      <xdr:colOff>121227</xdr:colOff>
      <xdr:row>39</xdr:row>
      <xdr:rowOff>176646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68C03E-5E9D-5A8B-95BE-8CA878FC4A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242455</xdr:colOff>
      <xdr:row>40</xdr:row>
      <xdr:rowOff>83128</xdr:rowOff>
    </xdr:from>
    <xdr:to>
      <xdr:col>17</xdr:col>
      <xdr:colOff>121228</xdr:colOff>
      <xdr:row>54</xdr:row>
      <xdr:rowOff>159328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39570B4-3DD9-B648-CA58-765DC744DA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6"/>
  <sheetViews>
    <sheetView tabSelected="1" topLeftCell="E6" zoomScaleNormal="100" workbookViewId="0">
      <selection activeCell="G6" sqref="G6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7" max="8" width="9.140625" style="1"/>
    <col min="9" max="9" width="18.28515625" style="1" customWidth="1"/>
    <col min="10" max="10" width="24.28515625" style="1" customWidth="1"/>
    <col min="11" max="11" width="11" bestFit="1" customWidth="1"/>
    <col min="12" max="12" width="19.7109375" customWidth="1"/>
    <col min="14" max="14" width="18.85546875" bestFit="1" customWidth="1"/>
    <col min="17" max="17" width="24.28515625" customWidth="1"/>
    <col min="20" max="20" width="17" customWidth="1"/>
    <col min="22" max="22" width="24.140625" customWidth="1"/>
  </cols>
  <sheetData>
    <row r="1" spans="1:23" x14ac:dyDescent="0.25">
      <c r="A1"/>
      <c r="B1"/>
      <c r="G1" s="2"/>
      <c r="H1" s="2"/>
      <c r="I1" s="2"/>
      <c r="J1" s="2"/>
    </row>
    <row r="2" spans="1:23" x14ac:dyDescent="0.25">
      <c r="C2" s="1"/>
      <c r="G2" s="2"/>
      <c r="H2" s="2"/>
      <c r="I2" s="2"/>
      <c r="J2" s="2"/>
      <c r="L2" s="2"/>
      <c r="N2" t="s">
        <v>14</v>
      </c>
      <c r="O2">
        <v>0.81577599999999995</v>
      </c>
    </row>
    <row r="3" spans="1:23" x14ac:dyDescent="0.25">
      <c r="C3" s="1"/>
      <c r="G3" s="6"/>
      <c r="H3" s="6"/>
      <c r="I3" s="6"/>
      <c r="J3"/>
      <c r="M3" s="5"/>
      <c r="N3" t="s">
        <v>15</v>
      </c>
      <c r="O3">
        <v>1590</v>
      </c>
      <c r="W3" s="5"/>
    </row>
    <row r="4" spans="1:23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7</v>
      </c>
      <c r="F4" s="2" t="s">
        <v>9</v>
      </c>
      <c r="G4" s="1" t="s">
        <v>9</v>
      </c>
      <c r="H4" s="1" t="s">
        <v>11</v>
      </c>
      <c r="I4" s="1" t="s">
        <v>21</v>
      </c>
      <c r="J4" t="s">
        <v>25</v>
      </c>
      <c r="K4" t="s">
        <v>26</v>
      </c>
      <c r="N4" t="s">
        <v>16</v>
      </c>
      <c r="O4">
        <v>75</v>
      </c>
    </row>
    <row r="5" spans="1:23" x14ac:dyDescent="0.25">
      <c r="A5" s="2" t="s">
        <v>4</v>
      </c>
      <c r="B5" s="2" t="s">
        <v>5</v>
      </c>
      <c r="C5" s="2" t="s">
        <v>6</v>
      </c>
      <c r="D5" s="2" t="s">
        <v>3</v>
      </c>
      <c r="E5" s="2" t="s">
        <v>8</v>
      </c>
      <c r="F5" s="2" t="s">
        <v>10</v>
      </c>
      <c r="G5" s="1" t="s">
        <v>13</v>
      </c>
      <c r="I5" s="1" t="s">
        <v>23</v>
      </c>
      <c r="J5" t="s">
        <v>27</v>
      </c>
      <c r="K5" t="s">
        <v>22</v>
      </c>
      <c r="L5" t="s">
        <v>24</v>
      </c>
      <c r="N5" t="s">
        <v>12</v>
      </c>
      <c r="O5">
        <v>90</v>
      </c>
    </row>
    <row r="6" spans="1:23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 cm="1">
        <f t="array" ref="E6:E96">A6:A96*O2</f>
        <v>83.433490399999997</v>
      </c>
      <c r="F6" cm="1">
        <f t="array" ref="F6:F96">2*3.14*B6:B96*_xlfn.ANCHORARRAY(E6)/60</f>
        <v>8732.7053285333332</v>
      </c>
      <c r="G6" s="1" cm="1">
        <f t="array" ref="G6:G96">_xlfn.ANCHORARRAY(F6)/1000</f>
        <v>8.7327053285333331</v>
      </c>
      <c r="H6" s="1">
        <v>205718.784581752</v>
      </c>
      <c r="I6" cm="1">
        <f t="array" ref="I6:I96">C6:C96*60</f>
        <v>4.2240000000000002</v>
      </c>
      <c r="J6">
        <v>18.939393939393941</v>
      </c>
      <c r="K6">
        <v>0.46108684134655997</v>
      </c>
      <c r="L6">
        <v>5.28E-2</v>
      </c>
      <c r="N6" t="s">
        <v>17</v>
      </c>
      <c r="O6">
        <v>4.4169999999999999E-3</v>
      </c>
    </row>
    <row r="7" spans="1:23" x14ac:dyDescent="0.25">
      <c r="A7" s="4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>
        <v>83.825878656</v>
      </c>
      <c r="F7">
        <v>9212.4640642944014</v>
      </c>
      <c r="G7" s="1">
        <v>9.2124640642944016</v>
      </c>
      <c r="H7" s="1">
        <v>227871.62522514726</v>
      </c>
      <c r="I7">
        <v>4.3440000000000003</v>
      </c>
      <c r="J7">
        <v>18.41620626151013</v>
      </c>
      <c r="K7">
        <v>0.50023679869118598</v>
      </c>
      <c r="L7">
        <v>5.4300000000000001E-2</v>
      </c>
      <c r="N7" t="s">
        <v>18</v>
      </c>
      <c r="O7">
        <v>1018.9</v>
      </c>
    </row>
    <row r="8" spans="1:23" x14ac:dyDescent="0.25">
      <c r="A8" s="4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>
        <v>84.586997663999995</v>
      </c>
      <c r="F8">
        <v>9738.7829977151996</v>
      </c>
      <c r="G8" s="1">
        <v>9.7387829977151998</v>
      </c>
      <c r="H8" s="1">
        <v>252361.16173005797</v>
      </c>
      <c r="I8">
        <v>4.4219999999999997</v>
      </c>
      <c r="J8">
        <v>18.09136137494346</v>
      </c>
      <c r="K8">
        <v>0.53831123019870775</v>
      </c>
      <c r="L8">
        <v>5.5275000000000005E-2</v>
      </c>
      <c r="N8" t="s">
        <v>19</v>
      </c>
      <c r="O8">
        <v>46</v>
      </c>
    </row>
    <row r="9" spans="1:23" x14ac:dyDescent="0.25">
      <c r="A9" s="4">
        <v>104.209</v>
      </c>
      <c r="B9" s="1">
        <f t="shared" si="0"/>
        <v>1150</v>
      </c>
      <c r="C9" s="1">
        <v>7.2800000000000004E-2</v>
      </c>
      <c r="D9" s="1">
        <v>1.2847599999999999</v>
      </c>
      <c r="E9">
        <v>85.011201184000001</v>
      </c>
      <c r="F9">
        <v>10232.514915847465</v>
      </c>
      <c r="G9" s="1">
        <v>10.232514915847466</v>
      </c>
      <c r="H9" s="1">
        <v>277207.75182331447</v>
      </c>
      <c r="I9">
        <v>4.3680000000000003</v>
      </c>
      <c r="J9">
        <v>18.315018315018314</v>
      </c>
      <c r="K9">
        <v>0.55869531440527165</v>
      </c>
      <c r="L9">
        <v>5.4600000000000003E-2</v>
      </c>
      <c r="N9" t="s">
        <v>20</v>
      </c>
      <c r="O9">
        <v>27</v>
      </c>
    </row>
    <row r="10" spans="1:23" x14ac:dyDescent="0.25">
      <c r="A10" s="4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>
        <v>86.318074335999995</v>
      </c>
      <c r="F10">
        <v>10841.5501366016</v>
      </c>
      <c r="G10" s="1">
        <v>10.841550136601599</v>
      </c>
      <c r="H10" s="1">
        <v>306476.91864235455</v>
      </c>
      <c r="I10">
        <v>4.4639999999999995</v>
      </c>
      <c r="J10">
        <v>17.921146953405017</v>
      </c>
      <c r="K10">
        <v>0.6049584976223692</v>
      </c>
      <c r="L10">
        <v>5.5799999999999995E-2</v>
      </c>
    </row>
    <row r="11" spans="1:23" x14ac:dyDescent="0.25">
      <c r="A11" s="4">
        <v>107.51</v>
      </c>
      <c r="B11" s="1">
        <f t="shared" si="0"/>
        <v>1250</v>
      </c>
      <c r="C11" s="1">
        <v>7.8950000000000006E-2</v>
      </c>
      <c r="D11" s="1">
        <v>1.2972900000000001</v>
      </c>
      <c r="E11">
        <v>87.704077760000004</v>
      </c>
      <c r="F11">
        <v>11474.616840266668</v>
      </c>
      <c r="G11" s="1">
        <v>11.474616840266668</v>
      </c>
      <c r="H11" s="1">
        <v>337888.45224859641</v>
      </c>
      <c r="I11">
        <v>4.7370000000000001</v>
      </c>
      <c r="J11">
        <v>16.888325944690731</v>
      </c>
      <c r="K11">
        <v>0.67944074965429013</v>
      </c>
      <c r="L11">
        <v>5.9212500000000001E-2</v>
      </c>
    </row>
    <row r="12" spans="1:23" x14ac:dyDescent="0.25">
      <c r="A12" s="4">
        <v>109.488</v>
      </c>
      <c r="B12" s="1">
        <f t="shared" si="0"/>
        <v>1300</v>
      </c>
      <c r="C12" s="1">
        <v>7.9000000000000001E-2</v>
      </c>
      <c r="D12" s="1">
        <v>1.29895</v>
      </c>
      <c r="E12">
        <v>89.317682687999991</v>
      </c>
      <c r="F12">
        <v>12153.159357747199</v>
      </c>
      <c r="G12" s="1">
        <v>12.153159357747199</v>
      </c>
      <c r="H12" s="1">
        <v>372183.99123759218</v>
      </c>
      <c r="I12">
        <v>4.74</v>
      </c>
      <c r="J12">
        <v>16.877637130801688</v>
      </c>
      <c r="K12">
        <v>0.72007469194652152</v>
      </c>
      <c r="L12">
        <v>5.9249999999999997E-2</v>
      </c>
    </row>
    <row r="13" spans="1:23" x14ac:dyDescent="0.25">
      <c r="A13" s="4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>
        <v>91.201309471999991</v>
      </c>
      <c r="F13">
        <v>12886.7450283936</v>
      </c>
      <c r="G13" s="1">
        <v>12.8867450283936</v>
      </c>
      <c r="H13" s="1">
        <v>409828.49224534258</v>
      </c>
      <c r="I13">
        <v>4.7759999999999998</v>
      </c>
      <c r="J13">
        <v>16.75041876046901</v>
      </c>
      <c r="K13">
        <v>0.76933867819509794</v>
      </c>
      <c r="L13">
        <v>5.9700000000000003E-2</v>
      </c>
    </row>
    <row r="14" spans="1:23" x14ac:dyDescent="0.25">
      <c r="A14" s="4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>
        <v>93.217091967999991</v>
      </c>
      <c r="F14">
        <v>13659.411209710932</v>
      </c>
      <c r="G14" s="1">
        <v>13.659411209710932</v>
      </c>
      <c r="H14" s="1">
        <v>450490.0043032188</v>
      </c>
      <c r="I14">
        <v>5.0100000000000007</v>
      </c>
      <c r="J14">
        <v>15.968063872255488</v>
      </c>
      <c r="K14">
        <v>0.85542062700814714</v>
      </c>
      <c r="L14">
        <v>6.2625E-2</v>
      </c>
    </row>
    <row r="15" spans="1:23" ht="15.75" x14ac:dyDescent="0.25">
      <c r="A15" s="4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>
        <v>94.452992607999988</v>
      </c>
      <c r="F15">
        <v>14334.815844807465</v>
      </c>
      <c r="G15" s="1">
        <v>14.334815844807464</v>
      </c>
      <c r="H15" s="3">
        <v>489649.44237662078</v>
      </c>
      <c r="I15">
        <v>5.0819999999999999</v>
      </c>
      <c r="J15">
        <v>15.741833923652106</v>
      </c>
      <c r="K15">
        <v>0.91061917654139413</v>
      </c>
      <c r="L15">
        <v>6.3524999999999998E-2</v>
      </c>
    </row>
    <row r="16" spans="1:23" ht="15.75" x14ac:dyDescent="0.25">
      <c r="A16" s="4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>
        <v>95.43355536</v>
      </c>
      <c r="F16">
        <v>14983.06819152</v>
      </c>
      <c r="G16" s="1">
        <v>14.983068191520001</v>
      </c>
      <c r="H16" s="3">
        <v>529440.49897009542</v>
      </c>
      <c r="I16">
        <v>5.3190000000000008</v>
      </c>
      <c r="J16">
        <v>15.040421131791689</v>
      </c>
      <c r="K16">
        <v>0.99618674638368609</v>
      </c>
      <c r="L16">
        <v>6.6487500000000005E-2</v>
      </c>
    </row>
    <row r="17" spans="1:12" ht="15.75" x14ac:dyDescent="0.25">
      <c r="A17" s="4">
        <v>117.788</v>
      </c>
      <c r="B17" s="1">
        <f t="shared" si="0"/>
        <v>1550</v>
      </c>
      <c r="C17" s="1">
        <v>9.3200000000000005E-2</v>
      </c>
      <c r="D17" s="1">
        <v>1.27766</v>
      </c>
      <c r="E17">
        <v>96.088623487999996</v>
      </c>
      <c r="F17">
        <v>15588.777683869866</v>
      </c>
      <c r="G17" s="1">
        <v>15.588777683869866</v>
      </c>
      <c r="H17" s="3">
        <v>569205.26117284456</v>
      </c>
      <c r="I17">
        <v>5.5920000000000005</v>
      </c>
      <c r="J17">
        <v>14.306151645207438</v>
      </c>
      <c r="K17">
        <v>1.0896555601025038</v>
      </c>
      <c r="L17">
        <v>6.9900000000000004E-2</v>
      </c>
    </row>
    <row r="18" spans="1:12" x14ac:dyDescent="0.25">
      <c r="A18" s="4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>
        <v>96.645798495999998</v>
      </c>
      <c r="F18">
        <v>16184.949721463467</v>
      </c>
      <c r="G18" s="1">
        <v>16.184949721463468</v>
      </c>
      <c r="H18" s="1">
        <v>610037.42779909912</v>
      </c>
      <c r="I18">
        <v>5.7539999999999996</v>
      </c>
      <c r="J18">
        <v>13.903371567605143</v>
      </c>
      <c r="K18">
        <v>1.16410250871626</v>
      </c>
      <c r="L18">
        <v>7.1925000000000003E-2</v>
      </c>
    </row>
    <row r="19" spans="1:12" x14ac:dyDescent="0.25">
      <c r="A19" s="4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>
        <v>96.891347072000002</v>
      </c>
      <c r="F19">
        <v>16733.135639334399</v>
      </c>
      <c r="G19" s="1">
        <v>16.7331356393344</v>
      </c>
      <c r="H19" s="1">
        <v>650408.81653073616</v>
      </c>
      <c r="I19">
        <v>5.9250000000000007</v>
      </c>
      <c r="J19">
        <v>13.502109704641351</v>
      </c>
      <c r="K19">
        <v>1.2392978582882039</v>
      </c>
      <c r="L19">
        <v>7.4062500000000003E-2</v>
      </c>
    </row>
    <row r="20" spans="1:12" x14ac:dyDescent="0.25">
      <c r="A20" s="4">
        <v>118.65600000000001</v>
      </c>
      <c r="B20" s="1">
        <f t="shared" si="0"/>
        <v>1700</v>
      </c>
      <c r="C20" s="1">
        <v>0.10005</v>
      </c>
      <c r="D20" s="1">
        <v>1.29942</v>
      </c>
      <c r="E20">
        <v>96.796717055999991</v>
      </c>
      <c r="F20">
        <v>17223.362521497598</v>
      </c>
      <c r="G20" s="1">
        <v>17.223362521497599</v>
      </c>
      <c r="H20" s="1">
        <v>689750.47488272237</v>
      </c>
      <c r="I20">
        <v>6.0030000000000001</v>
      </c>
      <c r="J20">
        <v>13.326669998334165</v>
      </c>
      <c r="K20">
        <v>1.2923980652068763</v>
      </c>
      <c r="L20">
        <v>7.5037500000000007E-2</v>
      </c>
    </row>
    <row r="21" spans="1:12" x14ac:dyDescent="0.25">
      <c r="A21" s="4">
        <v>118.861</v>
      </c>
      <c r="B21" s="1">
        <f t="shared" si="0"/>
        <v>1750</v>
      </c>
      <c r="C21" s="1">
        <v>0.10305</v>
      </c>
      <c r="D21" s="1">
        <v>1.31053</v>
      </c>
      <c r="E21">
        <v>96.963951135999991</v>
      </c>
      <c r="F21">
        <v>17760.563716410667</v>
      </c>
      <c r="G21" s="1">
        <v>17.760563716410665</v>
      </c>
      <c r="H21" s="1">
        <v>732183.50174432166</v>
      </c>
      <c r="I21">
        <v>6.1829999999999998</v>
      </c>
      <c r="J21">
        <v>12.938702895034771</v>
      </c>
      <c r="K21">
        <v>1.3726695682320895</v>
      </c>
      <c r="L21">
        <v>7.7287500000000009E-2</v>
      </c>
    </row>
    <row r="22" spans="1:12" x14ac:dyDescent="0.25">
      <c r="A22" s="4">
        <v>119.584</v>
      </c>
      <c r="B22" s="1">
        <f t="shared" si="0"/>
        <v>1800</v>
      </c>
      <c r="C22" s="1">
        <v>0.10929999999999999</v>
      </c>
      <c r="D22" s="1">
        <v>1.3149</v>
      </c>
      <c r="E22">
        <v>97.553757183999991</v>
      </c>
      <c r="F22">
        <v>18379.127853465601</v>
      </c>
      <c r="G22" s="1">
        <v>18.379127853465601</v>
      </c>
      <c r="H22" s="1">
        <v>779332.06979979854</v>
      </c>
      <c r="I22">
        <v>6.5579999999999998</v>
      </c>
      <c r="J22">
        <v>12.198841110094543</v>
      </c>
      <c r="K22">
        <v>1.5066290057878424</v>
      </c>
      <c r="L22">
        <v>8.1974999999999992E-2</v>
      </c>
    </row>
    <row r="23" spans="1:12" x14ac:dyDescent="0.25">
      <c r="A23" s="4">
        <v>119.934</v>
      </c>
      <c r="B23" s="1">
        <f t="shared" si="0"/>
        <v>1850</v>
      </c>
      <c r="C23" s="1">
        <v>0.11415</v>
      </c>
      <c r="D23" s="1">
        <v>1.3184899999999999</v>
      </c>
      <c r="E23">
        <v>97.839278783999987</v>
      </c>
      <c r="F23">
        <v>18944.945681875201</v>
      </c>
      <c r="G23" s="1">
        <v>18.9449456818752</v>
      </c>
      <c r="H23" s="1">
        <v>825639.07152354112</v>
      </c>
      <c r="I23">
        <v>6.8490000000000002</v>
      </c>
      <c r="J23">
        <v>11.680537304716015</v>
      </c>
      <c r="K23">
        <v>1.6219241621895408</v>
      </c>
      <c r="L23">
        <v>8.5612500000000008E-2</v>
      </c>
    </row>
    <row r="24" spans="1:12" x14ac:dyDescent="0.25">
      <c r="A24" s="4">
        <v>120.176</v>
      </c>
      <c r="B24" s="1">
        <f t="shared" si="0"/>
        <v>1900</v>
      </c>
      <c r="C24" s="1">
        <v>0.11745</v>
      </c>
      <c r="D24" s="1">
        <v>1.3189200000000001</v>
      </c>
      <c r="E24">
        <v>98.036696575999997</v>
      </c>
      <c r="F24">
        <v>19496.231059080532</v>
      </c>
      <c r="G24" s="1">
        <v>19.496231059080532</v>
      </c>
      <c r="H24" s="1">
        <v>872628.53060656774</v>
      </c>
      <c r="I24">
        <v>7.0469999999999997</v>
      </c>
      <c r="J24">
        <v>11.352348517099475</v>
      </c>
      <c r="K24">
        <v>1.7173742534167564</v>
      </c>
      <c r="L24">
        <v>8.8087499999999999E-2</v>
      </c>
    </row>
    <row r="25" spans="1:12" x14ac:dyDescent="0.25">
      <c r="A25" s="4">
        <v>120.94799999999999</v>
      </c>
      <c r="B25" s="1">
        <f t="shared" si="0"/>
        <v>1950</v>
      </c>
      <c r="C25" s="1">
        <v>0.12055</v>
      </c>
      <c r="D25" s="1">
        <v>1.31484</v>
      </c>
      <c r="E25">
        <v>98.666475647999988</v>
      </c>
      <c r="F25">
        <v>20137.827679756796</v>
      </c>
      <c r="G25" s="1">
        <v>20.137827679756796</v>
      </c>
      <c r="H25" s="1">
        <v>925065.26822537335</v>
      </c>
      <c r="I25">
        <v>7.2330000000000005</v>
      </c>
      <c r="J25">
        <v>11.060417530761786</v>
      </c>
      <c r="K25">
        <v>1.8207113450960115</v>
      </c>
      <c r="L25">
        <v>9.0412500000000007E-2</v>
      </c>
    </row>
    <row r="26" spans="1:12" x14ac:dyDescent="0.25">
      <c r="A26" s="4">
        <v>122.157</v>
      </c>
      <c r="B26" s="1">
        <f t="shared" si="0"/>
        <v>2000</v>
      </c>
      <c r="C26" s="1">
        <v>0.12554999999999999</v>
      </c>
      <c r="D26" s="1">
        <v>1.31653</v>
      </c>
      <c r="E26">
        <v>99.652748831999986</v>
      </c>
      <c r="F26">
        <v>20860.642088831995</v>
      </c>
      <c r="G26" s="1">
        <v>20.860642088831995</v>
      </c>
      <c r="H26" s="1">
        <v>982839.97333280032</v>
      </c>
      <c r="I26">
        <v>7.5329999999999995</v>
      </c>
      <c r="J26">
        <v>10.619938935351122</v>
      </c>
      <c r="K26">
        <v>1.9642902106896427</v>
      </c>
      <c r="L26">
        <v>9.4162499999999996E-2</v>
      </c>
    </row>
    <row r="27" spans="1:12" x14ac:dyDescent="0.25">
      <c r="A27" s="4">
        <v>122.845</v>
      </c>
      <c r="B27" s="1">
        <f t="shared" si="0"/>
        <v>2050</v>
      </c>
      <c r="C27" s="1">
        <v>0.12784999999999999</v>
      </c>
      <c r="D27" s="1">
        <v>1.32098</v>
      </c>
      <c r="E27">
        <v>100.21400272</v>
      </c>
      <c r="F27">
        <v>21502.584516954666</v>
      </c>
      <c r="G27" s="1">
        <v>21.502584516954666</v>
      </c>
      <c r="H27" s="1">
        <v>1038411.92858861</v>
      </c>
      <c r="I27">
        <v>7.6709999999999994</v>
      </c>
      <c r="J27">
        <v>10.428888019814888</v>
      </c>
      <c r="K27">
        <v>2.0618290728694904</v>
      </c>
      <c r="L27">
        <v>9.5887499999999987E-2</v>
      </c>
    </row>
    <row r="28" spans="1:12" x14ac:dyDescent="0.25">
      <c r="A28" s="4">
        <v>123.79600000000001</v>
      </c>
      <c r="B28" s="1">
        <f t="shared" si="0"/>
        <v>2100</v>
      </c>
      <c r="C28" s="1">
        <v>0.13089999999999999</v>
      </c>
      <c r="D28" s="1">
        <v>1.32287</v>
      </c>
      <c r="E28">
        <v>100.989805696</v>
      </c>
      <c r="F28">
        <v>22197.5592919808</v>
      </c>
      <c r="G28" s="1">
        <v>22.197559291980802</v>
      </c>
      <c r="H28" s="1">
        <v>1098119.6510713664</v>
      </c>
      <c r="I28">
        <v>7.8539999999999992</v>
      </c>
      <c r="J28">
        <v>10.185892538833716</v>
      </c>
      <c r="K28">
        <v>2.179245383490215</v>
      </c>
      <c r="L28">
        <v>9.8174999999999985E-2</v>
      </c>
    </row>
    <row r="29" spans="1:12" x14ac:dyDescent="0.25">
      <c r="A29" s="4">
        <v>124.794</v>
      </c>
      <c r="B29" s="1">
        <f t="shared" si="0"/>
        <v>2150</v>
      </c>
      <c r="C29" s="1">
        <v>0.13435</v>
      </c>
      <c r="D29" s="1">
        <v>1.3216399999999999</v>
      </c>
      <c r="E29">
        <v>101.80395014399998</v>
      </c>
      <c r="F29">
        <v>22909.282247404797</v>
      </c>
      <c r="G29" s="1">
        <v>22.909282247404796</v>
      </c>
      <c r="H29" s="1">
        <v>1160312.8094774599</v>
      </c>
      <c r="I29">
        <v>8.0609999999999999</v>
      </c>
      <c r="J29">
        <v>9.924327006574865</v>
      </c>
      <c r="K29">
        <v>2.3083965524541261</v>
      </c>
      <c r="L29">
        <v>0.1007625</v>
      </c>
    </row>
    <row r="30" spans="1:12" x14ac:dyDescent="0.25">
      <c r="A30" s="4">
        <v>125.137</v>
      </c>
      <c r="B30" s="1">
        <f t="shared" si="0"/>
        <v>2200</v>
      </c>
      <c r="C30" s="1">
        <v>0.13769999999999999</v>
      </c>
      <c r="D30" s="1">
        <v>1.3165199999999999</v>
      </c>
      <c r="E30">
        <v>102.08376131199999</v>
      </c>
      <c r="F30">
        <v>23506.487438109867</v>
      </c>
      <c r="G30" s="1">
        <v>23.506487438109868</v>
      </c>
      <c r="H30" s="1">
        <v>1218247.5940712809</v>
      </c>
      <c r="I30">
        <v>8.2619999999999987</v>
      </c>
      <c r="J30">
        <v>9.6828854998789655</v>
      </c>
      <c r="K30">
        <v>2.4276324901707964</v>
      </c>
      <c r="L30">
        <v>0.10327499999999999</v>
      </c>
    </row>
    <row r="31" spans="1:12" x14ac:dyDescent="0.25">
      <c r="A31" s="4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>
        <v>102.810617728</v>
      </c>
      <c r="F31">
        <v>24211.900474943999</v>
      </c>
      <c r="G31" s="1">
        <v>24.211900474943999</v>
      </c>
      <c r="H31" s="1">
        <v>1283324.6673458749</v>
      </c>
      <c r="I31">
        <v>8.463000000000001</v>
      </c>
      <c r="J31">
        <v>9.4529126787191302</v>
      </c>
      <c r="K31">
        <v>2.5613164214931383</v>
      </c>
      <c r="L31">
        <v>0.10578750000000001</v>
      </c>
    </row>
    <row r="32" spans="1:12" x14ac:dyDescent="0.25">
      <c r="A32" s="4">
        <v>126.66</v>
      </c>
      <c r="B32" s="1">
        <f t="shared" si="0"/>
        <v>2300</v>
      </c>
      <c r="C32" s="1">
        <v>0.14495</v>
      </c>
      <c r="D32" s="1">
        <v>1.2964599999999999</v>
      </c>
      <c r="E32">
        <v>103.32618815999999</v>
      </c>
      <c r="F32">
        <v>24874.057696383996</v>
      </c>
      <c r="G32" s="1">
        <v>24.874057696383996</v>
      </c>
      <c r="H32" s="1">
        <v>1347719.8263467075</v>
      </c>
      <c r="I32">
        <v>8.6969999999999992</v>
      </c>
      <c r="J32">
        <v>9.1985742209957468</v>
      </c>
      <c r="K32">
        <v>2.704120997318145</v>
      </c>
      <c r="L32">
        <v>0.10871249999999999</v>
      </c>
    </row>
    <row r="33" spans="1:12" x14ac:dyDescent="0.25">
      <c r="A33" s="4">
        <v>126.822</v>
      </c>
      <c r="B33" s="1">
        <f t="shared" si="0"/>
        <v>2350</v>
      </c>
      <c r="C33" s="1">
        <v>0.14985000000000001</v>
      </c>
      <c r="D33" s="1">
        <v>1.2822899999999999</v>
      </c>
      <c r="E33">
        <v>103.458343872</v>
      </c>
      <c r="F33">
        <v>25447.303981049601</v>
      </c>
      <c r="G33" s="1">
        <v>25.4473039810496</v>
      </c>
      <c r="H33" s="1">
        <v>1408752.7730477455</v>
      </c>
      <c r="I33">
        <v>8.9910000000000014</v>
      </c>
      <c r="J33">
        <v>8.8977866755644524</v>
      </c>
      <c r="K33">
        <v>2.8599588761702122</v>
      </c>
      <c r="L33">
        <v>0.1123875</v>
      </c>
    </row>
    <row r="34" spans="1:12" x14ac:dyDescent="0.25">
      <c r="A34" s="4">
        <v>126.69</v>
      </c>
      <c r="B34" s="1">
        <f t="shared" si="0"/>
        <v>2400</v>
      </c>
      <c r="C34" s="1">
        <v>0.1537</v>
      </c>
      <c r="D34" s="1">
        <v>1.2730399999999999</v>
      </c>
      <c r="E34">
        <v>103.35066144</v>
      </c>
      <c r="F34">
        <v>25961.686153727998</v>
      </c>
      <c r="G34" s="1">
        <v>25.961686153727999</v>
      </c>
      <c r="H34" s="1">
        <v>1467808.1039891844</v>
      </c>
      <c r="I34">
        <v>9.2219999999999995</v>
      </c>
      <c r="J34">
        <v>8.6749078291043151</v>
      </c>
      <c r="K34">
        <v>2.9927333713709952</v>
      </c>
      <c r="L34">
        <v>0.115275</v>
      </c>
    </row>
    <row r="35" spans="1:12" x14ac:dyDescent="0.25">
      <c r="A35" s="4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>
        <v>103.238084352</v>
      </c>
      <c r="F35">
        <v>26473.686097331203</v>
      </c>
      <c r="G35" s="1">
        <v>26.473686097331203</v>
      </c>
      <c r="H35" s="1">
        <v>1527937.6882659991</v>
      </c>
      <c r="I35">
        <v>9.3390000000000004</v>
      </c>
      <c r="J35">
        <v>8.5662276474997316</v>
      </c>
      <c r="K35">
        <v>3.0904719307872015</v>
      </c>
      <c r="L35">
        <v>0.11673750000000001</v>
      </c>
    </row>
    <row r="36" spans="1:12" x14ac:dyDescent="0.25">
      <c r="A36" s="4">
        <v>126.438</v>
      </c>
      <c r="B36" s="1">
        <f t="shared" si="0"/>
        <v>2500</v>
      </c>
      <c r="C36" s="1">
        <v>0.15959999999999999</v>
      </c>
      <c r="D36" s="1">
        <v>1.2744599999999999</v>
      </c>
      <c r="E36">
        <v>103.145085888</v>
      </c>
      <c r="F36">
        <v>26989.630807359998</v>
      </c>
      <c r="G36" s="1">
        <v>26.989630807359998</v>
      </c>
      <c r="H36" s="1">
        <v>1589505.7250640136</v>
      </c>
      <c r="I36">
        <v>9.5759999999999987</v>
      </c>
      <c r="J36">
        <v>8.3542188805346687</v>
      </c>
      <c r="K36">
        <v>3.2306588076409919</v>
      </c>
      <c r="L36">
        <v>0.1197</v>
      </c>
    </row>
    <row r="37" spans="1:12" x14ac:dyDescent="0.25">
      <c r="A37" s="4">
        <v>126.239</v>
      </c>
      <c r="B37" s="1">
        <f t="shared" si="0"/>
        <v>2550</v>
      </c>
      <c r="C37" s="1">
        <v>0.16259999999999999</v>
      </c>
      <c r="D37" s="1">
        <v>1.2787599999999999</v>
      </c>
      <c r="E37">
        <v>102.982746464</v>
      </c>
      <c r="F37">
        <v>27486.095031241599</v>
      </c>
      <c r="G37" s="1">
        <v>27.4860950312416</v>
      </c>
      <c r="H37" s="1">
        <v>1651118.973731796</v>
      </c>
      <c r="I37">
        <v>9.7560000000000002</v>
      </c>
      <c r="J37">
        <v>8.200082000820009</v>
      </c>
      <c r="K37">
        <v>3.3519292890599131</v>
      </c>
      <c r="L37">
        <v>0.12195</v>
      </c>
    </row>
    <row r="38" spans="1:12" x14ac:dyDescent="0.25">
      <c r="A38" s="4">
        <v>126.161</v>
      </c>
      <c r="B38" s="1">
        <f t="shared" si="0"/>
        <v>2600</v>
      </c>
      <c r="C38" s="1">
        <v>0.16805</v>
      </c>
      <c r="D38" s="1">
        <v>1.27634</v>
      </c>
      <c r="E38">
        <v>102.919115936</v>
      </c>
      <c r="F38">
        <v>28007.722083383465</v>
      </c>
      <c r="G38" s="1">
        <v>28.007722083383467</v>
      </c>
      <c r="H38" s="1">
        <v>1715442.9533291636</v>
      </c>
      <c r="I38">
        <v>10.083</v>
      </c>
      <c r="J38">
        <v>7.9341465833581273</v>
      </c>
      <c r="K38">
        <v>3.5300232720844438</v>
      </c>
      <c r="L38">
        <v>0.1260375</v>
      </c>
    </row>
    <row r="39" spans="1:12" x14ac:dyDescent="0.25">
      <c r="A39" s="4">
        <v>125.84699999999999</v>
      </c>
      <c r="B39" s="1">
        <f t="shared" ref="B39:B70" si="1">B38+50</f>
        <v>2650</v>
      </c>
      <c r="C39" s="1">
        <v>0.17144999999999999</v>
      </c>
      <c r="D39" s="1">
        <v>1.28027</v>
      </c>
      <c r="E39">
        <v>102.66296227199999</v>
      </c>
      <c r="F39">
        <v>28475.283635510397</v>
      </c>
      <c r="G39" s="1">
        <v>28.475283635510397</v>
      </c>
      <c r="H39" s="1">
        <v>1777620.6086550113</v>
      </c>
      <c r="I39">
        <v>10.286999999999999</v>
      </c>
      <c r="J39">
        <v>7.7768056770681451</v>
      </c>
      <c r="K39">
        <v>3.661565534481193</v>
      </c>
      <c r="L39">
        <v>0.12858749999999999</v>
      </c>
    </row>
    <row r="40" spans="1:12" x14ac:dyDescent="0.25">
      <c r="A40" s="4">
        <v>124.911</v>
      </c>
      <c r="B40" s="1">
        <f t="shared" si="1"/>
        <v>2700</v>
      </c>
      <c r="C40" s="1">
        <v>0.17465</v>
      </c>
      <c r="D40" s="1">
        <v>1.2837099999999999</v>
      </c>
      <c r="E40">
        <v>101.89939593599999</v>
      </c>
      <c r="F40">
        <v>28796.769291513596</v>
      </c>
      <c r="G40" s="1">
        <v>28.796769291513595</v>
      </c>
      <c r="H40" s="1">
        <v>1831608.6046980859</v>
      </c>
      <c r="I40">
        <v>10.478999999999999</v>
      </c>
      <c r="J40">
        <v>7.6343162515507199</v>
      </c>
      <c r="K40">
        <v>3.7720168175721374</v>
      </c>
      <c r="L40">
        <v>0.13098750000000001</v>
      </c>
    </row>
    <row r="41" spans="1:12" x14ac:dyDescent="0.25">
      <c r="A41" s="4">
        <v>123.92700000000001</v>
      </c>
      <c r="B41" s="1">
        <f t="shared" si="1"/>
        <v>2750</v>
      </c>
      <c r="C41" s="1">
        <v>0.1784</v>
      </c>
      <c r="D41" s="1">
        <v>1.2811999999999999</v>
      </c>
      <c r="E41">
        <v>101.096672352</v>
      </c>
      <c r="F41">
        <v>29098.992191984002</v>
      </c>
      <c r="G41" s="1">
        <v>29.098992191984003</v>
      </c>
      <c r="H41" s="1">
        <v>1885106.0436570474</v>
      </c>
      <c r="I41">
        <v>10.704000000000001</v>
      </c>
      <c r="J41">
        <v>7.4738415545590433</v>
      </c>
      <c r="K41">
        <v>3.8934451552874596</v>
      </c>
      <c r="L41">
        <v>0.1338</v>
      </c>
    </row>
    <row r="42" spans="1:12" x14ac:dyDescent="0.25">
      <c r="A42" s="4">
        <v>123.68899999999999</v>
      </c>
      <c r="B42" s="1">
        <f t="shared" si="1"/>
        <v>2800</v>
      </c>
      <c r="C42" s="1">
        <v>0.18004999999999999</v>
      </c>
      <c r="D42" s="1">
        <v>1.2744800000000001</v>
      </c>
      <c r="E42">
        <v>100.90251766399999</v>
      </c>
      <c r="F42">
        <v>29571.164510062932</v>
      </c>
      <c r="G42" s="1">
        <v>29.571164510062932</v>
      </c>
      <c r="H42" s="1">
        <v>1950525.3664109225</v>
      </c>
      <c r="I42">
        <v>10.802999999999999</v>
      </c>
      <c r="J42">
        <v>7.4053503656391753</v>
      </c>
      <c r="K42">
        <v>3.9932161275276226</v>
      </c>
      <c r="L42">
        <v>0.13503749999999998</v>
      </c>
    </row>
    <row r="43" spans="1:12" x14ac:dyDescent="0.25">
      <c r="A43" s="4">
        <v>123.389</v>
      </c>
      <c r="B43" s="1">
        <f t="shared" si="1"/>
        <v>2850</v>
      </c>
      <c r="C43" s="1">
        <v>0.18310000000000001</v>
      </c>
      <c r="D43" s="1">
        <v>1.2603599999999999</v>
      </c>
      <c r="E43">
        <v>100.65778486399999</v>
      </c>
      <c r="F43">
        <v>30026.217224931195</v>
      </c>
      <c r="G43" s="1">
        <v>30.026217224931194</v>
      </c>
      <c r="H43" s="1">
        <v>2015907.6185493022</v>
      </c>
      <c r="I43">
        <v>10.986000000000001</v>
      </c>
      <c r="J43">
        <v>7.2819952667030758</v>
      </c>
      <c r="K43">
        <v>4.1233502804136766</v>
      </c>
      <c r="L43">
        <v>0.137325</v>
      </c>
    </row>
    <row r="44" spans="1:12" x14ac:dyDescent="0.25">
      <c r="A44" s="4">
        <v>122.51900000000001</v>
      </c>
      <c r="B44" s="1">
        <f t="shared" si="1"/>
        <v>2900</v>
      </c>
      <c r="C44" s="1">
        <v>0.18790000000000001</v>
      </c>
      <c r="D44" s="1">
        <v>1.2531000000000001</v>
      </c>
      <c r="E44">
        <v>99.948059743999991</v>
      </c>
      <c r="F44">
        <v>30337.567734295462</v>
      </c>
      <c r="G44" s="1">
        <v>30.337567734295462</v>
      </c>
      <c r="H44" s="1">
        <v>2072544.6751437152</v>
      </c>
      <c r="I44">
        <v>11.274000000000001</v>
      </c>
      <c r="J44">
        <v>7.0959730353024648</v>
      </c>
      <c r="K44">
        <v>4.2753217329555886</v>
      </c>
      <c r="L44">
        <v>0.14092500000000002</v>
      </c>
    </row>
    <row r="45" spans="1:12" x14ac:dyDescent="0.25">
      <c r="A45" s="4">
        <v>121.837</v>
      </c>
      <c r="B45" s="1">
        <f t="shared" si="1"/>
        <v>2950</v>
      </c>
      <c r="C45" s="1">
        <v>0.19255</v>
      </c>
      <c r="D45" s="1">
        <v>1.23943</v>
      </c>
      <c r="E45">
        <v>99.391700512</v>
      </c>
      <c r="F45">
        <v>30688.844061421867</v>
      </c>
      <c r="G45" s="1">
        <v>30.688844061421868</v>
      </c>
      <c r="H45" s="1">
        <v>2132689.7926721936</v>
      </c>
      <c r="I45">
        <v>11.553000000000001</v>
      </c>
      <c r="J45">
        <v>6.9246083268415122</v>
      </c>
      <c r="K45">
        <v>4.4318526930200859</v>
      </c>
      <c r="L45">
        <v>0.1444125</v>
      </c>
    </row>
    <row r="46" spans="1:12" x14ac:dyDescent="0.25">
      <c r="A46" s="4">
        <v>121.709</v>
      </c>
      <c r="B46" s="1">
        <f t="shared" si="1"/>
        <v>3000</v>
      </c>
      <c r="C46" s="1">
        <v>0.19900000000000001</v>
      </c>
      <c r="D46" s="1">
        <v>1.2273499999999999</v>
      </c>
      <c r="E46">
        <v>99.287281183999994</v>
      </c>
      <c r="F46">
        <v>31176.206291775998</v>
      </c>
      <c r="G46" s="1">
        <v>31.176206291775998</v>
      </c>
      <c r="H46" s="1">
        <v>2203279.862859387</v>
      </c>
      <c r="I46">
        <v>11.940000000000001</v>
      </c>
      <c r="J46">
        <v>6.7001675041876041</v>
      </c>
      <c r="K46">
        <v>4.6530487890475678</v>
      </c>
      <c r="L46">
        <v>0.14924999999999999</v>
      </c>
    </row>
    <row r="47" spans="1:12" x14ac:dyDescent="0.25">
      <c r="A47" s="4">
        <v>121.123</v>
      </c>
      <c r="B47" s="1">
        <f t="shared" si="1"/>
        <v>3050</v>
      </c>
      <c r="C47" s="1">
        <v>0.20605000000000001</v>
      </c>
      <c r="D47" s="1">
        <v>1.2193000000000001</v>
      </c>
      <c r="E47">
        <v>98.809236447999993</v>
      </c>
      <c r="F47">
        <v>31543.201915416532</v>
      </c>
      <c r="G47" s="1">
        <v>31.543201915416532</v>
      </c>
      <c r="H47" s="1">
        <v>2266369.7208349109</v>
      </c>
      <c r="I47">
        <v>12.363000000000001</v>
      </c>
      <c r="J47">
        <v>6.4709212974197206</v>
      </c>
      <c r="K47">
        <v>4.8746075660036823</v>
      </c>
      <c r="L47">
        <v>0.15453749999999999</v>
      </c>
    </row>
    <row r="48" spans="1:12" x14ac:dyDescent="0.25">
      <c r="A48" s="4">
        <v>121.124</v>
      </c>
      <c r="B48" s="1">
        <f t="shared" si="1"/>
        <v>3100</v>
      </c>
      <c r="C48" s="1">
        <v>0.21004999999999999</v>
      </c>
      <c r="D48" s="1">
        <v>1.20692</v>
      </c>
      <c r="E48">
        <v>98.810052223999989</v>
      </c>
      <c r="F48">
        <v>32060.568278280531</v>
      </c>
      <c r="G48" s="1">
        <v>32.060568278280527</v>
      </c>
      <c r="H48" s="1">
        <v>2341305.330060774</v>
      </c>
      <c r="I48">
        <v>12.603</v>
      </c>
      <c r="J48">
        <v>6.3476949932555744</v>
      </c>
      <c r="K48">
        <v>5.0507417751396186</v>
      </c>
      <c r="L48">
        <v>0.1575375</v>
      </c>
    </row>
    <row r="49" spans="1:12" x14ac:dyDescent="0.25">
      <c r="A49" s="4">
        <v>120.851</v>
      </c>
      <c r="B49" s="1">
        <f t="shared" si="1"/>
        <v>3150</v>
      </c>
      <c r="C49" s="1">
        <v>0.21604999999999999</v>
      </c>
      <c r="D49" s="1">
        <v>1.1927399999999999</v>
      </c>
      <c r="E49">
        <v>98.587345375999988</v>
      </c>
      <c r="F49">
        <v>32504.247770467195</v>
      </c>
      <c r="G49" s="1">
        <v>32.504247770467195</v>
      </c>
      <c r="H49" s="1">
        <v>2411991.7476425553</v>
      </c>
      <c r="I49">
        <v>12.962999999999999</v>
      </c>
      <c r="J49">
        <v>6.1714109388258889</v>
      </c>
      <c r="K49">
        <v>5.2669070481070781</v>
      </c>
      <c r="L49">
        <v>0.1620375</v>
      </c>
    </row>
    <row r="50" spans="1:12" x14ac:dyDescent="0.25">
      <c r="A50" s="4">
        <v>120.596</v>
      </c>
      <c r="B50" s="1">
        <f t="shared" si="1"/>
        <v>3200</v>
      </c>
      <c r="C50" s="1">
        <v>0.21795</v>
      </c>
      <c r="D50" s="1">
        <v>1.1848099999999999</v>
      </c>
      <c r="E50">
        <v>98.379322496</v>
      </c>
      <c r="F50">
        <v>32950.514414660269</v>
      </c>
      <c r="G50" s="1">
        <v>32.950514414660269</v>
      </c>
      <c r="H50" s="1">
        <v>2483918.3814726016</v>
      </c>
      <c r="I50">
        <v>13.077</v>
      </c>
      <c r="J50">
        <v>6.1176110728760422</v>
      </c>
      <c r="K50">
        <v>5.3861734625064042</v>
      </c>
      <c r="L50">
        <v>0.16346250000000001</v>
      </c>
    </row>
    <row r="51" spans="1:12" x14ac:dyDescent="0.25">
      <c r="A51" s="4">
        <v>120.84</v>
      </c>
      <c r="B51" s="1">
        <f t="shared" si="1"/>
        <v>3250</v>
      </c>
      <c r="C51" s="1">
        <v>0.22305</v>
      </c>
      <c r="D51" s="1">
        <v>1.17378</v>
      </c>
      <c r="E51">
        <v>98.578371840000003</v>
      </c>
      <c r="F51">
        <v>33533.07615424</v>
      </c>
      <c r="G51" s="1">
        <v>33.53307615424</v>
      </c>
      <c r="H51" s="1">
        <v>2567331.2087369533</v>
      </c>
      <c r="I51">
        <v>13.382999999999999</v>
      </c>
      <c r="J51">
        <v>5.9777329447806924</v>
      </c>
      <c r="K51">
        <v>5.6096644771524238</v>
      </c>
      <c r="L51">
        <v>0.16728750000000001</v>
      </c>
    </row>
    <row r="52" spans="1:12" x14ac:dyDescent="0.25">
      <c r="A52" s="4">
        <v>121.633</v>
      </c>
      <c r="B52" s="1">
        <f t="shared" si="1"/>
        <v>3300</v>
      </c>
      <c r="C52" s="1">
        <v>0.22550000000000001</v>
      </c>
      <c r="D52" s="1">
        <v>1.1611800000000001</v>
      </c>
      <c r="E52">
        <v>99.225282207999996</v>
      </c>
      <c r="F52">
        <v>34272.412474643199</v>
      </c>
      <c r="G52" s="1">
        <v>34.272412474643197</v>
      </c>
      <c r="H52" s="1">
        <v>2664303.8959041871</v>
      </c>
      <c r="I52">
        <v>13.530000000000001</v>
      </c>
      <c r="J52">
        <v>5.9127864005912789</v>
      </c>
      <c r="K52">
        <v>5.7963217597740302</v>
      </c>
      <c r="L52">
        <v>0.169125</v>
      </c>
    </row>
    <row r="53" spans="1:12" x14ac:dyDescent="0.25">
      <c r="A53" s="4">
        <v>122.181</v>
      </c>
      <c r="B53" s="1">
        <f t="shared" si="1"/>
        <v>3350</v>
      </c>
      <c r="C53" s="1">
        <v>0.22850000000000001</v>
      </c>
      <c r="D53" s="1">
        <v>1.1510400000000001</v>
      </c>
      <c r="E53">
        <v>99.672327455999991</v>
      </c>
      <c r="F53">
        <v>34948.440416988793</v>
      </c>
      <c r="G53" s="1">
        <v>34.948440416988795</v>
      </c>
      <c r="H53" s="1">
        <v>2758022.158162178</v>
      </c>
      <c r="I53">
        <v>13.71</v>
      </c>
      <c r="J53">
        <v>5.8351568198395327</v>
      </c>
      <c r="K53">
        <v>5.989288976461455</v>
      </c>
      <c r="L53">
        <v>0.171375</v>
      </c>
    </row>
    <row r="54" spans="1:12" x14ac:dyDescent="0.25">
      <c r="A54" s="4">
        <v>122.93300000000001</v>
      </c>
      <c r="B54" s="1">
        <f t="shared" si="1"/>
        <v>3400</v>
      </c>
      <c r="C54" s="1">
        <v>0.23419999999999999</v>
      </c>
      <c r="D54" s="1">
        <v>1.14117</v>
      </c>
      <c r="E54">
        <v>100.285791008</v>
      </c>
      <c r="F54">
        <v>35688.370160046936</v>
      </c>
      <c r="G54" s="1">
        <v>35.688370160046937</v>
      </c>
      <c r="H54" s="1">
        <v>2858451.1572531597</v>
      </c>
      <c r="I54">
        <v>14.052</v>
      </c>
      <c r="J54">
        <v>5.6931397665812691</v>
      </c>
      <c r="K54">
        <v>6.2686622186122447</v>
      </c>
      <c r="L54">
        <v>0.17565</v>
      </c>
    </row>
    <row r="55" spans="1:12" x14ac:dyDescent="0.25">
      <c r="A55" s="4">
        <v>123.47499999999999</v>
      </c>
      <c r="B55" s="1">
        <f t="shared" si="1"/>
        <v>3450</v>
      </c>
      <c r="C55" s="1">
        <v>0.23605000000000001</v>
      </c>
      <c r="D55" s="1">
        <v>1.12669</v>
      </c>
      <c r="E55">
        <v>100.72794159999999</v>
      </c>
      <c r="F55">
        <v>36372.859711759993</v>
      </c>
      <c r="G55" s="1">
        <v>36.372859711759993</v>
      </c>
      <c r="H55" s="1">
        <v>2956117.4601757405</v>
      </c>
      <c r="I55">
        <v>14.163</v>
      </c>
      <c r="J55">
        <v>5.6485207936171706</v>
      </c>
      <c r="K55">
        <v>6.4393601512207104</v>
      </c>
      <c r="L55">
        <v>0.17703750000000001</v>
      </c>
    </row>
    <row r="56" spans="1:12" x14ac:dyDescent="0.25">
      <c r="A56" s="4">
        <v>123.428</v>
      </c>
      <c r="B56" s="1">
        <f t="shared" si="1"/>
        <v>3500</v>
      </c>
      <c r="C56" s="1">
        <v>0.24195</v>
      </c>
      <c r="D56" s="1">
        <v>1.11975</v>
      </c>
      <c r="E56">
        <v>100.689600128</v>
      </c>
      <c r="F56">
        <v>36885.956846890665</v>
      </c>
      <c r="G56" s="1">
        <v>36.885956846890664</v>
      </c>
      <c r="H56" s="1">
        <v>3041264.8472854225</v>
      </c>
      <c r="I56">
        <v>14.516999999999999</v>
      </c>
      <c r="J56">
        <v>5.5107804642832541</v>
      </c>
      <c r="K56">
        <v>6.693417944328897</v>
      </c>
      <c r="L56">
        <v>0.1814625</v>
      </c>
    </row>
    <row r="57" spans="1:12" x14ac:dyDescent="0.25">
      <c r="A57" s="4">
        <v>124.205</v>
      </c>
      <c r="B57" s="1">
        <f t="shared" si="1"/>
        <v>3550</v>
      </c>
      <c r="C57" s="1">
        <v>0.24545</v>
      </c>
      <c r="D57" s="1">
        <v>1.10622</v>
      </c>
      <c r="E57">
        <v>101.32345807999999</v>
      </c>
      <c r="F57">
        <v>37648.419573925334</v>
      </c>
      <c r="G57" s="1">
        <v>37.648419573925331</v>
      </c>
      <c r="H57" s="1">
        <v>3148474.9831845611</v>
      </c>
      <c r="I57">
        <v>14.727</v>
      </c>
      <c r="J57">
        <v>5.4321993617165747</v>
      </c>
      <c r="K57">
        <v>6.9306034383149795</v>
      </c>
      <c r="L57">
        <v>0.18408750000000002</v>
      </c>
    </row>
    <row r="58" spans="1:12" x14ac:dyDescent="0.25">
      <c r="A58" s="4">
        <v>124.066</v>
      </c>
      <c r="B58" s="1">
        <f t="shared" si="1"/>
        <v>3600</v>
      </c>
      <c r="C58" s="1">
        <v>0.25505</v>
      </c>
      <c r="D58" s="1">
        <v>1.09697</v>
      </c>
      <c r="E58">
        <v>101.21006521599999</v>
      </c>
      <c r="F58">
        <v>38135.9525733888</v>
      </c>
      <c r="G58" s="1">
        <v>38.135952573388799</v>
      </c>
      <c r="H58" s="1">
        <v>3234165.5262169456</v>
      </c>
      <c r="I58">
        <v>15.303000000000001</v>
      </c>
      <c r="J58">
        <v>5.2277331242240086</v>
      </c>
      <c r="K58">
        <v>7.29493102788211</v>
      </c>
      <c r="L58">
        <v>0.1912875</v>
      </c>
    </row>
    <row r="59" spans="1:12" x14ac:dyDescent="0.25">
      <c r="A59" s="4">
        <v>123.967</v>
      </c>
      <c r="B59" s="1">
        <f t="shared" si="1"/>
        <v>3650</v>
      </c>
      <c r="C59" s="1">
        <v>0.25755</v>
      </c>
      <c r="D59" s="1">
        <v>1.0940099999999999</v>
      </c>
      <c r="E59">
        <v>101.129303392</v>
      </c>
      <c r="F59">
        <v>38634.76487252373</v>
      </c>
      <c r="G59" s="1">
        <v>38.634764872523732</v>
      </c>
      <c r="H59" s="1">
        <v>3321974.4045021515</v>
      </c>
      <c r="I59">
        <v>15.452999999999999</v>
      </c>
      <c r="J59">
        <v>5.1769882870639998</v>
      </c>
      <c r="K59">
        <v>7.462787769688866</v>
      </c>
      <c r="L59">
        <v>0.19316250000000001</v>
      </c>
    </row>
    <row r="60" spans="1:12" x14ac:dyDescent="0.25">
      <c r="A60" s="4">
        <v>123.815</v>
      </c>
      <c r="B60" s="1">
        <f t="shared" si="1"/>
        <v>3700</v>
      </c>
      <c r="C60" s="1">
        <v>0.26445000000000002</v>
      </c>
      <c r="D60" s="1">
        <v>1.09659</v>
      </c>
      <c r="E60">
        <v>101.00530543999999</v>
      </c>
      <c r="F60">
        <v>39115.987953397329</v>
      </c>
      <c r="G60" s="1">
        <v>39.11598795339733</v>
      </c>
      <c r="H60" s="1">
        <v>3409425.2385707889</v>
      </c>
      <c r="I60">
        <v>15.867000000000001</v>
      </c>
      <c r="J60">
        <v>5.0419108842251212</v>
      </c>
      <c r="K60">
        <v>7.7581672607069425</v>
      </c>
      <c r="L60">
        <v>0.1983375</v>
      </c>
    </row>
    <row r="61" spans="1:12" x14ac:dyDescent="0.25">
      <c r="A61" s="4">
        <v>123.767</v>
      </c>
      <c r="B61" s="1">
        <f t="shared" si="1"/>
        <v>3750</v>
      </c>
      <c r="C61" s="1">
        <v>0.2651</v>
      </c>
      <c r="D61" s="1">
        <v>1.0980799999999999</v>
      </c>
      <c r="E61">
        <v>100.96614819199999</v>
      </c>
      <c r="F61">
        <v>39629.213165360001</v>
      </c>
      <c r="G61" s="1">
        <v>39.629213165359999</v>
      </c>
      <c r="H61" s="1">
        <v>3500836.7651852695</v>
      </c>
      <c r="I61">
        <v>15.906000000000001</v>
      </c>
      <c r="J61">
        <v>5.0295485980133288</v>
      </c>
      <c r="K61">
        <v>7.8792783076027018</v>
      </c>
      <c r="L61">
        <v>0.198825</v>
      </c>
    </row>
    <row r="62" spans="1:12" x14ac:dyDescent="0.25">
      <c r="A62" s="4">
        <v>123.509</v>
      </c>
      <c r="B62" s="1">
        <f t="shared" si="1"/>
        <v>3800</v>
      </c>
      <c r="C62" s="1">
        <v>0.26929999999999998</v>
      </c>
      <c r="D62" s="1">
        <v>1.09907</v>
      </c>
      <c r="E62">
        <v>100.75567798399999</v>
      </c>
      <c r="F62">
        <v>40073.891656836262</v>
      </c>
      <c r="G62" s="1">
        <v>40.07389165683626</v>
      </c>
      <c r="H62" s="1">
        <v>3587321.1685090717</v>
      </c>
      <c r="I62">
        <v>16.157999999999998</v>
      </c>
      <c r="J62">
        <v>4.9511078103725703</v>
      </c>
      <c r="K62">
        <v>8.0939242673895038</v>
      </c>
      <c r="L62">
        <v>0.20197499999999999</v>
      </c>
    </row>
    <row r="63" spans="1:12" x14ac:dyDescent="0.25">
      <c r="A63" s="4">
        <v>122.672</v>
      </c>
      <c r="B63" s="1">
        <f t="shared" si="1"/>
        <v>3850</v>
      </c>
      <c r="C63" s="1">
        <v>0.27374999999999999</v>
      </c>
      <c r="D63" s="1">
        <v>1.1053299999999999</v>
      </c>
      <c r="E63">
        <v>100.072873472</v>
      </c>
      <c r="F63">
        <v>40326.032246766932</v>
      </c>
      <c r="G63" s="1">
        <v>40.326032246766935</v>
      </c>
      <c r="H63" s="1">
        <v>3657390.7867655531</v>
      </c>
      <c r="I63">
        <v>16.425000000000001</v>
      </c>
      <c r="J63">
        <v>4.8706240487062402</v>
      </c>
      <c r="K63">
        <v>8.279438495664337</v>
      </c>
      <c r="L63">
        <v>0.20531250000000001</v>
      </c>
    </row>
    <row r="64" spans="1:12" x14ac:dyDescent="0.25">
      <c r="A64" s="4">
        <v>122.157</v>
      </c>
      <c r="B64" s="1">
        <f t="shared" si="1"/>
        <v>3900</v>
      </c>
      <c r="C64" s="1">
        <v>0.27589999999999998</v>
      </c>
      <c r="D64" s="1">
        <v>1.11704</v>
      </c>
      <c r="E64">
        <v>99.652748831999986</v>
      </c>
      <c r="F64">
        <v>40678.252073222393</v>
      </c>
      <c r="G64" s="1">
        <v>40.678252073222396</v>
      </c>
      <c r="H64" s="1">
        <v>3737248.998597973</v>
      </c>
      <c r="I64">
        <v>16.553999999999998</v>
      </c>
      <c r="J64">
        <v>4.8326688413676457</v>
      </c>
      <c r="K64">
        <v>8.417347310251543</v>
      </c>
      <c r="L64">
        <v>0.20692499999999997</v>
      </c>
    </row>
    <row r="65" spans="1:12" x14ac:dyDescent="0.25">
      <c r="A65" s="4">
        <v>121.184</v>
      </c>
      <c r="B65" s="1">
        <f t="shared" si="1"/>
        <v>3950</v>
      </c>
      <c r="C65" s="1">
        <v>0.28284999999999999</v>
      </c>
      <c r="D65" s="1">
        <v>1.12259</v>
      </c>
      <c r="E65">
        <v>98.858998783999994</v>
      </c>
      <c r="F65">
        <v>40871.605397265062</v>
      </c>
      <c r="G65" s="1">
        <v>40.871605397265064</v>
      </c>
      <c r="H65" s="1">
        <v>3803154.2169518932</v>
      </c>
      <c r="I65">
        <v>16.971</v>
      </c>
      <c r="J65">
        <v>4.7139237522833071</v>
      </c>
      <c r="K65">
        <v>8.6704001899623169</v>
      </c>
      <c r="L65">
        <v>0.21213749999999998</v>
      </c>
    </row>
    <row r="66" spans="1:12" x14ac:dyDescent="0.25">
      <c r="A66" s="4">
        <v>120.004</v>
      </c>
      <c r="B66" s="1">
        <f t="shared" si="1"/>
        <v>4000</v>
      </c>
      <c r="C66" s="1">
        <v>0.28455000000000003</v>
      </c>
      <c r="D66" s="1">
        <v>1.1246100000000001</v>
      </c>
      <c r="E66">
        <v>97.896383103999995</v>
      </c>
      <c r="F66">
        <v>40985.952392874664</v>
      </c>
      <c r="G66" s="1">
        <v>40.985952392874665</v>
      </c>
      <c r="H66" s="1">
        <v>3862070.2263424741</v>
      </c>
      <c r="I66">
        <v>17.073</v>
      </c>
      <c r="J66">
        <v>4.6857611433257187</v>
      </c>
      <c r="K66">
        <v>8.7469145650443654</v>
      </c>
      <c r="L66">
        <v>0.2134125</v>
      </c>
    </row>
    <row r="67" spans="1:12" x14ac:dyDescent="0.25">
      <c r="A67" s="4">
        <v>118.73399999999999</v>
      </c>
      <c r="B67" s="1">
        <f t="shared" si="1"/>
        <v>4050</v>
      </c>
      <c r="C67" s="1">
        <v>0.28710000000000002</v>
      </c>
      <c r="D67" s="1">
        <v>1.1222000000000001</v>
      </c>
      <c r="E67">
        <v>96.860347583999996</v>
      </c>
      <c r="F67">
        <v>41059.101340857596</v>
      </c>
      <c r="G67" s="1">
        <v>41.059101340857595</v>
      </c>
      <c r="H67" s="1">
        <v>3917325.0246815793</v>
      </c>
      <c r="I67">
        <v>17.226000000000003</v>
      </c>
      <c r="J67">
        <v>4.6441425751770575</v>
      </c>
      <c r="K67">
        <v>8.8410509962201616</v>
      </c>
      <c r="L67">
        <v>0.21532500000000002</v>
      </c>
    </row>
    <row r="68" spans="1:12" x14ac:dyDescent="0.25">
      <c r="A68" s="4">
        <v>117.44199999999999</v>
      </c>
      <c r="B68" s="1">
        <f t="shared" si="1"/>
        <v>4100</v>
      </c>
      <c r="C68" s="1">
        <v>0.28894999999999998</v>
      </c>
      <c r="D68" s="1">
        <v>1.1239399999999999</v>
      </c>
      <c r="E68">
        <v>95.806364991999985</v>
      </c>
      <c r="F68">
        <v>41113.70476356693</v>
      </c>
      <c r="G68" s="1">
        <v>41.113704763566929</v>
      </c>
      <c r="H68" s="1">
        <v>3970960.9253059877</v>
      </c>
      <c r="I68">
        <v>17.337</v>
      </c>
      <c r="J68">
        <v>4.6144084905116234</v>
      </c>
      <c r="K68">
        <v>8.9098537435744962</v>
      </c>
      <c r="L68">
        <v>0.21671249999999997</v>
      </c>
    </row>
    <row r="69" spans="1:12" x14ac:dyDescent="0.25">
      <c r="A69" s="4">
        <v>116.5</v>
      </c>
      <c r="B69" s="1">
        <f t="shared" si="1"/>
        <v>4150</v>
      </c>
      <c r="C69" s="1">
        <v>0.29304999999999998</v>
      </c>
      <c r="D69" s="1">
        <v>1.12233</v>
      </c>
      <c r="E69">
        <v>95.037903999999997</v>
      </c>
      <c r="F69">
        <v>41281.29756746666</v>
      </c>
      <c r="G69" s="1">
        <v>41.281297567466659</v>
      </c>
      <c r="H69" s="1">
        <v>4035771.6050745435</v>
      </c>
      <c r="I69">
        <v>17.582999999999998</v>
      </c>
      <c r="J69">
        <v>4.5498492862423943</v>
      </c>
      <c r="K69">
        <v>9.0731131891095771</v>
      </c>
      <c r="L69">
        <v>0.21978749999999997</v>
      </c>
    </row>
    <row r="70" spans="1:12" x14ac:dyDescent="0.25">
      <c r="A70" s="4">
        <v>115.931</v>
      </c>
      <c r="B70" s="1">
        <f t="shared" si="1"/>
        <v>4200</v>
      </c>
      <c r="C70" s="1">
        <v>0.2949</v>
      </c>
      <c r="D70" s="1">
        <v>1.1217900000000001</v>
      </c>
      <c r="E70">
        <v>94.573727455999986</v>
      </c>
      <c r="F70">
        <v>41574.61058965759</v>
      </c>
      <c r="G70" s="1">
        <v>41.574610589657588</v>
      </c>
      <c r="H70" s="1">
        <v>4113415.9187164218</v>
      </c>
      <c r="I70">
        <v>17.693999999999999</v>
      </c>
      <c r="J70">
        <v>4.521306657624053</v>
      </c>
      <c r="K70">
        <v>9.1952644971675177</v>
      </c>
      <c r="L70">
        <v>0.22117500000000001</v>
      </c>
    </row>
    <row r="71" spans="1:12" x14ac:dyDescent="0.25">
      <c r="A71" s="4">
        <v>115.03400000000001</v>
      </c>
      <c r="B71" s="1">
        <f t="shared" ref="B71:B96" si="2">B70+50</f>
        <v>4250</v>
      </c>
      <c r="C71" s="1">
        <v>0.29715000000000003</v>
      </c>
      <c r="D71" s="1">
        <v>1.12456</v>
      </c>
      <c r="E71">
        <v>93.841976383999992</v>
      </c>
      <c r="F71">
        <v>41744.039161482666</v>
      </c>
      <c r="G71" s="1">
        <v>41.744039161482668</v>
      </c>
      <c r="H71" s="1">
        <v>4179348.0801465525</v>
      </c>
      <c r="I71">
        <v>17.829000000000001</v>
      </c>
      <c r="J71">
        <v>4.4870716248808113</v>
      </c>
      <c r="K71">
        <v>9.3031809276259327</v>
      </c>
      <c r="L71">
        <v>0.22286250000000002</v>
      </c>
    </row>
    <row r="72" spans="1:12" x14ac:dyDescent="0.25">
      <c r="A72" s="4">
        <v>114.39100000000001</v>
      </c>
      <c r="B72" s="1">
        <f t="shared" si="2"/>
        <v>4300</v>
      </c>
      <c r="C72" s="1">
        <v>0.30220000000000002</v>
      </c>
      <c r="D72" s="1">
        <v>1.1227799999999999</v>
      </c>
      <c r="E72">
        <v>93.317432416000003</v>
      </c>
      <c r="F72">
        <v>41999.065749361071</v>
      </c>
      <c r="G72" s="1">
        <v>41.999065749361073</v>
      </c>
      <c r="H72" s="1">
        <v>4254350.1318632662</v>
      </c>
      <c r="I72">
        <v>18.132000000000001</v>
      </c>
      <c r="J72">
        <v>4.4120891242003086</v>
      </c>
      <c r="K72">
        <v>9.5190882520926881</v>
      </c>
      <c r="L72">
        <v>0.22665000000000002</v>
      </c>
    </row>
    <row r="73" spans="1:12" x14ac:dyDescent="0.25">
      <c r="A73" s="4">
        <v>114.01600000000001</v>
      </c>
      <c r="B73" s="1">
        <f t="shared" si="2"/>
        <v>4350</v>
      </c>
      <c r="C73" s="1">
        <v>0.30604999999999999</v>
      </c>
      <c r="D73" s="1">
        <v>1.1194299999999999</v>
      </c>
      <c r="E73">
        <v>93.011516415999992</v>
      </c>
      <c r="F73">
        <v>42348.143424204798</v>
      </c>
      <c r="G73" s="1">
        <v>42.3481434242048</v>
      </c>
      <c r="H73" s="1">
        <v>4339590.7637400571</v>
      </c>
      <c r="I73">
        <v>18.363</v>
      </c>
      <c r="J73">
        <v>4.3565866143876271</v>
      </c>
      <c r="K73">
        <v>9.7204869712334094</v>
      </c>
      <c r="L73">
        <v>0.22953750000000001</v>
      </c>
    </row>
    <row r="74" spans="1:12" x14ac:dyDescent="0.25">
      <c r="A74" s="4">
        <v>113.871</v>
      </c>
      <c r="B74" s="1">
        <f t="shared" si="2"/>
        <v>4400</v>
      </c>
      <c r="C74" s="1">
        <v>0.30919999999999997</v>
      </c>
      <c r="D74" s="1">
        <v>1.1198600000000001</v>
      </c>
      <c r="E74">
        <v>92.893228895999997</v>
      </c>
      <c r="F74">
        <v>42780.4283475712</v>
      </c>
      <c r="G74" s="1">
        <v>42.780428347571203</v>
      </c>
      <c r="H74" s="1">
        <v>4434278.3280561566</v>
      </c>
      <c r="I74">
        <v>18.552</v>
      </c>
      <c r="J74">
        <v>4.3122035360068995</v>
      </c>
      <c r="K74">
        <v>9.9207813338017612</v>
      </c>
      <c r="L74">
        <v>0.2319</v>
      </c>
    </row>
    <row r="75" spans="1:12" x14ac:dyDescent="0.25">
      <c r="A75" s="4">
        <v>113.985</v>
      </c>
      <c r="B75" s="1">
        <f t="shared" si="2"/>
        <v>4450</v>
      </c>
      <c r="C75" s="1">
        <v>0.30990000000000001</v>
      </c>
      <c r="D75" s="1">
        <v>1.11873</v>
      </c>
      <c r="E75">
        <v>92.986227359999987</v>
      </c>
      <c r="F75">
        <v>43309.885163375991</v>
      </c>
      <c r="G75" s="1">
        <v>43.309885163375995</v>
      </c>
      <c r="H75" s="1">
        <v>4540170.7574486481</v>
      </c>
      <c r="I75">
        <v>18.594000000000001</v>
      </c>
      <c r="J75">
        <v>4.3024631601591912</v>
      </c>
      <c r="K75">
        <v>10.066300059097665</v>
      </c>
      <c r="L75">
        <v>0.23242499999999999</v>
      </c>
    </row>
    <row r="76" spans="1:12" x14ac:dyDescent="0.25">
      <c r="A76" s="4">
        <v>113.306</v>
      </c>
      <c r="B76" s="1">
        <f t="shared" si="2"/>
        <v>4500</v>
      </c>
      <c r="C76" s="1">
        <v>0.31445000000000001</v>
      </c>
      <c r="D76" s="1">
        <v>1.1156299999999999</v>
      </c>
      <c r="E76">
        <v>92.432315455999998</v>
      </c>
      <c r="F76">
        <v>43535.620579775998</v>
      </c>
      <c r="G76" s="1">
        <v>43.535620579775994</v>
      </c>
      <c r="H76" s="1">
        <v>4615113.617871955</v>
      </c>
      <c r="I76">
        <v>18.867000000000001</v>
      </c>
      <c r="J76">
        <v>4.2402077701807395</v>
      </c>
      <c r="K76">
        <v>10.26733191848292</v>
      </c>
      <c r="L76">
        <v>0.23583750000000001</v>
      </c>
    </row>
    <row r="77" spans="1:12" x14ac:dyDescent="0.25">
      <c r="A77" s="4">
        <v>113.074</v>
      </c>
      <c r="B77" s="1">
        <f t="shared" si="2"/>
        <v>4550</v>
      </c>
      <c r="C77" s="1">
        <v>0.31709999999999999</v>
      </c>
      <c r="D77" s="1">
        <v>1.1095299999999999</v>
      </c>
      <c r="E77">
        <v>92.243055423999991</v>
      </c>
      <c r="F77">
        <v>43929.217761422929</v>
      </c>
      <c r="G77" s="1">
        <v>43.929217761422926</v>
      </c>
      <c r="H77" s="1">
        <v>4708580.617589999</v>
      </c>
      <c r="I77">
        <v>19.026</v>
      </c>
      <c r="J77">
        <v>4.2047724166929461</v>
      </c>
      <c r="K77">
        <v>10.447466214110408</v>
      </c>
      <c r="L77">
        <v>0.23782500000000001</v>
      </c>
    </row>
    <row r="78" spans="1:12" x14ac:dyDescent="0.25">
      <c r="A78" s="4">
        <v>112.19499999999999</v>
      </c>
      <c r="B78" s="1">
        <f t="shared" si="2"/>
        <v>4600</v>
      </c>
      <c r="C78" s="1">
        <v>0.31940000000000002</v>
      </c>
      <c r="D78" s="1">
        <v>1.1056900000000001</v>
      </c>
      <c r="E78">
        <v>91.525988319999982</v>
      </c>
      <c r="F78">
        <v>44066.712509802659</v>
      </c>
      <c r="G78" s="1">
        <v>44.066712509802656</v>
      </c>
      <c r="H78" s="1">
        <v>4775222.6722554499</v>
      </c>
      <c r="I78">
        <v>19.164000000000001</v>
      </c>
      <c r="J78">
        <v>4.1744938426215823</v>
      </c>
      <c r="K78">
        <v>10.556180981723227</v>
      </c>
      <c r="L78">
        <v>0.23955000000000001</v>
      </c>
    </row>
    <row r="79" spans="1:12" x14ac:dyDescent="0.25">
      <c r="A79" s="4">
        <v>111.06100000000001</v>
      </c>
      <c r="B79" s="1">
        <f t="shared" si="2"/>
        <v>4650</v>
      </c>
      <c r="C79" s="1">
        <v>0.32055</v>
      </c>
      <c r="D79" s="1">
        <v>1.09782</v>
      </c>
      <c r="E79">
        <v>90.600898336</v>
      </c>
      <c r="F79">
        <v>44095.457220131197</v>
      </c>
      <c r="G79" s="1">
        <v>44.095457220131195</v>
      </c>
      <c r="H79" s="1">
        <v>4830276.000951332</v>
      </c>
      <c r="I79">
        <v>19.233000000000001</v>
      </c>
      <c r="J79">
        <v>4.1595174959704675</v>
      </c>
      <c r="K79">
        <v>10.601099108934791</v>
      </c>
      <c r="L79">
        <v>0.2404125</v>
      </c>
    </row>
    <row r="80" spans="1:12" x14ac:dyDescent="0.25">
      <c r="A80" s="4">
        <v>109.973</v>
      </c>
      <c r="B80" s="1">
        <f t="shared" si="2"/>
        <v>4700</v>
      </c>
      <c r="C80" s="1">
        <v>0.32069999999999999</v>
      </c>
      <c r="D80" s="1">
        <v>1.09558</v>
      </c>
      <c r="E80">
        <v>89.713334047999993</v>
      </c>
      <c r="F80">
        <v>44132.979462679461</v>
      </c>
      <c r="G80" s="1">
        <v>44.132979462679458</v>
      </c>
      <c r="H80" s="1">
        <v>4886368.8858519699</v>
      </c>
      <c r="I80">
        <v>19.241999999999997</v>
      </c>
      <c r="J80">
        <v>4.1575719779648681</v>
      </c>
      <c r="K80">
        <v>10.615084885260977</v>
      </c>
      <c r="L80">
        <v>0.24052499999999999</v>
      </c>
    </row>
    <row r="81" spans="1:12" x14ac:dyDescent="0.25">
      <c r="A81" s="4">
        <v>108.654</v>
      </c>
      <c r="B81" s="1">
        <f t="shared" si="2"/>
        <v>4750</v>
      </c>
      <c r="C81" s="1">
        <v>0.32485000000000003</v>
      </c>
      <c r="D81" s="1">
        <v>1.0882700000000001</v>
      </c>
      <c r="E81">
        <v>88.637325503999989</v>
      </c>
      <c r="F81">
        <v>44067.523663071996</v>
      </c>
      <c r="G81" s="1">
        <v>44.067523663071995</v>
      </c>
      <c r="H81" s="1">
        <v>4931027.22072866</v>
      </c>
      <c r="I81">
        <v>19.491000000000003</v>
      </c>
      <c r="J81">
        <v>4.1044584680108764</v>
      </c>
      <c r="K81">
        <v>10.736501296461704</v>
      </c>
      <c r="L81">
        <v>0.24363750000000001</v>
      </c>
    </row>
    <row r="82" spans="1:12" x14ac:dyDescent="0.25">
      <c r="A82" s="4">
        <v>107.07599999999999</v>
      </c>
      <c r="B82" s="1">
        <f t="shared" si="2"/>
        <v>4800</v>
      </c>
      <c r="C82" s="1">
        <v>0.32455000000000001</v>
      </c>
      <c r="D82" s="1">
        <v>1.08396</v>
      </c>
      <c r="E82">
        <v>87.350030975999985</v>
      </c>
      <c r="F82">
        <v>43884.655562342392</v>
      </c>
      <c r="G82" s="1">
        <v>43.884655562342395</v>
      </c>
      <c r="H82" s="1">
        <v>4962254.9701711545</v>
      </c>
      <c r="I82">
        <v>19.472999999999999</v>
      </c>
      <c r="J82">
        <v>4.1082524521131818</v>
      </c>
      <c r="K82">
        <v>10.682073722068669</v>
      </c>
      <c r="L82">
        <v>0.2434125</v>
      </c>
    </row>
    <row r="83" spans="1:12" x14ac:dyDescent="0.25">
      <c r="A83" s="4">
        <v>105.24</v>
      </c>
      <c r="B83" s="1">
        <f t="shared" si="2"/>
        <v>4850</v>
      </c>
      <c r="C83" s="1">
        <v>0.32569999999999999</v>
      </c>
      <c r="D83" s="1">
        <v>1.0822099999999999</v>
      </c>
      <c r="E83">
        <v>85.852266239999992</v>
      </c>
      <c r="F83">
        <v>43581.472085631998</v>
      </c>
      <c r="G83" s="1">
        <v>43.581472085632001</v>
      </c>
      <c r="H83" s="1">
        <v>4979305.5625570724</v>
      </c>
      <c r="I83">
        <v>19.541999999999998</v>
      </c>
      <c r="J83">
        <v>4.0937468017603109</v>
      </c>
      <c r="K83">
        <v>10.645864093717757</v>
      </c>
      <c r="L83">
        <v>0.24427499999999999</v>
      </c>
    </row>
    <row r="84" spans="1:12" x14ac:dyDescent="0.25">
      <c r="A84" s="4">
        <v>103.63200000000001</v>
      </c>
      <c r="B84" s="1">
        <f t="shared" si="2"/>
        <v>4900</v>
      </c>
      <c r="C84" s="1">
        <v>0.32769999999999999</v>
      </c>
      <c r="D84" s="1">
        <v>1.0846</v>
      </c>
      <c r="E84">
        <v>84.540498431999993</v>
      </c>
      <c r="F84">
        <v>43358.003629158397</v>
      </c>
      <c r="G84" s="1">
        <v>43.358003629158397</v>
      </c>
      <c r="H84" s="1">
        <v>5004843.4954921929</v>
      </c>
      <c r="I84">
        <v>19.661999999999999</v>
      </c>
      <c r="J84">
        <v>4.0687620791374224</v>
      </c>
      <c r="K84">
        <v>10.656313341956405</v>
      </c>
      <c r="L84">
        <v>0.24577499999999999</v>
      </c>
    </row>
    <row r="85" spans="1:12" x14ac:dyDescent="0.25">
      <c r="A85" s="4">
        <v>102.33499999999999</v>
      </c>
      <c r="B85" s="1">
        <f t="shared" si="2"/>
        <v>4950</v>
      </c>
      <c r="C85" s="1">
        <v>0.32845000000000002</v>
      </c>
      <c r="D85" s="1">
        <v>1.08823</v>
      </c>
      <c r="E85">
        <v>83.482436959999987</v>
      </c>
      <c r="F85">
        <v>43252.250588975992</v>
      </c>
      <c r="G85" s="1">
        <v>43.25225058897599</v>
      </c>
      <c r="H85" s="1">
        <v>5043581.619885629</v>
      </c>
      <c r="I85">
        <v>19.707000000000001</v>
      </c>
      <c r="J85">
        <v>4.0594712538691837</v>
      </c>
      <c r="K85">
        <v>10.654651279461874</v>
      </c>
      <c r="L85">
        <v>0.24633750000000001</v>
      </c>
    </row>
    <row r="86" spans="1:12" x14ac:dyDescent="0.25">
      <c r="A86" s="4">
        <v>101.10599999999999</v>
      </c>
      <c r="B86" s="1">
        <f t="shared" si="2"/>
        <v>5000</v>
      </c>
      <c r="C86" s="1">
        <v>0.32869999999999999</v>
      </c>
      <c r="D86" s="1">
        <v>1.08687</v>
      </c>
      <c r="E86">
        <v>82.479848255999997</v>
      </c>
      <c r="F86">
        <v>43164.45392064</v>
      </c>
      <c r="G86" s="1">
        <v>43.16445392064</v>
      </c>
      <c r="H86" s="1">
        <v>5084185.6352780713</v>
      </c>
      <c r="I86">
        <v>19.722000000000001</v>
      </c>
      <c r="J86">
        <v>4.0563837339012272</v>
      </c>
      <c r="K86">
        <v>10.641117002785776</v>
      </c>
      <c r="L86">
        <v>0.24652499999999999</v>
      </c>
    </row>
    <row r="87" spans="1:12" x14ac:dyDescent="0.25">
      <c r="A87" s="4">
        <v>99.314899999999994</v>
      </c>
      <c r="B87" s="1">
        <f t="shared" si="2"/>
        <v>5050</v>
      </c>
      <c r="C87" s="1">
        <v>0.32984999999999998</v>
      </c>
      <c r="D87" s="1">
        <v>1.0891</v>
      </c>
      <c r="E87">
        <v>81.018711862399996</v>
      </c>
      <c r="F87">
        <v>42823.790466735889</v>
      </c>
      <c r="G87" s="1">
        <v>42.823790466735886</v>
      </c>
      <c r="H87" s="1">
        <v>5094500.7145654522</v>
      </c>
      <c r="I87">
        <v>19.790999999999997</v>
      </c>
      <c r="J87">
        <v>4.0422414228689805</v>
      </c>
      <c r="K87">
        <v>10.594070464089624</v>
      </c>
      <c r="L87">
        <v>0.24738749999999998</v>
      </c>
    </row>
    <row r="88" spans="1:12" x14ac:dyDescent="0.25">
      <c r="A88" s="4">
        <v>97.581500000000005</v>
      </c>
      <c r="B88" s="1">
        <f t="shared" si="2"/>
        <v>5100</v>
      </c>
      <c r="C88" s="1">
        <v>0.32969999999999999</v>
      </c>
      <c r="D88" s="1">
        <v>1.09185</v>
      </c>
      <c r="E88">
        <v>79.604645743999995</v>
      </c>
      <c r="F88">
        <v>42492.959898147194</v>
      </c>
      <c r="G88" s="1">
        <v>42.492959898147191</v>
      </c>
      <c r="H88" s="1">
        <v>5105194.6271820674</v>
      </c>
      <c r="I88">
        <v>19.782</v>
      </c>
      <c r="J88">
        <v>4.0440804772014962</v>
      </c>
      <c r="K88">
        <v>10.507446658814347</v>
      </c>
      <c r="L88">
        <v>0.24727499999999999</v>
      </c>
    </row>
    <row r="89" spans="1:12" x14ac:dyDescent="0.25">
      <c r="A89" s="4">
        <v>95.848600000000005</v>
      </c>
      <c r="B89" s="1">
        <f t="shared" si="2"/>
        <v>5150</v>
      </c>
      <c r="C89" s="1">
        <v>0.33095000000000002</v>
      </c>
      <c r="D89" s="1">
        <v>1.0940700000000001</v>
      </c>
      <c r="E89">
        <v>78.190987513599993</v>
      </c>
      <c r="F89">
        <v>42147.54863608085</v>
      </c>
      <c r="G89" s="1">
        <v>42.147548636080849</v>
      </c>
      <c r="H89" s="1">
        <v>5113340.2633489398</v>
      </c>
      <c r="I89">
        <v>19.857000000000003</v>
      </c>
      <c r="J89">
        <v>4.0288059626328252</v>
      </c>
      <c r="K89">
        <v>10.461548415833217</v>
      </c>
      <c r="L89">
        <v>0.2482125</v>
      </c>
    </row>
    <row r="90" spans="1:12" x14ac:dyDescent="0.25">
      <c r="A90" s="4">
        <v>94.803299999999993</v>
      </c>
      <c r="B90" s="1">
        <f t="shared" si="2"/>
        <v>5200</v>
      </c>
      <c r="C90" s="1">
        <v>0.33379999999999999</v>
      </c>
      <c r="D90" s="1">
        <v>1.0934600000000001</v>
      </c>
      <c r="E90">
        <v>77.338256860799987</v>
      </c>
      <c r="F90">
        <v>42092.635267438069</v>
      </c>
      <c r="G90" s="1">
        <v>42.092635267438069</v>
      </c>
      <c r="H90" s="1">
        <v>5156257.5736511508</v>
      </c>
      <c r="I90">
        <v>20.027999999999999</v>
      </c>
      <c r="J90">
        <v>3.9944078290393454</v>
      </c>
      <c r="K90">
        <v>10.53789123920312</v>
      </c>
      <c r="L90">
        <v>0.25034999999999996</v>
      </c>
    </row>
    <row r="91" spans="1:12" x14ac:dyDescent="0.25">
      <c r="A91" s="4">
        <v>93.0976</v>
      </c>
      <c r="B91" s="1">
        <f t="shared" si="2"/>
        <v>5250</v>
      </c>
      <c r="C91" s="1">
        <v>0.33129999999999998</v>
      </c>
      <c r="D91" s="1">
        <v>1.0880399999999999</v>
      </c>
      <c r="E91">
        <v>75.94678773759999</v>
      </c>
      <c r="F91">
        <v>41732.759861811195</v>
      </c>
      <c r="G91" s="1">
        <v>41.732759861811196</v>
      </c>
      <c r="H91" s="1">
        <v>5161329.1234966004</v>
      </c>
      <c r="I91">
        <v>19.878</v>
      </c>
      <c r="J91">
        <v>4.0245497534963279</v>
      </c>
      <c r="K91">
        <v>10.369547506663537</v>
      </c>
      <c r="L91">
        <v>0.248475</v>
      </c>
    </row>
    <row r="92" spans="1:12" x14ac:dyDescent="0.25">
      <c r="A92" s="4">
        <v>91.788600000000002</v>
      </c>
      <c r="B92" s="1">
        <f t="shared" si="2"/>
        <v>5300</v>
      </c>
      <c r="C92" s="1">
        <v>0.33239999999999997</v>
      </c>
      <c r="D92" s="1">
        <v>1.0833900000000001</v>
      </c>
      <c r="E92">
        <v>74.878936953600004</v>
      </c>
      <c r="F92">
        <v>41537.842292727044</v>
      </c>
      <c r="G92" s="1">
        <v>41.537842292727042</v>
      </c>
      <c r="H92" s="1">
        <v>5186148.4818737479</v>
      </c>
      <c r="I92">
        <v>19.943999999999999</v>
      </c>
      <c r="J92">
        <v>4.0112314480545539</v>
      </c>
      <c r="K92">
        <v>10.355384083576849</v>
      </c>
      <c r="L92">
        <v>0.24929999999999997</v>
      </c>
    </row>
    <row r="93" spans="1:12" x14ac:dyDescent="0.25">
      <c r="A93" s="4">
        <v>90.593800000000002</v>
      </c>
      <c r="B93" s="1">
        <f t="shared" si="2"/>
        <v>5350</v>
      </c>
      <c r="C93" s="1">
        <v>0.33079999999999998</v>
      </c>
      <c r="D93" s="1">
        <v>1.0800700000000001</v>
      </c>
      <c r="E93">
        <v>73.904247788799992</v>
      </c>
      <c r="F93">
        <v>41383.915286801704</v>
      </c>
      <c r="G93" s="1">
        <v>41.383915286801702</v>
      </c>
      <c r="H93" s="1">
        <v>5215674.7675049538</v>
      </c>
      <c r="I93">
        <v>19.847999999999999</v>
      </c>
      <c r="J93">
        <v>4.0306328093510686</v>
      </c>
      <c r="K93">
        <v>10.267349382655501</v>
      </c>
      <c r="L93">
        <v>0.24809999999999999</v>
      </c>
    </row>
    <row r="94" spans="1:12" x14ac:dyDescent="0.25">
      <c r="A94" s="4">
        <v>89.6374</v>
      </c>
      <c r="B94" s="1">
        <f t="shared" si="2"/>
        <v>5400</v>
      </c>
      <c r="C94" s="1">
        <v>0.33879999999999999</v>
      </c>
      <c r="D94" s="1">
        <v>1.0789500000000001</v>
      </c>
      <c r="E94">
        <v>73.124039622399991</v>
      </c>
      <c r="F94">
        <v>41329.707194580471</v>
      </c>
      <c r="G94" s="1">
        <v>41.329707194580472</v>
      </c>
      <c r="H94" s="1">
        <v>5257523.6173840323</v>
      </c>
      <c r="I94">
        <v>20.327999999999999</v>
      </c>
      <c r="J94">
        <v>3.935458480913026</v>
      </c>
      <c r="K94">
        <v>10.501878598142898</v>
      </c>
      <c r="L94">
        <v>0.25409999999999999</v>
      </c>
    </row>
    <row r="95" spans="1:12" x14ac:dyDescent="0.25">
      <c r="A95" s="4">
        <v>88.925600000000003</v>
      </c>
      <c r="B95" s="1">
        <f t="shared" si="2"/>
        <v>5450</v>
      </c>
      <c r="C95" s="1">
        <v>0.34379999999999999</v>
      </c>
      <c r="D95" s="1">
        <v>1.0792299999999999</v>
      </c>
      <c r="E95">
        <v>72.543370265600004</v>
      </c>
      <c r="F95">
        <v>41381.156511840425</v>
      </c>
      <c r="G95" s="1">
        <v>41.381156511840423</v>
      </c>
      <c r="H95" s="1">
        <v>5312809.8241692027</v>
      </c>
      <c r="I95">
        <v>20.628</v>
      </c>
      <c r="J95">
        <v>3.8782237735117313</v>
      </c>
      <c r="K95">
        <v>10.670131206578054</v>
      </c>
      <c r="L95">
        <v>0.25785000000000002</v>
      </c>
    </row>
    <row r="96" spans="1:12" x14ac:dyDescent="0.25">
      <c r="A96" s="4">
        <v>88.647400000000005</v>
      </c>
      <c r="B96" s="1">
        <f t="shared" si="2"/>
        <v>5500</v>
      </c>
      <c r="C96" s="1">
        <v>0.3488</v>
      </c>
      <c r="D96" s="1">
        <v>1.0836600000000001</v>
      </c>
      <c r="E96">
        <v>72.316421382399994</v>
      </c>
      <c r="F96">
        <v>41630.153242468259</v>
      </c>
      <c r="G96" s="1">
        <v>41.630153242468261</v>
      </c>
      <c r="H96" s="1">
        <v>5393812.4700665297</v>
      </c>
      <c r="I96">
        <v>20.928000000000001</v>
      </c>
      <c r="J96">
        <v>3.8226299694189603</v>
      </c>
      <c r="K96">
        <v>10.890448088229697</v>
      </c>
      <c r="L96">
        <v>0.2616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Props1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Cameron Andrews</cp:lastModifiedBy>
  <cp:revision/>
  <dcterms:created xsi:type="dcterms:W3CDTF">2019-10-18T15:00:30Z</dcterms:created>
  <dcterms:modified xsi:type="dcterms:W3CDTF">2024-03-17T20:41:55Z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  <property fmtid="{D5CDD505-2E9C-101B-9397-08002B2CF9AE}" pid="3" name="MediaServiceImageTags">
    <vt:lpwstr/>
  </property>
</Properties>
</file>