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steelengineeringcouk-my.sharepoint.com/personal/charlie_gardner_prosteelengineering_co_uk/Documents/Documents/"/>
    </mc:Choice>
  </mc:AlternateContent>
  <xr:revisionPtr revIDLastSave="0" documentId="8_{F76D9674-3A79-49D3-9BBF-C5DA68914F07}" xr6:coauthVersionLast="47" xr6:coauthVersionMax="47" xr10:uidLastSave="{00000000-0000-0000-0000-000000000000}"/>
  <bookViews>
    <workbookView xWindow="28680" yWindow="-120" windowWidth="29040" windowHeight="1584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2" l="1"/>
  <c r="C36" i="2"/>
  <c r="E24" i="2"/>
  <c r="E25" i="2"/>
  <c r="E26" i="2"/>
  <c r="E27" i="2"/>
  <c r="E28" i="2"/>
  <c r="E29" i="2"/>
  <c r="E30" i="2"/>
  <c r="E23" i="2"/>
  <c r="C23" i="2"/>
  <c r="C24" i="2"/>
  <c r="C25" i="2"/>
  <c r="C26" i="2"/>
  <c r="C27" i="2"/>
  <c r="C28" i="2"/>
  <c r="C29" i="2"/>
  <c r="C30" i="2"/>
  <c r="C22" i="2"/>
  <c r="E22" i="2"/>
  <c r="B24" i="2"/>
  <c r="B25" i="2"/>
  <c r="B26" i="2"/>
  <c r="B27" i="2"/>
  <c r="B28" i="2"/>
  <c r="B29" i="2"/>
  <c r="B30" i="2"/>
  <c r="B23" i="2"/>
  <c r="B22" i="2"/>
  <c r="E33" i="2"/>
  <c r="E34" i="2"/>
  <c r="D33" i="2"/>
  <c r="D34" i="2"/>
  <c r="D36" i="2"/>
  <c r="C33" i="2"/>
  <c r="C34" i="2"/>
  <c r="B33" i="2"/>
  <c r="B34" i="2"/>
  <c r="B36" i="2"/>
  <c r="E32" i="2"/>
  <c r="C32" i="2"/>
  <c r="B32" i="2"/>
  <c r="D32" i="2"/>
  <c r="D30" i="2"/>
  <c r="D29" i="2"/>
  <c r="D28" i="2"/>
  <c r="D27" i="2"/>
  <c r="D26" i="2"/>
  <c r="D25" i="2"/>
  <c r="D24" i="2"/>
  <c r="D23" i="2"/>
  <c r="D22" i="2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23" i="1"/>
  <c r="B25" i="1"/>
  <c r="B26" i="1"/>
  <c r="B27" i="1"/>
  <c r="B28" i="1"/>
  <c r="B29" i="1"/>
  <c r="B30" i="1"/>
  <c r="B31" i="1"/>
  <c r="B32" i="1"/>
  <c r="B33" i="1"/>
  <c r="B34" i="1"/>
  <c r="B35" i="1"/>
  <c r="B36" i="1"/>
  <c r="B24" i="1"/>
  <c r="B23" i="1"/>
</calcChain>
</file>

<file path=xl/sharedStrings.xml><?xml version="1.0" encoding="utf-8"?>
<sst xmlns="http://schemas.openxmlformats.org/spreadsheetml/2006/main" count="100" uniqueCount="55">
  <si>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</si>
  <si>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</si>
  <si>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</si>
  <si>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</si>
  <si>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</si>
  <si>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</si>
  <si>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</si>
  <si>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</si>
  <si>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</si>
  <si>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</si>
  <si>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</si>
  <si>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</si>
  <si>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</si>
  <si>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</si>
  <si>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</si>
  <si>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</si>
  <si>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</si>
  <si>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</si>
  <si>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</si>
  <si>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</si>
  <si>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</si>
  <si>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</si>
  <si>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</si>
  <si>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</si>
  <si>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</si>
  <si>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</si>
  <si>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</si>
  <si>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</si>
  <si>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</si>
  <si>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</si>
  <si>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</si>
  <si>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</si>
  <si>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</si>
  <si>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</si>
  <si>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</si>
  <si>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</si>
  <si>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</si>
  <si>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</si>
  <si>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</si>
  <si>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</si>
  <si>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</si>
  <si>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</si>
  <si>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</si>
  <si>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</si>
  <si>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</si>
  <si>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</si>
  <si>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</si>
  <si>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</si>
  <si>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</si>
  <si>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Median</t>
  </si>
  <si>
    <t>Mode</t>
  </si>
  <si>
    <t xml:space="preserve">Standard Deviation </t>
  </si>
  <si>
    <t>Calculations of Mean, Median, Mode &amp; standard deviation for each size firm 1997-2022</t>
  </si>
  <si>
    <t>Year</t>
  </si>
  <si>
    <t>Calculations of Mean, Median, Mode &amp; standard deviation for regions of registration, Great Britain 1997-2022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</si>
</sst>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2" borderId="5" xfId="0" applyFont="1" applyFill="1" applyBorder="1"/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Font="1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7" xfId="0" applyFont="1" applyBorder="1"/>
    <xf numFmtId="0" fontId="2" fillId="3" borderId="0" xfId="0" applyFont="1" applyFill="1"/>
    <xf numFmtId="0" fontId="0" fillId="3" borderId="0" xfId="0" applyFill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 Average of Construction Firms by Size of the firm between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549661052829281"/>
          <c:y val="0.1573713923253881"/>
          <c:w val="0.47169828107908435"/>
          <c:h val="0.74508228613218097"/>
        </c:manualLayout>
      </c:layout>
      <c:pieChart>
        <c:varyColors val="1"/>
        <c:ser>
          <c:idx val="0"/>
          <c:order val="0"/>
          <c:tx>
            <c:strRef>
              <c:f>'Table 1'!$B$22</c:f>
              <c:strCache>
                <c:ptCount val="1"/>
                <c:pt idx="0">
                  <c:v>Mean</c:v>
                </c:pt>
              </c:strCache>
            </c:strRef>
          </c:tx>
          <c:explosion val="2"/>
          <c:dPt>
            <c:idx val="0"/>
            <c:bubble3D val="0"/>
            <c:explosion val="4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226-4A08-9A1D-2A36E65DB3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226-4A08-9A1D-2A36E65DB3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226-4A08-9A1D-2A36E65DB3E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4226-4A08-9A1D-2A36E65DB3E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226-4A08-9A1D-2A36E65DB3E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6-4226-4A08-9A1D-2A36E65DB3E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226-4A08-9A1D-2A36E65DB3E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4226-4A08-9A1D-2A36E65DB3E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226-4A08-9A1D-2A36E65DB3E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226-4A08-9A1D-2A36E65DB3E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226-4A08-9A1D-2A36E65DB3EB}"/>
              </c:ext>
            </c:extLst>
          </c:dPt>
          <c:dLbls>
            <c:dLbl>
              <c:idx val="4"/>
              <c:layout>
                <c:manualLayout>
                  <c:x val="-1.731692879049453E-2"/>
                  <c:y val="0.170139093801803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226-4A08-9A1D-2A36E65DB3EB}"/>
                </c:ext>
              </c:extLst>
            </c:dLbl>
            <c:dLbl>
              <c:idx val="5"/>
              <c:layout>
                <c:manualLayout>
                  <c:x val="2.1538104440241609E-2"/>
                  <c:y val="0.1099131056980167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4226-4A08-9A1D-2A36E65DB3EB}"/>
                </c:ext>
              </c:extLst>
            </c:dLbl>
            <c:dLbl>
              <c:idx val="6"/>
              <c:layout>
                <c:manualLayout>
                  <c:x val="7.5167801826968791E-3"/>
                  <c:y val="0.3384122139297713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226-4A08-9A1D-2A36E65DB3EB}"/>
                </c:ext>
              </c:extLst>
            </c:dLbl>
            <c:dLbl>
              <c:idx val="7"/>
              <c:layout>
                <c:manualLayout>
                  <c:x val="-4.1711544298720898E-2"/>
                  <c:y val="0.1171547185183535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4226-4A08-9A1D-2A36E65DB3EB}"/>
                </c:ext>
              </c:extLst>
            </c:dLbl>
            <c:dLbl>
              <c:idx val="8"/>
              <c:layout>
                <c:manualLayout>
                  <c:x val="3.7924655022517788E-2"/>
                  <c:y val="0.3068098394633453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226-4A08-9A1D-2A36E65DB3EB}"/>
                </c:ext>
              </c:extLst>
            </c:dLbl>
            <c:dLbl>
              <c:idx val="9"/>
              <c:layout>
                <c:manualLayout>
                  <c:x val="4.6021902245216996E-2"/>
                  <c:y val="5.866427923558345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226-4A08-9A1D-2A36E65DB3EB}"/>
                </c:ext>
              </c:extLst>
            </c:dLbl>
            <c:dLbl>
              <c:idx val="10"/>
              <c:layout>
                <c:manualLayout>
                  <c:x val="0.15788987914972166"/>
                  <c:y val="0.1844004968275462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226-4A08-9A1D-2A36E65DB3EB}"/>
                </c:ext>
              </c:extLst>
            </c:dLbl>
            <c:dLbl>
              <c:idx val="11"/>
              <c:layout>
                <c:manualLayout>
                  <c:x val="7.0189715296576999E-2"/>
                  <c:y val="0.1202441610248480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226-4A08-9A1D-2A36E65DB3EB}"/>
                </c:ext>
              </c:extLst>
            </c:dLbl>
            <c:dLbl>
              <c:idx val="12"/>
              <c:layout>
                <c:manualLayout>
                  <c:x val="6.1184934300794816E-2"/>
                  <c:y val="0.2193988698987400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226-4A08-9A1D-2A36E65DB3EB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1'!$A$23:$A$35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1'!$B$23:$B$35</c:f>
              <c:numCache>
                <c:formatCode>General</c:formatCode>
                <c:ptCount val="13"/>
                <c:pt idx="0">
                  <c:v>98983.653846153844</c:v>
                </c:pt>
                <c:pt idx="1">
                  <c:v>66876.61538461539</c:v>
                </c:pt>
                <c:pt idx="2">
                  <c:v>29076.961538461539</c:v>
                </c:pt>
                <c:pt idx="3">
                  <c:v>10713.576923076924</c:v>
                </c:pt>
                <c:pt idx="4">
                  <c:v>5791.5384615384619</c:v>
                </c:pt>
                <c:pt idx="5">
                  <c:v>1815.4230769230769</c:v>
                </c:pt>
                <c:pt idx="6">
                  <c:v>1754.2307692307693</c:v>
                </c:pt>
                <c:pt idx="7">
                  <c:v>527.88461538461536</c:v>
                </c:pt>
                <c:pt idx="8">
                  <c:v>424.19230769230768</c:v>
                </c:pt>
                <c:pt idx="9">
                  <c:v>506.76923076923077</c:v>
                </c:pt>
                <c:pt idx="10">
                  <c:v>137</c:v>
                </c:pt>
                <c:pt idx="11">
                  <c:v>60.115384615384613</c:v>
                </c:pt>
                <c:pt idx="12">
                  <c:v>54.96153846153846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6-4A08-9A1D-2A36E65DB3E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 in England from the year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Number of firms In England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9E-48F3-A0C2-6FD8FE9530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325856"/>
        <c:axId val="22432537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 2'!$A$3</c15:sqref>
                        </c15:formulaRef>
                      </c:ext>
                    </c:extLst>
                    <c:strCache>
                      <c:ptCount val="1"/>
                      <c:pt idx="0">
                        <c:v>Year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'Table 2'!$B$3:$AA$3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'Table 2'!$B$3:$AA$3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99E-48F3-A0C2-6FD8FE95303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'Table 2'!$B$14</c15:sqref>
                        </c15:formulaRef>
                      </c:ext>
                    </c:extLst>
                    <c:strCache>
                      <c:ptCount val="1"/>
                      <c:pt idx="0">
                        <c:v>139500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'Table 2'!$B$3:$AA$3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'Table 2'!$C$14:$AA$14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142804</c:v>
                      </c:pt>
                      <c:pt idx="1">
                        <c:v>144093</c:v>
                      </c:pt>
                      <c:pt idx="2">
                        <c:v>143001</c:v>
                      </c:pt>
                      <c:pt idx="3">
                        <c:v>148382</c:v>
                      </c:pt>
                      <c:pt idx="4">
                        <c:v>146774</c:v>
                      </c:pt>
                      <c:pt idx="5">
                        <c:v>151170</c:v>
                      </c:pt>
                      <c:pt idx="6">
                        <c:v>156008</c:v>
                      </c:pt>
                      <c:pt idx="7">
                        <c:v>161133</c:v>
                      </c:pt>
                      <c:pt idx="8">
                        <c:v>164059</c:v>
                      </c:pt>
                      <c:pt idx="9">
                        <c:v>169182</c:v>
                      </c:pt>
                      <c:pt idx="10">
                        <c:v>178138</c:v>
                      </c:pt>
                      <c:pt idx="11">
                        <c:v>170608</c:v>
                      </c:pt>
                      <c:pt idx="12">
                        <c:v>227710</c:v>
                      </c:pt>
                      <c:pt idx="13">
                        <c:v>224567</c:v>
                      </c:pt>
                      <c:pt idx="14">
                        <c:v>219357</c:v>
                      </c:pt>
                      <c:pt idx="15">
                        <c:v>223252</c:v>
                      </c:pt>
                      <c:pt idx="16">
                        <c:v>223875</c:v>
                      </c:pt>
                      <c:pt idx="17">
                        <c:v>244818</c:v>
                      </c:pt>
                      <c:pt idx="18">
                        <c:v>264954</c:v>
                      </c:pt>
                      <c:pt idx="19">
                        <c:v>281931</c:v>
                      </c:pt>
                      <c:pt idx="20">
                        <c:v>292349</c:v>
                      </c:pt>
                      <c:pt idx="21">
                        <c:v>301761</c:v>
                      </c:pt>
                      <c:pt idx="22">
                        <c:v>308135</c:v>
                      </c:pt>
                      <c:pt idx="23">
                        <c:v>318194</c:v>
                      </c:pt>
                      <c:pt idx="24">
                        <c:v>337778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99E-48F3-A0C2-6FD8FE95303A}"/>
                  </c:ext>
                </c:extLst>
              </c15:ser>
            </c15:filteredBarSeries>
          </c:ext>
        </c:extLst>
      </c:barChart>
      <c:catAx>
        <c:axId val="224325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Year (1997-2022)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325376"/>
        <c:crosses val="autoZero"/>
        <c:auto val="1"/>
        <c:lblAlgn val="ctr"/>
        <c:lblOffset val="100"/>
        <c:noMultiLvlLbl val="0"/>
      </c:catAx>
      <c:valAx>
        <c:axId val="22432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 in Engalnd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32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showing number of Emploees in England by Region between 1997 - 2022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779795698661559E-2"/>
          <c:y val="0.11261672846877187"/>
          <c:w val="0.90099093311245737"/>
          <c:h val="0.78598326031927646"/>
        </c:manualLayout>
      </c:layout>
      <c:lineChart>
        <c:grouping val="standard"/>
        <c:varyColors val="0"/>
        <c:ser>
          <c:idx val="0"/>
          <c:order val="0"/>
          <c:tx>
            <c:strRef>
              <c:f>'Table 3'!$A$4</c:f>
              <c:strCache>
                <c:ptCount val="1"/>
                <c:pt idx="0">
                  <c:v>North East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19-46CA-AE85-38ECAE72C0F3}"/>
            </c:ext>
          </c:extLst>
        </c:ser>
        <c:ser>
          <c:idx val="1"/>
          <c:order val="1"/>
          <c:tx>
            <c:strRef>
              <c:f>'Table 3'!$A$5</c:f>
              <c:strCache>
                <c:ptCount val="1"/>
                <c:pt idx="0">
                  <c:v>North West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19-46CA-AE85-38ECAE72C0F3}"/>
            </c:ext>
          </c:extLst>
        </c:ser>
        <c:ser>
          <c:idx val="2"/>
          <c:order val="2"/>
          <c:tx>
            <c:strRef>
              <c:f>'Table 3'!$A$6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19-46CA-AE85-38ECAE72C0F3}"/>
            </c:ext>
          </c:extLst>
        </c:ser>
        <c:ser>
          <c:idx val="3"/>
          <c:order val="3"/>
          <c:tx>
            <c:strRef>
              <c:f>'Table 3'!$A$7</c:f>
              <c:strCache>
                <c:ptCount val="1"/>
                <c:pt idx="0">
                  <c:v>East Midlands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19-46CA-AE85-38ECAE72C0F3}"/>
            </c:ext>
          </c:extLst>
        </c:ser>
        <c:ser>
          <c:idx val="4"/>
          <c:order val="4"/>
          <c:tx>
            <c:strRef>
              <c:f>'Table 3'!$A$8</c:f>
              <c:strCache>
                <c:ptCount val="1"/>
                <c:pt idx="0">
                  <c:v>West Midlands</c:v>
                </c:pt>
              </c:strCache>
            </c:strRef>
          </c:tx>
          <c:spPr>
            <a:ln w="38100" cap="flat" cmpd="dbl" algn="ctr">
              <a:solidFill>
                <a:schemeClr val="accent5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19-46CA-AE85-38ECAE72C0F3}"/>
            </c:ext>
          </c:extLst>
        </c:ser>
        <c:ser>
          <c:idx val="5"/>
          <c:order val="5"/>
          <c:tx>
            <c:strRef>
              <c:f>'Table 3'!$A$9</c:f>
              <c:strCache>
                <c:ptCount val="1"/>
                <c:pt idx="0">
                  <c:v>East</c:v>
                </c:pt>
              </c:strCache>
            </c:strRef>
          </c:tx>
          <c:spPr>
            <a:ln w="38100" cap="flat" cmpd="dbl" algn="ctr">
              <a:solidFill>
                <a:schemeClr val="accent6"/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19-46CA-AE85-38ECAE72C0F3}"/>
            </c:ext>
          </c:extLst>
        </c:ser>
        <c:ser>
          <c:idx val="6"/>
          <c:order val="6"/>
          <c:tx>
            <c:strRef>
              <c:f>'Table 3'!$A$10</c:f>
              <c:strCache>
                <c:ptCount val="1"/>
                <c:pt idx="0">
                  <c:v>London</c:v>
                </c:pt>
              </c:strCache>
            </c:strRef>
          </c:tx>
          <c:spPr>
            <a:ln w="38100" cap="flat" cmpd="dbl" algn="ctr">
              <a:solidFill>
                <a:schemeClr val="accent1">
                  <a:lumMod val="60000"/>
                </a:schemeClr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B19-46CA-AE85-38ECAE72C0F3}"/>
            </c:ext>
          </c:extLst>
        </c:ser>
        <c:ser>
          <c:idx val="7"/>
          <c:order val="7"/>
          <c:tx>
            <c:strRef>
              <c:f>'Table 3'!$A$11</c:f>
              <c:strCache>
                <c:ptCount val="1"/>
                <c:pt idx="0">
                  <c:v>South East:</c:v>
                </c:pt>
              </c:strCache>
            </c:strRef>
          </c:tx>
          <c:spPr>
            <a:ln w="38100" cap="flat" cmpd="dbl" algn="ctr">
              <a:solidFill>
                <a:schemeClr val="accent2">
                  <a:lumMod val="60000"/>
                </a:schemeClr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B19-46CA-AE85-38ECAE72C0F3}"/>
            </c:ext>
          </c:extLst>
        </c:ser>
        <c:ser>
          <c:idx val="8"/>
          <c:order val="8"/>
          <c:tx>
            <c:strRef>
              <c:f>'Table 3'!$A$12</c:f>
              <c:strCache>
                <c:ptCount val="1"/>
                <c:pt idx="0">
                  <c:v>South West</c:v>
                </c:pt>
              </c:strCache>
            </c:strRef>
          </c:tx>
          <c:spPr>
            <a:ln w="38100" cap="flat" cmpd="dbl" algn="ctr">
              <a:solidFill>
                <a:schemeClr val="accent3">
                  <a:lumMod val="60000"/>
                </a:schemeClr>
              </a:solidFill>
              <a:miter lim="800000"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6B19-46CA-AE85-38ECAE72C0F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8588512"/>
        <c:axId val="268571712"/>
        <c:extLst>
          <c:ext xmlns:c15="http://schemas.microsoft.com/office/drawing/2012/chart" uri="{02D57815-91ED-43cb-92C2-25804820EDAC}">
            <c15:filteredLineSeries>
              <c15:ser>
                <c:idx val="9"/>
                <c:order val="9"/>
                <c:tx>
                  <c:v>Region</c:v>
                </c:tx>
                <c:spPr>
                  <a:ln w="38100" cap="flat" cmpd="dbl" algn="ctr">
                    <a:solidFill>
                      <a:schemeClr val="accent4">
                        <a:lumMod val="60000"/>
                      </a:schemeClr>
                    </a:solidFill>
                    <a:miter lim="800000"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4">
                        <a:lumMod val="60000"/>
                      </a:schemeClr>
                    </a:solidFill>
                    <a:ln w="9525" cap="flat" cmpd="sng" algn="ctr">
                      <a:solidFill>
                        <a:schemeClr val="lt1"/>
                      </a:solidFill>
                      <a:round/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'Table 3'!$A$4:$A$12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D-6B19-46CA-AE85-38ECAE72C0F3}"/>
                  </c:ext>
                </c:extLst>
              </c15:ser>
            </c15:filteredLineSeries>
          </c:ext>
        </c:extLst>
      </c:lineChart>
      <c:catAx>
        <c:axId val="268588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 1997-2022</a:t>
                </a:r>
              </a:p>
            </c:rich>
          </c:tx>
          <c:layout>
            <c:manualLayout>
              <c:xMode val="edge"/>
              <c:yMode val="edge"/>
              <c:x val="0.50632163789255025"/>
              <c:y val="0.9560028173222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71712"/>
        <c:crosses val="autoZero"/>
        <c:auto val="1"/>
        <c:lblAlgn val="ctr"/>
        <c:lblOffset val="100"/>
        <c:noMultiLvlLbl val="0"/>
      </c:catAx>
      <c:valAx>
        <c:axId val="26857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</a:t>
                </a:r>
                <a:r>
                  <a:rPr lang="en-GB"/>
                  <a:t>Number of Employees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8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291465</xdr:colOff>
      <xdr:row>17</xdr:row>
      <xdr:rowOff>171449</xdr:rowOff>
    </xdr:from>
    <xdr:to>
      <xdr:col>18</xdr:col>
      <xdr:colOff>257175</xdr:colOff>
      <xdr:row>41</xdr:row>
      <xdr:rowOff>20955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C3E7261-6088-A4CE-F527-8EA9F3A05C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266699</xdr:colOff>
      <xdr:row>19</xdr:row>
      <xdr:rowOff>139065</xdr:rowOff>
    </xdr:from>
    <xdr:to>
      <xdr:col>16</xdr:col>
      <xdr:colOff>409575</xdr:colOff>
      <xdr:row>37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CCD092-E298-C3D5-25BA-0E17B79F33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457199</xdr:colOff>
      <xdr:row>21</xdr:row>
      <xdr:rowOff>111440</xdr:rowOff>
    </xdr:from>
    <xdr:to>
      <xdr:col>20</xdr:col>
      <xdr:colOff>342900</xdr:colOff>
      <xdr:row>46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48B3B7-9C6B-31F9-3596-43A717E7D3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36"/>
  <sheetViews>
    <sheetView tabSelected="1" topLeftCell="A7" workbookViewId="0">
      <selection activeCell="A21" sqref="A21:F36"/>
    </sheetView>
  </sheetViews>
  <sheetFormatPr defaultRowHeight="14.4" x14ac:dyDescent="0.3"/>
  <cols>
    <col min="1" max="1" width="26.6640625" customWidth="1"/>
    <col min="4" max="4" width="9.77734375" customWidth="1"/>
  </cols>
  <sheetData>
    <row r="1" spans="1:27" x14ac:dyDescent="0.3">
      <c r="A1" t="s">
        <v>0</v>
      </c>
    </row>
    <row r="3" spans="1:27" s="1" customFormat="1" x14ac:dyDescent="0.3">
      <c r="A3" s="1" t="s">
        <v>53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20" spans="1:27" ht="12.6" customHeight="1" thickBot="1" x14ac:dyDescent="0.35"/>
    <row r="21" spans="1:27" ht="27" customHeight="1" thickBot="1" x14ac:dyDescent="0.35">
      <c r="A21" s="4" t="s">
        <v>52</v>
      </c>
      <c r="B21" s="5"/>
      <c r="C21" s="5"/>
      <c r="D21" s="5"/>
      <c r="E21" s="5"/>
      <c r="F21" s="6"/>
      <c r="H21" s="3"/>
      <c r="I21" s="3"/>
      <c r="J21" s="3"/>
    </row>
    <row r="22" spans="1:27" ht="15" thickBot="1" x14ac:dyDescent="0.35">
      <c r="A22" s="7" t="s">
        <v>1</v>
      </c>
      <c r="B22" s="8" t="s">
        <v>48</v>
      </c>
      <c r="C22" s="8" t="s">
        <v>49</v>
      </c>
      <c r="D22" s="8" t="s">
        <v>50</v>
      </c>
      <c r="E22" s="9" t="s">
        <v>51</v>
      </c>
      <c r="F22" s="10"/>
    </row>
    <row r="23" spans="1:27" ht="15" thickTop="1" x14ac:dyDescent="0.3">
      <c r="A23" s="11" t="s">
        <v>2</v>
      </c>
      <c r="B23" s="13">
        <f>AVERAGE(B4:AA4)</f>
        <v>98983.653846153844</v>
      </c>
      <c r="C23" s="13">
        <f>MEDIAN(B4:AA4)</f>
        <v>87927.5</v>
      </c>
      <c r="D23" s="13" t="e">
        <f>MODE(B4:AA4)</f>
        <v>#N/A</v>
      </c>
      <c r="E23" s="17">
        <f>_xlfn.STDEV.P(B4:AA4)</f>
        <v>28386.744864382777</v>
      </c>
      <c r="F23" s="19"/>
    </row>
    <row r="24" spans="1:27" x14ac:dyDescent="0.3">
      <c r="A24" s="12" t="s">
        <v>3</v>
      </c>
      <c r="B24" s="14">
        <f>AVERAGE(B5:AA5)</f>
        <v>66876.61538461539</v>
      </c>
      <c r="C24" s="14">
        <f>MEDIAN(B5:AA5)</f>
        <v>62459</v>
      </c>
      <c r="D24" s="14" t="e">
        <f>MODE(B5:AA5)</f>
        <v>#N/A</v>
      </c>
      <c r="E24" s="18">
        <f>_xlfn.STDEV.P(B5:AA5)</f>
        <v>16680.532409592197</v>
      </c>
      <c r="F24" s="20"/>
    </row>
    <row r="25" spans="1:27" x14ac:dyDescent="0.3">
      <c r="A25" s="12" t="s">
        <v>4</v>
      </c>
      <c r="B25" s="14">
        <f>AVERAGE(B6:AA6)</f>
        <v>29076.961538461539</v>
      </c>
      <c r="C25" s="14">
        <f>MEDIAN(B6:AA6)</f>
        <v>30258.5</v>
      </c>
      <c r="D25" s="14" t="e">
        <f>MODE(B6:AA6)</f>
        <v>#N/A</v>
      </c>
      <c r="E25" s="18">
        <f>_xlfn.STDEV.P(B6:AA6)</f>
        <v>6789.8755425365562</v>
      </c>
      <c r="F25" s="20"/>
    </row>
    <row r="26" spans="1:27" x14ac:dyDescent="0.3">
      <c r="A26" s="12" t="s">
        <v>5</v>
      </c>
      <c r="B26" s="14">
        <f>AVERAGE(B7:AA7)</f>
        <v>10713.576923076924</v>
      </c>
      <c r="C26" s="14">
        <f>MEDIAN(B7:AA7)</f>
        <v>11686.5</v>
      </c>
      <c r="D26" s="14">
        <f>MODE(B7:AA7)</f>
        <v>11455</v>
      </c>
      <c r="E26" s="18">
        <f>_xlfn.STDEV.P(B7:AA7)</f>
        <v>3147.1735081238667</v>
      </c>
      <c r="F26" s="20"/>
    </row>
    <row r="27" spans="1:27" x14ac:dyDescent="0.3">
      <c r="A27" s="12" t="s">
        <v>6</v>
      </c>
      <c r="B27" s="14">
        <f>AVERAGE(B8:AA8)</f>
        <v>5791.5384615384619</v>
      </c>
      <c r="C27" s="14">
        <f>MEDIAN(B8:AA8)</f>
        <v>6182</v>
      </c>
      <c r="D27" s="14" t="e">
        <f>MODE(B8:AA8)</f>
        <v>#N/A</v>
      </c>
      <c r="E27" s="18">
        <f>_xlfn.STDEV.P(B8:AA8)</f>
        <v>1201.6768486247499</v>
      </c>
      <c r="F27" s="20"/>
    </row>
    <row r="28" spans="1:27" x14ac:dyDescent="0.3">
      <c r="A28" s="12" t="s">
        <v>7</v>
      </c>
      <c r="B28" s="14">
        <f>AVERAGE(B9:AA9)</f>
        <v>1815.4230769230769</v>
      </c>
      <c r="C28" s="14">
        <f>MEDIAN(B9:AA9)</f>
        <v>1874.5</v>
      </c>
      <c r="D28" s="14">
        <f>MODE(B9:AA9)</f>
        <v>1201</v>
      </c>
      <c r="E28" s="18">
        <f>_xlfn.STDEV.P(B9:AA9)</f>
        <v>283.925528301528</v>
      </c>
      <c r="F28" s="20"/>
    </row>
    <row r="29" spans="1:27" x14ac:dyDescent="0.3">
      <c r="A29" s="12" t="s">
        <v>8</v>
      </c>
      <c r="B29" s="14">
        <f>AVERAGE(B10:AA10)</f>
        <v>1754.2307692307693</v>
      </c>
      <c r="C29" s="14">
        <f>MEDIAN(B10:AA10)</f>
        <v>1848.5</v>
      </c>
      <c r="D29" s="14" t="e">
        <f>MODE(B10:AA10)</f>
        <v>#N/A</v>
      </c>
      <c r="E29" s="18">
        <f>_xlfn.STDEV.P(B10:AA10)</f>
        <v>319.09033055430314</v>
      </c>
      <c r="F29" s="20"/>
    </row>
    <row r="30" spans="1:27" x14ac:dyDescent="0.3">
      <c r="A30" s="12" t="s">
        <v>9</v>
      </c>
      <c r="B30" s="14">
        <f>AVERAGE(B11:AA11)</f>
        <v>527.88461538461536</v>
      </c>
      <c r="C30" s="14">
        <f>MEDIAN(B11:AA11)</f>
        <v>548</v>
      </c>
      <c r="D30" s="14">
        <f>MODE(B11:AA11)</f>
        <v>583</v>
      </c>
      <c r="E30" s="18">
        <f>_xlfn.STDEV.P(B11:AA11)</f>
        <v>79.35476667524668</v>
      </c>
      <c r="F30" s="20"/>
    </row>
    <row r="31" spans="1:27" x14ac:dyDescent="0.3">
      <c r="A31" s="12" t="s">
        <v>10</v>
      </c>
      <c r="B31" s="14">
        <f>AVERAGE(B12:AA12)</f>
        <v>424.19230769230768</v>
      </c>
      <c r="C31" s="14">
        <f>MEDIAN(B12:AA12)</f>
        <v>443</v>
      </c>
      <c r="D31" s="14">
        <f>MODE(B12:AA12)</f>
        <v>304</v>
      </c>
      <c r="E31" s="18">
        <f>_xlfn.STDEV.P(B12:AA12)</f>
        <v>66.385829831123331</v>
      </c>
      <c r="F31" s="20"/>
    </row>
    <row r="32" spans="1:27" x14ac:dyDescent="0.3">
      <c r="A32" s="12" t="s">
        <v>11</v>
      </c>
      <c r="B32" s="14">
        <f>AVERAGE(B13:AA13)</f>
        <v>506.76923076923077</v>
      </c>
      <c r="C32" s="14">
        <f>MEDIAN(B13:AA13)</f>
        <v>528</v>
      </c>
      <c r="D32" s="14">
        <f>MODE(B13:AA13)</f>
        <v>483</v>
      </c>
      <c r="E32" s="18">
        <f>_xlfn.STDEV.P(B13:AA13)</f>
        <v>68.15610345280767</v>
      </c>
      <c r="F32" s="20"/>
    </row>
    <row r="33" spans="1:6" x14ac:dyDescent="0.3">
      <c r="A33" s="12" t="s">
        <v>12</v>
      </c>
      <c r="B33" s="14">
        <f>AVERAGE(B14:AA14)</f>
        <v>137</v>
      </c>
      <c r="C33" s="14">
        <f>MEDIAN(B14:AA14)</f>
        <v>143.5</v>
      </c>
      <c r="D33" s="14">
        <f>MODE(B14:AA14)</f>
        <v>148</v>
      </c>
      <c r="E33" s="18">
        <f>_xlfn.STDEV.P(B14:AA14)</f>
        <v>16.513397823958208</v>
      </c>
      <c r="F33" s="20"/>
    </row>
    <row r="34" spans="1:6" x14ac:dyDescent="0.3">
      <c r="A34" s="12" t="s">
        <v>13</v>
      </c>
      <c r="B34" s="14">
        <f>AVERAGE(B15:AA15)</f>
        <v>60.115384615384613</v>
      </c>
      <c r="C34" s="14">
        <f>MEDIAN(B15:AA15)</f>
        <v>59.5</v>
      </c>
      <c r="D34" s="14">
        <f>MODE(B15:AA15)</f>
        <v>56</v>
      </c>
      <c r="E34" s="18">
        <f>_xlfn.STDEV.P(B15:AA15)</f>
        <v>6.6467280734839926</v>
      </c>
      <c r="F34" s="20"/>
    </row>
    <row r="35" spans="1:6" x14ac:dyDescent="0.3">
      <c r="A35" s="12" t="s">
        <v>14</v>
      </c>
      <c r="B35" s="14">
        <f>AVERAGE(B16:AA16)</f>
        <v>54.96153846153846</v>
      </c>
      <c r="C35" s="14">
        <f>MEDIAN(B16:AA16)</f>
        <v>57</v>
      </c>
      <c r="D35" s="14">
        <f>MODE(B16:AA16)</f>
        <v>60</v>
      </c>
      <c r="E35" s="18">
        <f>_xlfn.STDEV.P(B16:AA16)</f>
        <v>7.4960541888627557</v>
      </c>
      <c r="F35" s="20"/>
    </row>
    <row r="36" spans="1:6" x14ac:dyDescent="0.3">
      <c r="A36" s="15" t="s">
        <v>15</v>
      </c>
      <c r="B36" s="16">
        <f>AVERAGE(B17:AA17)</f>
        <v>237188.76923076922</v>
      </c>
      <c r="C36" s="16">
        <f>MEDIAN(B17:AA17)</f>
        <v>224756</v>
      </c>
      <c r="D36" s="16" t="e">
        <f>MODE(B17:AA17)</f>
        <v>#N/A</v>
      </c>
      <c r="E36" s="21">
        <f>_xlfn.STDEV.P(B17:AA17)</f>
        <v>68889.954891455302</v>
      </c>
      <c r="F36" s="22"/>
    </row>
  </sheetData>
  <mergeCells count="16">
    <mergeCell ref="E28:F28"/>
    <mergeCell ref="E29:F29"/>
    <mergeCell ref="E30:F30"/>
    <mergeCell ref="E31:F31"/>
    <mergeCell ref="E32:F32"/>
    <mergeCell ref="E23:F23"/>
    <mergeCell ref="E24:F24"/>
    <mergeCell ref="E25:F25"/>
    <mergeCell ref="E36:F36"/>
    <mergeCell ref="E35:F35"/>
    <mergeCell ref="E34:F34"/>
    <mergeCell ref="E33:F33"/>
    <mergeCell ref="E26:F26"/>
    <mergeCell ref="E27:F27"/>
    <mergeCell ref="E22:F22"/>
    <mergeCell ref="A21:F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36"/>
  <sheetViews>
    <sheetView topLeftCell="A10" workbookViewId="0">
      <selection activeCell="V33" sqref="V3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53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19" spans="1:27" ht="15" thickBot="1" x14ac:dyDescent="0.35"/>
    <row r="20" spans="1:27" ht="30" customHeight="1" thickBot="1" x14ac:dyDescent="0.35">
      <c r="A20" s="4" t="s">
        <v>54</v>
      </c>
      <c r="B20" s="5"/>
      <c r="C20" s="5"/>
      <c r="D20" s="5"/>
      <c r="E20" s="5"/>
      <c r="F20" s="6"/>
    </row>
    <row r="21" spans="1:27" ht="15" thickBot="1" x14ac:dyDescent="0.35">
      <c r="A21" s="8" t="s">
        <v>17</v>
      </c>
      <c r="B21" s="8" t="s">
        <v>48</v>
      </c>
      <c r="C21" s="8" t="s">
        <v>49</v>
      </c>
      <c r="D21" s="8" t="s">
        <v>50</v>
      </c>
      <c r="E21" s="9" t="s">
        <v>51</v>
      </c>
      <c r="F21" s="10"/>
    </row>
    <row r="22" spans="1:27" ht="15" thickTop="1" x14ac:dyDescent="0.3">
      <c r="A22" s="1" t="s">
        <v>18</v>
      </c>
      <c r="B22" s="13">
        <f>AVERAGE(B4:AA4)</f>
        <v>6473.3076923076924</v>
      </c>
      <c r="C22" s="13">
        <f>MEDIAN(B4:AA4)</f>
        <v>6184</v>
      </c>
      <c r="D22" s="13" t="e">
        <f>MODE(B3:AA3)</f>
        <v>#N/A</v>
      </c>
      <c r="E22" s="17">
        <f>_xlfn.STDEV.P(B4:AA4)</f>
        <v>1993.0444390666944</v>
      </c>
      <c r="F22" s="19"/>
    </row>
    <row r="23" spans="1:27" x14ac:dyDescent="0.3">
      <c r="A23" s="1" t="s">
        <v>19</v>
      </c>
      <c r="B23" s="14">
        <f>AVERAGE(B5:AA5)</f>
        <v>22372.076923076922</v>
      </c>
      <c r="C23" s="14">
        <f>MEDIAN(B5:AA5)</f>
        <v>21264.5</v>
      </c>
      <c r="D23" s="14" t="e">
        <f>MODE(B4:AA4)</f>
        <v>#N/A</v>
      </c>
      <c r="E23" s="18">
        <f>_xlfn.STDEV.P(B5:AA5)</f>
        <v>6268.9549731690768</v>
      </c>
      <c r="F23" s="20"/>
    </row>
    <row r="24" spans="1:27" x14ac:dyDescent="0.3">
      <c r="A24" s="1" t="s">
        <v>20</v>
      </c>
      <c r="B24" s="14">
        <f t="shared" ref="B24:B31" si="0">AVERAGE(B6:AA6)</f>
        <v>17745.538461538461</v>
      </c>
      <c r="C24" s="14">
        <f t="shared" ref="C24:C30" si="1">MEDIAN(B6:AA6)</f>
        <v>17333.5</v>
      </c>
      <c r="D24" s="14" t="e">
        <f>MODE(B5:AA5)</f>
        <v>#N/A</v>
      </c>
      <c r="E24" s="18">
        <f t="shared" ref="E24:E30" si="2">_xlfn.STDEV.P(B6:AA6)</f>
        <v>4557.1448992912319</v>
      </c>
      <c r="F24" s="20"/>
    </row>
    <row r="25" spans="1:27" x14ac:dyDescent="0.3">
      <c r="A25" s="1" t="s">
        <v>21</v>
      </c>
      <c r="B25" s="14">
        <f t="shared" si="0"/>
        <v>17249.615384615383</v>
      </c>
      <c r="C25" s="14">
        <f t="shared" si="1"/>
        <v>16800</v>
      </c>
      <c r="D25" s="14" t="e">
        <f>MODE(B6:AA6)</f>
        <v>#N/A</v>
      </c>
      <c r="E25" s="18">
        <f t="shared" si="2"/>
        <v>4619.908491242616</v>
      </c>
      <c r="F25" s="20"/>
    </row>
    <row r="26" spans="1:27" x14ac:dyDescent="0.3">
      <c r="A26" s="1" t="s">
        <v>22</v>
      </c>
      <c r="B26" s="14">
        <f t="shared" si="0"/>
        <v>19475.807692307691</v>
      </c>
      <c r="C26" s="14">
        <f t="shared" si="1"/>
        <v>18683</v>
      </c>
      <c r="D26" s="14" t="e">
        <f>MODE(B7:AA7)</f>
        <v>#N/A</v>
      </c>
      <c r="E26" s="18">
        <f t="shared" si="2"/>
        <v>4661.0599654455518</v>
      </c>
      <c r="F26" s="20"/>
    </row>
    <row r="27" spans="1:27" x14ac:dyDescent="0.3">
      <c r="A27" s="1" t="s">
        <v>23</v>
      </c>
      <c r="B27" s="14">
        <f t="shared" si="0"/>
        <v>30313.73076923077</v>
      </c>
      <c r="C27" s="14">
        <f t="shared" si="1"/>
        <v>28741.5</v>
      </c>
      <c r="D27" s="14" t="e">
        <f>MODE(B8:AA8)</f>
        <v>#N/A</v>
      </c>
      <c r="E27" s="18">
        <f t="shared" si="2"/>
        <v>8540.157549247926</v>
      </c>
      <c r="F27" s="20"/>
    </row>
    <row r="28" spans="1:27" x14ac:dyDescent="0.3">
      <c r="A28" s="1" t="s">
        <v>24</v>
      </c>
      <c r="B28" s="14">
        <f t="shared" si="0"/>
        <v>31847</v>
      </c>
      <c r="C28" s="14">
        <f t="shared" si="1"/>
        <v>25997.5</v>
      </c>
      <c r="D28" s="14" t="e">
        <f>MODE(B9:AA9)</f>
        <v>#N/A</v>
      </c>
      <c r="E28" s="18">
        <f t="shared" si="2"/>
        <v>16205.272833722505</v>
      </c>
      <c r="F28" s="20"/>
    </row>
    <row r="29" spans="1:27" x14ac:dyDescent="0.3">
      <c r="A29" s="1" t="s">
        <v>25</v>
      </c>
      <c r="B29" s="14">
        <f t="shared" si="0"/>
        <v>41345.115384615383</v>
      </c>
      <c r="C29" s="14">
        <f t="shared" si="1"/>
        <v>39474</v>
      </c>
      <c r="D29" s="14" t="e">
        <f>MODE(B10:AA10)</f>
        <v>#N/A</v>
      </c>
      <c r="E29" s="18">
        <f t="shared" si="2"/>
        <v>10959.062194320921</v>
      </c>
      <c r="F29" s="20"/>
    </row>
    <row r="30" spans="1:27" x14ac:dyDescent="0.3">
      <c r="A30" s="1" t="s">
        <v>26</v>
      </c>
      <c r="B30" s="14">
        <f t="shared" si="0"/>
        <v>24084.153846153848</v>
      </c>
      <c r="C30" s="14">
        <f t="shared" si="1"/>
        <v>23748</v>
      </c>
      <c r="D30" s="14" t="e">
        <f>MODE(B11:AA11)</f>
        <v>#N/A</v>
      </c>
      <c r="E30" s="18">
        <f t="shared" si="2"/>
        <v>5830.2979716194459</v>
      </c>
      <c r="F30" s="20"/>
    </row>
    <row r="31" spans="1:27" x14ac:dyDescent="0.3">
      <c r="A31" s="1"/>
      <c r="B31" s="14"/>
      <c r="C31" s="14"/>
      <c r="D31" s="14"/>
      <c r="E31" s="18"/>
      <c r="F31" s="20"/>
    </row>
    <row r="32" spans="1:27" x14ac:dyDescent="0.3">
      <c r="A32" s="1" t="s">
        <v>27</v>
      </c>
      <c r="B32" s="14">
        <f>AVERAGE(B14:AA14)</f>
        <v>210905.11538461538</v>
      </c>
      <c r="C32" s="14">
        <f>MEDIAN(B1:AA14)</f>
        <v>20651</v>
      </c>
      <c r="D32" s="14" t="e">
        <f>MODE(B13:AA13)</f>
        <v>#N/A</v>
      </c>
      <c r="E32" s="18">
        <f>_xlfn.STDEV.P(B14:AA14)</f>
        <v>63382.766459835679</v>
      </c>
      <c r="F32" s="20"/>
    </row>
    <row r="33" spans="1:6" x14ac:dyDescent="0.3">
      <c r="A33" s="1" t="s">
        <v>28</v>
      </c>
      <c r="B33" s="14">
        <f t="shared" ref="B33:B36" si="3">AVERAGE(B15:AA15)</f>
        <v>10233.538461538461</v>
      </c>
      <c r="C33" s="14">
        <f t="shared" ref="C33:C36" si="4">MEDIAN(B2:AA15)</f>
        <v>19197.5</v>
      </c>
      <c r="D33" s="14" t="e">
        <f t="shared" ref="D33:D36" si="5">MODE(B14:AA14)</f>
        <v>#N/A</v>
      </c>
      <c r="E33" s="18">
        <f t="shared" ref="E33:E35" si="6">_xlfn.STDEV.P(B15:AA15)</f>
        <v>2144.4642908368878</v>
      </c>
      <c r="F33" s="20"/>
    </row>
    <row r="34" spans="1:6" x14ac:dyDescent="0.3">
      <c r="A34" s="1" t="s">
        <v>29</v>
      </c>
      <c r="B34" s="14">
        <f t="shared" si="3"/>
        <v>16053.692307692309</v>
      </c>
      <c r="C34" s="14">
        <f t="shared" si="4"/>
        <v>18771.5</v>
      </c>
      <c r="D34" s="14" t="e">
        <f t="shared" si="5"/>
        <v>#N/A</v>
      </c>
      <c r="E34" s="18">
        <f t="shared" si="6"/>
        <v>3416.3964119795851</v>
      </c>
      <c r="F34" s="20"/>
    </row>
    <row r="35" spans="1:6" x14ac:dyDescent="0.3">
      <c r="A35" s="1"/>
      <c r="B35" s="14"/>
      <c r="C35" s="14"/>
      <c r="D35" s="14"/>
      <c r="E35" s="18"/>
      <c r="F35" s="20"/>
    </row>
    <row r="36" spans="1:6" x14ac:dyDescent="0.3">
      <c r="A36" s="23" t="s">
        <v>30</v>
      </c>
      <c r="B36" s="16">
        <f t="shared" si="3"/>
        <v>237188.76923076922</v>
      </c>
      <c r="C36" s="16">
        <f>MEDIAN(B18:AA18)</f>
        <v>224756</v>
      </c>
      <c r="D36" s="16" t="e">
        <f t="shared" si="5"/>
        <v>#N/A</v>
      </c>
      <c r="E36" s="21">
        <f>_xlfn.STDEV.P(B16:AA16)</f>
        <v>3416.3964119795851</v>
      </c>
      <c r="F36" s="22"/>
    </row>
  </sheetData>
  <mergeCells count="17">
    <mergeCell ref="E32:F32"/>
    <mergeCell ref="E33:F33"/>
    <mergeCell ref="E34:F34"/>
    <mergeCell ref="E35:F35"/>
    <mergeCell ref="E36:F36"/>
    <mergeCell ref="E26:F26"/>
    <mergeCell ref="E27:F27"/>
    <mergeCell ref="E28:F28"/>
    <mergeCell ref="E29:F29"/>
    <mergeCell ref="E30:F30"/>
    <mergeCell ref="E31:F31"/>
    <mergeCell ref="A20:F20"/>
    <mergeCell ref="E21:F21"/>
    <mergeCell ref="E22:F22"/>
    <mergeCell ref="E23:F23"/>
    <mergeCell ref="E24:F24"/>
    <mergeCell ref="E25:F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opLeftCell="A7" workbookViewId="0">
      <selection activeCell="W27" sqref="W27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24" t="s">
        <v>17</v>
      </c>
      <c r="B3" s="24">
        <v>1997</v>
      </c>
      <c r="C3" s="24">
        <v>1998</v>
      </c>
      <c r="D3" s="24">
        <v>1999</v>
      </c>
      <c r="E3" s="24">
        <v>2000</v>
      </c>
      <c r="F3" s="24">
        <v>2001</v>
      </c>
      <c r="G3" s="24">
        <v>2002</v>
      </c>
      <c r="H3" s="24">
        <v>2003</v>
      </c>
      <c r="I3" s="24">
        <v>2004</v>
      </c>
      <c r="J3" s="24">
        <v>2005</v>
      </c>
      <c r="K3" s="24">
        <v>2006</v>
      </c>
      <c r="L3" s="24">
        <v>2007</v>
      </c>
      <c r="M3" s="24">
        <v>2008</v>
      </c>
      <c r="N3" s="24">
        <v>2009</v>
      </c>
      <c r="O3" s="24">
        <v>2010</v>
      </c>
      <c r="P3" s="24">
        <v>2011</v>
      </c>
      <c r="Q3" s="24">
        <v>2012</v>
      </c>
      <c r="R3" s="24">
        <v>2013</v>
      </c>
      <c r="S3" s="24">
        <v>2014</v>
      </c>
      <c r="T3" s="24">
        <v>2015</v>
      </c>
      <c r="U3" s="24">
        <v>2016</v>
      </c>
      <c r="V3" s="24">
        <v>2017</v>
      </c>
      <c r="W3" s="24">
        <v>2018</v>
      </c>
      <c r="X3" s="24">
        <v>2019</v>
      </c>
      <c r="Y3" s="24">
        <v>2020</v>
      </c>
      <c r="Z3" s="24">
        <v>2021</v>
      </c>
      <c r="AA3" s="24">
        <v>2022</v>
      </c>
    </row>
    <row r="4" spans="1:27" x14ac:dyDescent="0.3">
      <c r="A4" s="24" t="s">
        <v>18</v>
      </c>
      <c r="B4" s="25">
        <v>30.3</v>
      </c>
      <c r="C4" s="25">
        <v>29.8</v>
      </c>
      <c r="D4" s="25">
        <v>36.1</v>
      </c>
      <c r="E4" s="25">
        <v>31.9</v>
      </c>
      <c r="F4" s="25">
        <v>28.9</v>
      </c>
      <c r="G4" s="25">
        <v>44.8</v>
      </c>
      <c r="H4" s="25">
        <v>42.6</v>
      </c>
      <c r="I4" s="25">
        <v>38.6</v>
      </c>
      <c r="J4" s="25">
        <v>45.8</v>
      </c>
      <c r="K4" s="25">
        <v>49</v>
      </c>
      <c r="L4" s="25">
        <v>52.1</v>
      </c>
      <c r="M4" s="25">
        <v>44.7</v>
      </c>
      <c r="N4" s="25">
        <v>38.4</v>
      </c>
      <c r="O4" s="25">
        <v>44.4</v>
      </c>
      <c r="P4" s="25">
        <v>40.4</v>
      </c>
      <c r="Q4" s="25">
        <v>38.5</v>
      </c>
      <c r="R4" s="25">
        <v>36.5</v>
      </c>
      <c r="S4" s="25">
        <v>36.799999999999997</v>
      </c>
      <c r="T4" s="25">
        <v>42.4</v>
      </c>
      <c r="U4" s="25">
        <v>42.2</v>
      </c>
      <c r="V4" s="25">
        <v>42.2</v>
      </c>
      <c r="W4" s="25">
        <v>43.936999999999998</v>
      </c>
      <c r="X4" s="25">
        <v>51.1</v>
      </c>
      <c r="Y4" s="25">
        <v>43.1</v>
      </c>
      <c r="Z4" s="25">
        <v>41.3</v>
      </c>
      <c r="AA4" s="25">
        <v>50.6</v>
      </c>
    </row>
    <row r="5" spans="1:27" x14ac:dyDescent="0.3">
      <c r="A5" s="24" t="s">
        <v>19</v>
      </c>
      <c r="B5" s="25">
        <v>85</v>
      </c>
      <c r="C5" s="25">
        <v>89.1</v>
      </c>
      <c r="D5" s="25">
        <v>106.4</v>
      </c>
      <c r="E5" s="25">
        <v>100.2</v>
      </c>
      <c r="F5" s="25">
        <v>105.9</v>
      </c>
      <c r="G5" s="25">
        <v>103.2</v>
      </c>
      <c r="H5" s="25">
        <v>115.7</v>
      </c>
      <c r="I5" s="25">
        <v>109.4</v>
      </c>
      <c r="J5" s="25">
        <v>123.4</v>
      </c>
      <c r="K5" s="25">
        <v>127.5</v>
      </c>
      <c r="L5" s="25">
        <v>134.19999999999999</v>
      </c>
      <c r="M5" s="25">
        <v>136.6</v>
      </c>
      <c r="N5" s="25">
        <v>117.4</v>
      </c>
      <c r="O5" s="25">
        <v>134.1</v>
      </c>
      <c r="P5" s="25">
        <v>129</v>
      </c>
      <c r="Q5" s="25">
        <v>135.5</v>
      </c>
      <c r="R5" s="25">
        <v>133.80000000000001</v>
      </c>
      <c r="S5" s="25">
        <v>133.6</v>
      </c>
      <c r="T5" s="25">
        <v>151.30000000000001</v>
      </c>
      <c r="U5" s="25">
        <v>155.1</v>
      </c>
      <c r="V5" s="25">
        <v>160.9</v>
      </c>
      <c r="W5" s="25">
        <v>160.084</v>
      </c>
      <c r="X5" s="25">
        <v>162.30000000000001</v>
      </c>
      <c r="Y5" s="25">
        <v>163.5</v>
      </c>
      <c r="Z5" s="25">
        <v>161.5</v>
      </c>
      <c r="AA5" s="25">
        <v>144.9</v>
      </c>
    </row>
    <row r="6" spans="1:27" x14ac:dyDescent="0.3">
      <c r="A6" s="24" t="s">
        <v>20</v>
      </c>
      <c r="B6" s="25">
        <v>75.3</v>
      </c>
      <c r="C6" s="25">
        <v>81.900000000000006</v>
      </c>
      <c r="D6" s="25">
        <v>90</v>
      </c>
      <c r="E6" s="25">
        <v>90.4</v>
      </c>
      <c r="F6" s="25">
        <v>90.3</v>
      </c>
      <c r="G6" s="25">
        <v>88.9</v>
      </c>
      <c r="H6" s="25">
        <v>103.6</v>
      </c>
      <c r="I6" s="25">
        <v>96.3</v>
      </c>
      <c r="J6" s="25">
        <v>109</v>
      </c>
      <c r="K6" s="25">
        <v>113.7</v>
      </c>
      <c r="L6" s="25">
        <v>118</v>
      </c>
      <c r="M6" s="25">
        <v>113.9</v>
      </c>
      <c r="N6" s="25">
        <v>100.4</v>
      </c>
      <c r="O6" s="25">
        <v>108.4</v>
      </c>
      <c r="P6" s="25">
        <v>98</v>
      </c>
      <c r="Q6" s="25">
        <v>95.4</v>
      </c>
      <c r="R6" s="25">
        <v>94.6</v>
      </c>
      <c r="S6" s="25">
        <v>93.9</v>
      </c>
      <c r="T6" s="25">
        <v>91</v>
      </c>
      <c r="U6" s="25">
        <v>107.9</v>
      </c>
      <c r="V6" s="25">
        <v>103.7</v>
      </c>
      <c r="W6" s="25">
        <v>105.033</v>
      </c>
      <c r="X6" s="25">
        <v>101.4</v>
      </c>
      <c r="Y6" s="25">
        <v>106.1</v>
      </c>
      <c r="Z6" s="25">
        <v>111</v>
      </c>
      <c r="AA6" s="25">
        <v>111.7</v>
      </c>
    </row>
    <row r="7" spans="1:27" x14ac:dyDescent="0.3">
      <c r="A7" s="24" t="s">
        <v>21</v>
      </c>
      <c r="B7" s="25">
        <v>51.6</v>
      </c>
      <c r="C7" s="25">
        <v>55</v>
      </c>
      <c r="D7" s="25">
        <v>61.5</v>
      </c>
      <c r="E7" s="25">
        <v>63.2</v>
      </c>
      <c r="F7" s="25">
        <v>67.2</v>
      </c>
      <c r="G7" s="25">
        <v>71</v>
      </c>
      <c r="H7" s="25">
        <v>83.8</v>
      </c>
      <c r="I7" s="25">
        <v>72.7</v>
      </c>
      <c r="J7" s="25">
        <v>83.5</v>
      </c>
      <c r="K7" s="25">
        <v>86</v>
      </c>
      <c r="L7" s="25">
        <v>92.4</v>
      </c>
      <c r="M7" s="25">
        <v>88.1</v>
      </c>
      <c r="N7" s="25">
        <v>74.7</v>
      </c>
      <c r="O7" s="25">
        <v>80.599999999999994</v>
      </c>
      <c r="P7" s="25">
        <v>76.3</v>
      </c>
      <c r="Q7" s="25">
        <v>73.8</v>
      </c>
      <c r="R7" s="25">
        <v>76.3</v>
      </c>
      <c r="S7" s="25">
        <v>76.099999999999994</v>
      </c>
      <c r="T7" s="25">
        <v>80.7</v>
      </c>
      <c r="U7" s="25">
        <v>79.2</v>
      </c>
      <c r="V7" s="25">
        <v>84.7</v>
      </c>
      <c r="W7" s="25">
        <v>85.313999999999993</v>
      </c>
      <c r="X7" s="25">
        <v>89</v>
      </c>
      <c r="Y7" s="25">
        <v>91.1</v>
      </c>
      <c r="Z7" s="25">
        <v>90.1</v>
      </c>
      <c r="AA7" s="25">
        <v>94</v>
      </c>
    </row>
    <row r="8" spans="1:27" x14ac:dyDescent="0.3">
      <c r="A8" s="24" t="s">
        <v>22</v>
      </c>
      <c r="B8" s="25">
        <v>73</v>
      </c>
      <c r="C8" s="25">
        <v>74.400000000000006</v>
      </c>
      <c r="D8" s="25">
        <v>87.4</v>
      </c>
      <c r="E8" s="25">
        <v>83.3</v>
      </c>
      <c r="F8" s="25">
        <v>88.4</v>
      </c>
      <c r="G8" s="25">
        <v>96.9</v>
      </c>
      <c r="H8" s="25">
        <v>105.4</v>
      </c>
      <c r="I8" s="25">
        <v>104.8</v>
      </c>
      <c r="J8" s="25">
        <v>107</v>
      </c>
      <c r="K8" s="25">
        <v>104.7</v>
      </c>
      <c r="L8" s="25">
        <v>109.2</v>
      </c>
      <c r="M8" s="25">
        <v>109.6</v>
      </c>
      <c r="N8" s="25">
        <v>95.6</v>
      </c>
      <c r="O8" s="25">
        <v>109.8</v>
      </c>
      <c r="P8" s="25">
        <v>103.8</v>
      </c>
      <c r="Q8" s="25">
        <v>105.5</v>
      </c>
      <c r="R8" s="25">
        <v>97.3</v>
      </c>
      <c r="S8" s="25">
        <v>97.5</v>
      </c>
      <c r="T8" s="25">
        <v>98.5</v>
      </c>
      <c r="U8" s="25">
        <v>97.9</v>
      </c>
      <c r="V8" s="25">
        <v>100.5</v>
      </c>
      <c r="W8" s="25">
        <v>103.913</v>
      </c>
      <c r="X8" s="25">
        <v>101</v>
      </c>
      <c r="Y8" s="25">
        <v>102.1</v>
      </c>
      <c r="Z8" s="25">
        <v>106.4</v>
      </c>
      <c r="AA8" s="25">
        <v>110.3</v>
      </c>
    </row>
    <row r="9" spans="1:27" x14ac:dyDescent="0.3">
      <c r="A9" s="24" t="s">
        <v>32</v>
      </c>
      <c r="B9" s="25">
        <v>77.900000000000006</v>
      </c>
      <c r="C9" s="25">
        <v>83.9</v>
      </c>
      <c r="D9" s="25">
        <v>97.6</v>
      </c>
      <c r="E9" s="25">
        <v>97.4</v>
      </c>
      <c r="F9" s="25">
        <v>101.4</v>
      </c>
      <c r="G9" s="25">
        <v>98.1</v>
      </c>
      <c r="H9" s="25">
        <v>118.2</v>
      </c>
      <c r="I9" s="25">
        <v>117</v>
      </c>
      <c r="J9" s="25">
        <v>122.6</v>
      </c>
      <c r="K9" s="25">
        <v>130.1</v>
      </c>
      <c r="L9" s="25">
        <v>143.6</v>
      </c>
      <c r="M9" s="25">
        <v>138.30000000000001</v>
      </c>
      <c r="N9" s="25">
        <v>126.8</v>
      </c>
      <c r="O9" s="25">
        <v>127.2</v>
      </c>
      <c r="P9" s="25">
        <v>128.4</v>
      </c>
      <c r="Q9" s="25">
        <v>126.5</v>
      </c>
      <c r="R9" s="25">
        <v>133.80000000000001</v>
      </c>
      <c r="S9" s="25">
        <v>133.9</v>
      </c>
      <c r="T9" s="25">
        <v>136.4</v>
      </c>
      <c r="U9" s="25">
        <v>138.69999999999999</v>
      </c>
      <c r="V9" s="25">
        <v>149.30000000000001</v>
      </c>
      <c r="W9" s="25">
        <v>173.28100000000001</v>
      </c>
      <c r="X9" s="25">
        <v>169.5</v>
      </c>
      <c r="Y9" s="25">
        <v>171.9</v>
      </c>
      <c r="Z9" s="25">
        <v>164.6</v>
      </c>
      <c r="AA9" s="25">
        <v>170.4</v>
      </c>
    </row>
    <row r="10" spans="1:27" x14ac:dyDescent="0.3">
      <c r="A10" s="24" t="s">
        <v>33</v>
      </c>
      <c r="B10" s="25">
        <v>98.8</v>
      </c>
      <c r="C10" s="25">
        <v>103.8</v>
      </c>
      <c r="D10" s="25">
        <v>106.4</v>
      </c>
      <c r="E10" s="25">
        <v>109.4</v>
      </c>
      <c r="F10" s="25">
        <v>106.2</v>
      </c>
      <c r="G10" s="25">
        <v>121.6</v>
      </c>
      <c r="H10" s="25">
        <v>155.19999999999999</v>
      </c>
      <c r="I10" s="25">
        <v>139</v>
      </c>
      <c r="J10" s="25">
        <v>136.9</v>
      </c>
      <c r="K10" s="25">
        <v>149.1</v>
      </c>
      <c r="L10" s="25">
        <v>152.1</v>
      </c>
      <c r="M10" s="25">
        <v>153.1</v>
      </c>
      <c r="N10" s="25">
        <v>135.9</v>
      </c>
      <c r="O10" s="25">
        <v>144.4</v>
      </c>
      <c r="P10" s="25">
        <v>160.6</v>
      </c>
      <c r="Q10" s="25">
        <v>163.5</v>
      </c>
      <c r="R10" s="25">
        <v>166.2</v>
      </c>
      <c r="S10" s="25">
        <v>164.1</v>
      </c>
      <c r="T10" s="25">
        <v>169.2</v>
      </c>
      <c r="U10" s="25">
        <v>179.6</v>
      </c>
      <c r="V10" s="25">
        <v>182.3</v>
      </c>
      <c r="W10" s="25">
        <v>188.785</v>
      </c>
      <c r="X10" s="25">
        <v>193.8</v>
      </c>
      <c r="Y10" s="25">
        <v>209.3</v>
      </c>
      <c r="Z10" s="25">
        <v>206.2</v>
      </c>
      <c r="AA10" s="25">
        <v>211.2</v>
      </c>
    </row>
    <row r="11" spans="1:27" x14ac:dyDescent="0.3">
      <c r="A11" s="24" t="s">
        <v>25</v>
      </c>
      <c r="B11" s="25">
        <v>110.5</v>
      </c>
      <c r="C11" s="25">
        <v>117.8</v>
      </c>
      <c r="D11" s="25">
        <v>158.4</v>
      </c>
      <c r="E11" s="25">
        <v>152.9</v>
      </c>
      <c r="F11" s="25">
        <v>152.30000000000001</v>
      </c>
      <c r="G11" s="25">
        <v>152.6</v>
      </c>
      <c r="H11" s="25">
        <v>174.4</v>
      </c>
      <c r="I11" s="25">
        <v>181.4</v>
      </c>
      <c r="J11" s="25">
        <v>195.3</v>
      </c>
      <c r="K11" s="25">
        <v>194.2</v>
      </c>
      <c r="L11" s="25">
        <v>211.8</v>
      </c>
      <c r="M11" s="25">
        <v>212.8</v>
      </c>
      <c r="N11" s="25">
        <v>191.3</v>
      </c>
      <c r="O11" s="25">
        <v>185.8</v>
      </c>
      <c r="P11" s="25">
        <v>171.7</v>
      </c>
      <c r="Q11" s="25">
        <v>168.3</v>
      </c>
      <c r="R11" s="25">
        <v>167.5</v>
      </c>
      <c r="S11" s="25">
        <v>169.1</v>
      </c>
      <c r="T11" s="25">
        <v>184.8</v>
      </c>
      <c r="U11" s="25">
        <v>191.6</v>
      </c>
      <c r="V11" s="25">
        <v>202.7</v>
      </c>
      <c r="W11" s="25">
        <v>197.429</v>
      </c>
      <c r="X11" s="25">
        <v>209.2</v>
      </c>
      <c r="Y11" s="25">
        <v>209.5</v>
      </c>
      <c r="Z11" s="25">
        <v>209.1</v>
      </c>
      <c r="AA11" s="25">
        <v>234.3</v>
      </c>
    </row>
    <row r="12" spans="1:27" x14ac:dyDescent="0.3">
      <c r="A12" s="24" t="s">
        <v>26</v>
      </c>
      <c r="B12" s="25">
        <v>61.2</v>
      </c>
      <c r="C12" s="25">
        <v>61.8</v>
      </c>
      <c r="D12" s="25">
        <v>76.599999999999994</v>
      </c>
      <c r="E12" s="25">
        <v>80</v>
      </c>
      <c r="F12" s="25">
        <v>105.6</v>
      </c>
      <c r="G12" s="25">
        <v>83.9</v>
      </c>
      <c r="H12" s="25">
        <v>97.5</v>
      </c>
      <c r="I12" s="25">
        <v>87.2</v>
      </c>
      <c r="J12" s="25">
        <v>95.7</v>
      </c>
      <c r="K12" s="25">
        <v>98</v>
      </c>
      <c r="L12" s="25">
        <v>110.8</v>
      </c>
      <c r="M12" s="25">
        <v>109.6</v>
      </c>
      <c r="N12" s="25">
        <v>98.1</v>
      </c>
      <c r="O12" s="25">
        <v>112.8</v>
      </c>
      <c r="P12" s="25">
        <v>96.6</v>
      </c>
      <c r="Q12" s="25">
        <v>93.1</v>
      </c>
      <c r="R12" s="25">
        <v>94.1</v>
      </c>
      <c r="S12" s="25">
        <v>94.2</v>
      </c>
      <c r="T12" s="25">
        <v>101.7</v>
      </c>
      <c r="U12" s="25">
        <v>104.7</v>
      </c>
      <c r="V12" s="25">
        <v>112.3</v>
      </c>
      <c r="W12" s="25">
        <v>111.197</v>
      </c>
      <c r="X12" s="25">
        <v>116.5</v>
      </c>
      <c r="Y12" s="25">
        <v>119.9</v>
      </c>
      <c r="Z12" s="25">
        <v>123.4</v>
      </c>
      <c r="AA12" s="25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47</v>
      </c>
    </row>
    <row r="3" spans="1:9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Charlie Gardner</cp:lastModifiedBy>
  <dcterms:created xsi:type="dcterms:W3CDTF">2024-11-13T19:48:53Z</dcterms:created>
  <dcterms:modified xsi:type="dcterms:W3CDTF">2024-12-10T14:26:48Z</dcterms:modified>
</cp:coreProperties>
</file>