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elena\OneDrive\Рабочий стол\University\Financial_Management\"/>
    </mc:Choice>
  </mc:AlternateContent>
  <xr:revisionPtr revIDLastSave="0" documentId="13_ncr:1_{B63B6684-A78E-4C25-8E38-465B2DFFADF5}" xr6:coauthVersionLast="47" xr6:coauthVersionMax="47" xr10:uidLastSave="{00000000-0000-0000-0000-000000000000}"/>
  <bookViews>
    <workbookView xWindow="20" yWindow="20" windowWidth="19180" windowHeight="11260" firstSheet="1" activeTab="5" xr2:uid="{00000000-000D-0000-FFFF-FFFF00000000}"/>
  </bookViews>
  <sheets>
    <sheet name="Income Statement" sheetId="1" r:id="rId1"/>
    <sheet name="BS_5yr" sheetId="2" r:id="rId2"/>
    <sheet name="Cash Flow Statement" sheetId="3" r:id="rId3"/>
    <sheet name="Ratios_5yr" sheetId="4" r:id="rId4"/>
    <sheet name="Benchmark" sheetId="10" r:id="rId5"/>
    <sheet name="CCC_5yr" sheetId="12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8" i="2" l="1"/>
  <c r="E48" i="2"/>
  <c r="D48" i="2"/>
  <c r="C48" i="2"/>
  <c r="B48" i="2"/>
  <c r="F40" i="2"/>
  <c r="F50" i="2" s="1"/>
  <c r="D40" i="2"/>
  <c r="D50" i="2" s="1"/>
  <c r="C40" i="2"/>
  <c r="C50" i="2" s="1"/>
  <c r="F32" i="2"/>
  <c r="E32" i="2"/>
  <c r="E40" i="2" s="1"/>
  <c r="E50" i="2" s="1"/>
  <c r="D32" i="2"/>
  <c r="C32" i="2"/>
  <c r="B32" i="2"/>
  <c r="B40" i="2" s="1"/>
  <c r="B50" i="2" s="1"/>
  <c r="F17" i="2"/>
  <c r="E17" i="2"/>
  <c r="D17" i="2"/>
  <c r="C17" i="2"/>
  <c r="B17" i="2"/>
  <c r="F10" i="2"/>
  <c r="F23" i="2" s="1"/>
  <c r="E10" i="2"/>
  <c r="E23" i="2" s="1"/>
  <c r="D10" i="2"/>
  <c r="D23" i="2" s="1"/>
  <c r="C10" i="2"/>
  <c r="C23" i="2" s="1"/>
  <c r="B10" i="2"/>
  <c r="B23" i="2" s="1"/>
</calcChain>
</file>

<file path=xl/sharedStrings.xml><?xml version="1.0" encoding="utf-8"?>
<sst xmlns="http://schemas.openxmlformats.org/spreadsheetml/2006/main" count="231" uniqueCount="186">
  <si>
    <t>MARRIOTT INTERNATIONAL, INC.</t>
  </si>
  <si>
    <t>CONSOLIDATED STATEMENTS OF CASH FLOWS</t>
  </si>
  <si>
    <t>Fiscal Years 2025, 2024, 2023, 2022, and 2021 (in millions)</t>
  </si>
  <si>
    <t>Cash Flow Statement (USD millions)</t>
  </si>
  <si>
    <t>2025</t>
  </si>
  <si>
    <t>2024</t>
  </si>
  <si>
    <t>2023</t>
  </si>
  <si>
    <t>2022</t>
  </si>
  <si>
    <t>2021</t>
  </si>
  <si>
    <t>OPERATING ACTIVITIES</t>
  </si>
  <si>
    <t>Net income</t>
  </si>
  <si>
    <t>Depreciation, amortization, and other</t>
  </si>
  <si>
    <t>Stock-based compensation</t>
  </si>
  <si>
    <t>Income taxes</t>
  </si>
  <si>
    <t>Liability for guest loyalty program</t>
  </si>
  <si>
    <t>Contract acquisition costs</t>
  </si>
  <si>
    <t>Merger-related charges and other</t>
  </si>
  <si>
    <t>Working capital changes</t>
  </si>
  <si>
    <t>Loss on extinguishment of debt</t>
  </si>
  <si>
    <t>—</t>
  </si>
  <si>
    <t>Other</t>
  </si>
  <si>
    <t>Net cash provided by operating activities</t>
  </si>
  <si>
    <t>INVESTING ACTIVITIES</t>
  </si>
  <si>
    <t>Capital and technology expenditures</t>
  </si>
  <si>
    <t>Asset acquisition(s)</t>
  </si>
  <si>
    <t>Dispositions</t>
  </si>
  <si>
    <t>Loan advances</t>
  </si>
  <si>
    <t>Loan collections</t>
  </si>
  <si>
    <t>Net cash used in investing activities</t>
  </si>
  <si>
    <t>FINANCING ACTIVITIES</t>
  </si>
  <si>
    <t>Commercial paper/Credit Facility, net</t>
  </si>
  <si>
    <t>Issuance of long-term debt</t>
  </si>
  <si>
    <t>Repayment of long-term debt</t>
  </si>
  <si>
    <t>Issuance of Class A Common Stock</t>
  </si>
  <si>
    <t>Debt extinguishment costs</t>
  </si>
  <si>
    <t>Dividends paid</t>
  </si>
  <si>
    <t>Purchase of treasury stock</t>
  </si>
  <si>
    <t>Stock-based compensation withholding taxes</t>
  </si>
  <si>
    <t>Net cash used in financing activities</t>
  </si>
  <si>
    <t>(DECREASE) INCREASE IN CASH, CASH EQUIVALENTS, AND RESTRICTED CASH</t>
  </si>
  <si>
    <t>CASH, CASH EQUIVALENTS, AND RESTRICTED CASH, beginning of period</t>
  </si>
  <si>
    <t>CASH, CASH EQUIVALENTS, AND RESTRICTED CASH, end of period</t>
  </si>
  <si>
    <t>Sources</t>
  </si>
  <si>
    <t>2025 Annual Report</t>
  </si>
  <si>
    <t>2025 / 2023 Annual Reports</t>
  </si>
  <si>
    <t>2023 Annual Report</t>
  </si>
  <si>
    <t>Income Statement (USD millions)</t>
  </si>
  <si>
    <t>INCOME STATEMENT</t>
  </si>
  <si>
    <t>Total Revenues</t>
  </si>
  <si>
    <t>Cost of Revenues</t>
  </si>
  <si>
    <t>Gross Profit</t>
  </si>
  <si>
    <t>OPERATING EXPENSES</t>
  </si>
  <si>
    <t>General, Administrative &amp; Other Expenses</t>
  </si>
  <si>
    <t>Operating Income</t>
  </si>
  <si>
    <t>OTHER INCOME / EXPENSE</t>
  </si>
  <si>
    <t>Interest Expense (Net)</t>
  </si>
  <si>
    <t>Other Income (Expense), Net</t>
  </si>
  <si>
    <t>Income Before Taxes</t>
  </si>
  <si>
    <t>Income Tax Expense</t>
  </si>
  <si>
    <t>NET INCOME</t>
  </si>
  <si>
    <t>Consolidated Balance Sheets - 5 Year Comparison (USD millions)</t>
  </si>
  <si>
    <t>As of December 31</t>
  </si>
  <si>
    <t>ASSETS</t>
  </si>
  <si>
    <t>Current assets</t>
  </si>
  <si>
    <t>Cash and equivalents</t>
  </si>
  <si>
    <t>Accounts and notes receivable, net</t>
  </si>
  <si>
    <t>Prepaid expenses and other</t>
  </si>
  <si>
    <t>Total current assets</t>
  </si>
  <si>
    <t>Non-current assets</t>
  </si>
  <si>
    <t>Property and equipment, net</t>
  </si>
  <si>
    <t>Intangible assets</t>
  </si>
  <si>
    <t>Brands</t>
  </si>
  <si>
    <t>Contract acquisition costs and other</t>
  </si>
  <si>
    <t>Goodwill</t>
  </si>
  <si>
    <t>Total intangible assets</t>
  </si>
  <si>
    <t>Equity method investments</t>
  </si>
  <si>
    <t>Notes receivable, net</t>
  </si>
  <si>
    <t>Deferred tax assets</t>
  </si>
  <si>
    <t>Operating lease assets</t>
  </si>
  <si>
    <t>Other noncurrent assets</t>
  </si>
  <si>
    <t>TOTAL ASSETS</t>
  </si>
  <si>
    <t>LIABILITIES</t>
  </si>
  <si>
    <t>Current liabilities</t>
  </si>
  <si>
    <t>Current portion of long-term debt</t>
  </si>
  <si>
    <t>Accounts payable</t>
  </si>
  <si>
    <t>Accrued payroll and benefits</t>
  </si>
  <si>
    <t>Liability for guest loyalty program (current)</t>
  </si>
  <si>
    <t>Accrued expenses and other</t>
  </si>
  <si>
    <t>Total current liabilities</t>
  </si>
  <si>
    <t>Non-current liabilities</t>
  </si>
  <si>
    <t>Long-term debt</t>
  </si>
  <si>
    <t>Liability for guest loyalty program (non-current)</t>
  </si>
  <si>
    <t>Deferred tax liabilities</t>
  </si>
  <si>
    <t>Deferred revenue</t>
  </si>
  <si>
    <t>Operating lease liabilities</t>
  </si>
  <si>
    <t>Other noncurrent liabilities</t>
  </si>
  <si>
    <t>TOTAL LIABILITIES</t>
  </si>
  <si>
    <t>SHAREHOLDERS' EQUITY (DEFICIT)</t>
  </si>
  <si>
    <t>Class A Common Stock</t>
  </si>
  <si>
    <t>Additional paid-in-capital</t>
  </si>
  <si>
    <t>Retained earnings</t>
  </si>
  <si>
    <t>Treasury stock, at cost</t>
  </si>
  <si>
    <t>Accumulated other comprehensive loss</t>
  </si>
  <si>
    <t>TOTAL SHAREHOLDERS' EQUITY (DEFICIT)</t>
  </si>
  <si>
    <t>TOTAL LIABILITIES &amp; SHAREHOLDERS' EQUITY</t>
  </si>
  <si>
    <t>Source</t>
  </si>
  <si>
    <t>Marriott International Annual Reports 2021-2025, Consolidated Balance Sheets</t>
  </si>
  <si>
    <t>Official annual reports page</t>
  </si>
  <si>
    <t>https://marriott.gcs-web.com/annual</t>
  </si>
  <si>
    <t>Ratio</t>
  </si>
  <si>
    <t>Gross Margin %</t>
  </si>
  <si>
    <t>Operating Margin %</t>
  </si>
  <si>
    <t>Net Profit Margin %</t>
  </si>
  <si>
    <t>Current Ratio</t>
  </si>
  <si>
    <t>Quick Ratio</t>
  </si>
  <si>
    <t>Cash Ratio</t>
  </si>
  <si>
    <t>Asset Turnover</t>
  </si>
  <si>
    <t>Fixed Asset Turnover</t>
  </si>
  <si>
    <t>Interest Coverage</t>
  </si>
  <si>
    <t>Debt/Equity</t>
  </si>
  <si>
    <t>NM</t>
  </si>
  <si>
    <t>Additional Ratios</t>
  </si>
  <si>
    <t>ROE</t>
  </si>
  <si>
    <t>ROA (%)</t>
  </si>
  <si>
    <t>P/E Ratio</t>
  </si>
  <si>
    <t>Operating Cash Flow Ratio</t>
  </si>
  <si>
    <t>Free Cash Flow Margin (%)</t>
  </si>
  <si>
    <t>Marriott</t>
  </si>
  <si>
    <t>Hilton</t>
  </si>
  <si>
    <t>Hyatt</t>
  </si>
  <si>
    <t>Calculation</t>
  </si>
  <si>
    <t>Opening receivables</t>
  </si>
  <si>
    <t>Closing receivables</t>
  </si>
  <si>
    <t>Average receivables</t>
  </si>
  <si>
    <t>2,852.0</t>
  </si>
  <si>
    <t>2,753.5</t>
  </si>
  <si>
    <t>2,641.5</t>
  </si>
  <si>
    <t>2,276.5</t>
  </si>
  <si>
    <t>1,875.0</t>
  </si>
  <si>
    <t>Revenue</t>
  </si>
  <si>
    <t>Receivable Days</t>
  </si>
  <si>
    <t>39.75</t>
  </si>
  <si>
    <t>40.04</t>
  </si>
  <si>
    <t>40.66</t>
  </si>
  <si>
    <t>40.00</t>
  </si>
  <si>
    <t>49.39</t>
  </si>
  <si>
    <t>Opening accounts payable</t>
  </si>
  <si>
    <t>Closing accounts payable</t>
  </si>
  <si>
    <t>Average accounts payable</t>
  </si>
  <si>
    <t>788.5</t>
  </si>
  <si>
    <t>750.5</t>
  </si>
  <si>
    <t>742.0</t>
  </si>
  <si>
    <t>736.0</t>
  </si>
  <si>
    <t>626.5</t>
  </si>
  <si>
    <t>Cost of revenues</t>
  </si>
  <si>
    <t>Payable Days</t>
  </si>
  <si>
    <t>13.73</t>
  </si>
  <si>
    <t>13.61</t>
  </si>
  <si>
    <t>14.46</t>
  </si>
  <si>
    <t>16.57</t>
  </si>
  <si>
    <t>20.68</t>
  </si>
  <si>
    <t>Inventory Days</t>
  </si>
  <si>
    <t>0.00</t>
  </si>
  <si>
    <t>Cash Conversion Cycle</t>
  </si>
  <si>
    <t>26.02 days</t>
  </si>
  <si>
    <t>26.43 days</t>
  </si>
  <si>
    <t>26.20 days</t>
  </si>
  <si>
    <t>23.43 days</t>
  </si>
  <si>
    <t>28.71 days</t>
  </si>
  <si>
    <t>Additional Ratio (2025)</t>
  </si>
  <si>
    <t>Benchmark Analysis</t>
  </si>
  <si>
    <t>5.8%</t>
  </si>
  <si>
    <t xml:space="preserve">Marriott and Hilton report shareholders' deficits due to significant share repurchases, making ROE not meaningful. Hyatt reports positive equity and a positive ROE. </t>
  </si>
  <si>
    <t>9.4%</t>
  </si>
  <si>
    <t>8.5%</t>
  </si>
  <si>
    <t>4.2%</t>
  </si>
  <si>
    <t xml:space="preserve">Marriott achieved the highest return on assets, indicating it generated more profit from each dollar invested in assets than Hilton or Hyatt. </t>
  </si>
  <si>
    <t xml:space="preserve">Marriott's valuation is lower than Hilton's but slightly below Hyatt's, suggesting investors expect continued growth while valuing Hilton more highly. </t>
  </si>
  <si>
    <t>0.53</t>
  </si>
  <si>
    <t>0.49</t>
  </si>
  <si>
    <t>0.44</t>
  </si>
  <si>
    <t xml:space="preserve">Marriott generated the strongest operating cash flow relative to its current liabilities, indicating efficient cash generation and liquidity management. </t>
  </si>
  <si>
    <t>10.0%</t>
  </si>
  <si>
    <t>8.6%</t>
  </si>
  <si>
    <t>7.8%</t>
  </si>
  <si>
    <t>Marriott generated the highest proportion of free cash flow from revenue, providing greater financial flexibility for dividends, share buybacks and future investment.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</si>
</sst>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;\(#,##0\);\-"/>
    <numFmt numFmtId="165" formatCode="#,##0;\(#,##0\)"/>
    <numFmt numFmtId="170" formatCode="0.0"/>
  </numFmts>
  <fonts count="21">
    <font>
      <sz val="11"/>
      <color theme="1"/>
      <name val="Calibri"/>
      <family val="2"/>
      <scheme val="minor"/>
    </font>
    <font>
      <sz val="11"/>
      <name val="Carlito"/>
    </font>
    <font>
      <b/>
      <sz val="16"/>
      <color rgb="FFFFFFFF"/>
      <name val="Carlito"/>
    </font>
    <font>
      <b/>
      <sz val="12"/>
      <color rgb="FFFFFFFF"/>
      <name val="Carlito"/>
    </font>
    <font>
      <b/>
      <sz val="11"/>
      <color rgb="FFFFFFFF"/>
      <name val="Carlito"/>
    </font>
    <font>
      <b/>
      <sz val="13"/>
      <color rgb="FF38761D"/>
      <name val="Carlito"/>
    </font>
    <font>
      <b/>
      <i/>
      <sz val="11"/>
      <name val="Carlito"/>
    </font>
    <font>
      <b/>
      <sz val="11"/>
      <color rgb="FF000000"/>
      <name val="Carlito"/>
    </font>
    <font>
      <b/>
      <sz val="13"/>
      <color rgb="FF1F4E79"/>
      <name val="Carlito"/>
    </font>
    <font>
      <b/>
      <sz val="13"/>
      <color rgb="FFC65911"/>
      <name val="Carlito"/>
    </font>
    <font>
      <sz val="10"/>
      <name val="Carlito"/>
    </font>
    <font>
      <b/>
      <sz val="11"/>
      <color rgb="FFFFFFFF"/>
      <name val="Calibri"/>
    </font>
    <font>
      <b/>
      <sz val="11"/>
      <name val="Calibri"/>
    </font>
    <font>
      <b/>
      <sz val="11"/>
      <name val="Carlito"/>
    </font>
    <font>
      <i/>
      <sz val="9"/>
      <name val="Carlito"/>
    </font>
    <font>
      <b/>
      <sz val="11"/>
      <color rgb="FFFFFFFF"/>
      <name val="Calibri"/>
    </font>
    <font>
      <b/>
      <sz val="24"/>
      <color theme="1"/>
      <name val="Calibri"/>
      <family val="2"/>
      <scheme val="minor"/>
    </font>
    <font>
      <b/>
      <sz val="13.5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5B9BD5"/>
      </patternFill>
    </fill>
    <fill>
      <patternFill patternType="solid">
        <fgColor rgb="FFD9EAD3"/>
      </patternFill>
    </fill>
    <fill>
      <patternFill patternType="solid">
        <fgColor rgb="FFE7E6E6"/>
      </patternFill>
    </fill>
    <fill>
      <patternFill patternType="solid">
        <fgColor rgb="FFF3F4F6"/>
      </patternFill>
    </fill>
    <fill>
      <patternFill patternType="solid">
        <fgColor rgb="FFE2F0D9"/>
      </patternFill>
    </fill>
    <fill>
      <patternFill patternType="solid">
        <fgColor rgb="FFDDEBF7"/>
      </patternFill>
    </fill>
    <fill>
      <patternFill patternType="solid">
        <fgColor rgb="FFFCE4D6"/>
      </patternFill>
    </fill>
    <fill>
      <patternFill patternType="solid">
        <fgColor rgb="FFFFF2CC"/>
      </patternFill>
    </fill>
    <fill>
      <patternFill patternType="solid">
        <fgColor rgb="FFC6EFCE"/>
      </patternFill>
    </fill>
    <fill>
      <patternFill patternType="solid">
        <fgColor rgb="FFD9EAF7"/>
      </patternFill>
    </fill>
    <fill>
      <patternFill patternType="solid">
        <fgColor rgb="FFF2F2F2"/>
      </patternFill>
    </fill>
    <fill>
      <patternFill patternType="solid">
        <fgColor rgb="FF1F4E78"/>
      </patternFill>
    </fill>
    <fill>
      <patternFill patternType="solid">
        <fgColor rgb="FF92D050"/>
        <bgColor rgb="FF000000"/>
      </patternFill>
    </fill>
    <fill>
      <patternFill patternType="solid">
        <fgColor rgb="FFD9EAD3"/>
        <bgColor rgb="FF000000"/>
      </patternFill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9">
    <xf numFmtId="0" fontId="0" fillId="0" borderId="0" xfId="0"/>
    <xf numFmtId="0" fontId="4" fillId="3" borderId="0" xfId="1" applyFont="1" applyFill="1" applyAlignment="1">
      <alignment horizontal="left" wrapText="1"/>
    </xf>
    <xf numFmtId="0" fontId="4" fillId="3" borderId="0" xfId="1" applyFont="1" applyFill="1" applyAlignment="1">
      <alignment horizontal="right" wrapText="1"/>
    </xf>
    <xf numFmtId="0" fontId="0" fillId="0" borderId="0" xfId="1" applyFont="1" applyAlignment="1">
      <alignment horizontal="left" wrapText="1"/>
    </xf>
    <xf numFmtId="164" fontId="0" fillId="0" borderId="0" xfId="1" applyNumberFormat="1" applyFont="1" applyAlignment="1">
      <alignment horizontal="right" wrapText="1"/>
    </xf>
    <xf numFmtId="0" fontId="5" fillId="4" borderId="0" xfId="1" applyFont="1" applyFill="1" applyAlignment="1">
      <alignment horizontal="left" wrapText="1"/>
    </xf>
    <xf numFmtId="164" fontId="5" fillId="4" borderId="0" xfId="1" applyNumberFormat="1" applyFont="1" applyFill="1" applyAlignment="1">
      <alignment horizontal="left" wrapText="1"/>
    </xf>
    <xf numFmtId="0" fontId="6" fillId="5" borderId="0" xfId="1" applyFont="1" applyFill="1" applyAlignment="1">
      <alignment horizontal="left" wrapText="1"/>
    </xf>
    <xf numFmtId="164" fontId="6" fillId="5" borderId="0" xfId="1" applyNumberFormat="1" applyFont="1" applyFill="1" applyAlignment="1">
      <alignment horizontal="left" wrapText="1"/>
    </xf>
    <xf numFmtId="0" fontId="7" fillId="6" borderId="0" xfId="1" applyFont="1" applyFill="1" applyAlignment="1">
      <alignment horizontal="left" wrapText="1"/>
    </xf>
    <xf numFmtId="164" fontId="7" fillId="6" borderId="0" xfId="1" applyNumberFormat="1" applyFont="1" applyFill="1" applyAlignment="1">
      <alignment horizontal="right" wrapText="1"/>
    </xf>
    <xf numFmtId="0" fontId="7" fillId="7" borderId="0" xfId="1" applyFont="1" applyFill="1" applyAlignment="1">
      <alignment horizontal="left" wrapText="1"/>
    </xf>
    <xf numFmtId="164" fontId="7" fillId="7" borderId="0" xfId="1" applyNumberFormat="1" applyFont="1" applyFill="1" applyAlignment="1">
      <alignment horizontal="right" wrapText="1"/>
    </xf>
    <xf numFmtId="0" fontId="8" fillId="8" borderId="0" xfId="1" applyFont="1" applyFill="1" applyAlignment="1">
      <alignment horizontal="left" wrapText="1"/>
    </xf>
    <xf numFmtId="164" fontId="8" fillId="8" borderId="0" xfId="1" applyNumberFormat="1" applyFont="1" applyFill="1" applyAlignment="1">
      <alignment horizontal="left" wrapText="1"/>
    </xf>
    <xf numFmtId="0" fontId="7" fillId="8" borderId="0" xfId="1" applyFont="1" applyFill="1" applyAlignment="1">
      <alignment horizontal="left" wrapText="1"/>
    </xf>
    <xf numFmtId="164" fontId="7" fillId="8" borderId="0" xfId="1" applyNumberFormat="1" applyFont="1" applyFill="1" applyAlignment="1">
      <alignment horizontal="right" wrapText="1"/>
    </xf>
    <xf numFmtId="0" fontId="9" fillId="9" borderId="0" xfId="1" applyFont="1" applyFill="1" applyAlignment="1">
      <alignment horizontal="left" wrapText="1"/>
    </xf>
    <xf numFmtId="164" fontId="9" fillId="9" borderId="0" xfId="1" applyNumberFormat="1" applyFont="1" applyFill="1" applyAlignment="1">
      <alignment horizontal="left" wrapText="1"/>
    </xf>
    <xf numFmtId="0" fontId="7" fillId="9" borderId="0" xfId="1" applyFont="1" applyFill="1" applyAlignment="1">
      <alignment horizontal="left" wrapText="1"/>
    </xf>
    <xf numFmtId="164" fontId="7" fillId="9" borderId="0" xfId="1" applyNumberFormat="1" applyFont="1" applyFill="1" applyAlignment="1">
      <alignment horizontal="right" wrapText="1"/>
    </xf>
    <xf numFmtId="0" fontId="4" fillId="2" borderId="0" xfId="1" applyFont="1" applyFill="1" applyAlignment="1">
      <alignment horizontal="left" wrapText="1"/>
    </xf>
    <xf numFmtId="164" fontId="4" fillId="2" borderId="0" xfId="1" applyNumberFormat="1" applyFont="1" applyFill="1" applyAlignment="1">
      <alignment horizontal="right" wrapText="1"/>
    </xf>
    <xf numFmtId="0" fontId="10" fillId="10" borderId="0" xfId="1" applyFont="1" applyFill="1" applyAlignment="1">
      <alignment horizontal="left" wrapText="1"/>
    </xf>
    <xf numFmtId="0" fontId="11" fillId="2" borderId="1" xfId="0" applyFont="1" applyFill="1" applyBorder="1" applyAlignment="1">
      <alignment horizontal="center"/>
    </xf>
    <xf numFmtId="0" fontId="12" fillId="11" borderId="1" xfId="0" applyFont="1" applyFill="1" applyBorder="1"/>
    <xf numFmtId="0" fontId="0" fillId="11" borderId="1" xfId="0" applyFill="1" applyBorder="1"/>
    <xf numFmtId="0" fontId="0" fillId="0" borderId="1" xfId="0" applyBorder="1"/>
    <xf numFmtId="165" fontId="0" fillId="0" borderId="1" xfId="0" applyNumberFormat="1" applyBorder="1"/>
    <xf numFmtId="0" fontId="12" fillId="0" borderId="2" xfId="0" applyFont="1" applyBorder="1"/>
    <xf numFmtId="165" fontId="12" fillId="0" borderId="2" xfId="0" applyNumberFormat="1" applyFont="1" applyBorder="1"/>
    <xf numFmtId="0" fontId="4" fillId="2" borderId="0" xfId="1" applyFont="1" applyFill="1" applyAlignment="1">
      <alignment horizontal="center" vertical="center" wrapText="1"/>
    </xf>
    <xf numFmtId="0" fontId="0" fillId="0" borderId="0" xfId="1" applyFont="1" applyAlignment="1">
      <alignment vertical="center" wrapText="1"/>
    </xf>
    <xf numFmtId="0" fontId="4" fillId="2" borderId="0" xfId="1" applyFont="1" applyFill="1" applyAlignment="1">
      <alignment horizontal="right" vertical="center" wrapText="1"/>
    </xf>
    <xf numFmtId="0" fontId="13" fillId="11" borderId="0" xfId="1" applyFont="1" applyFill="1" applyAlignment="1">
      <alignment vertical="center" wrapText="1"/>
    </xf>
    <xf numFmtId="0" fontId="13" fillId="11" borderId="0" xfId="1" applyFont="1" applyFill="1" applyAlignment="1">
      <alignment horizontal="right" vertical="center" wrapText="1"/>
    </xf>
    <xf numFmtId="164" fontId="0" fillId="0" borderId="0" xfId="1" applyNumberFormat="1" applyFont="1" applyAlignment="1">
      <alignment horizontal="right" vertical="center" wrapText="1"/>
    </xf>
    <xf numFmtId="0" fontId="13" fillId="13" borderId="0" xfId="1" applyFont="1" applyFill="1" applyAlignment="1">
      <alignment vertical="center" wrapText="1"/>
    </xf>
    <xf numFmtId="164" fontId="13" fillId="13" borderId="0" xfId="1" applyNumberFormat="1" applyFont="1" applyFill="1" applyAlignment="1">
      <alignment horizontal="right" vertical="center" wrapText="1"/>
    </xf>
    <xf numFmtId="0" fontId="13" fillId="12" borderId="0" xfId="1" applyFont="1" applyFill="1" applyAlignment="1">
      <alignment vertical="center" wrapText="1"/>
    </xf>
    <xf numFmtId="164" fontId="13" fillId="12" borderId="0" xfId="1" applyNumberFormat="1" applyFont="1" applyFill="1" applyAlignment="1">
      <alignment horizontal="right" vertical="center" wrapText="1"/>
    </xf>
    <xf numFmtId="0" fontId="13" fillId="9" borderId="0" xfId="1" applyFont="1" applyFill="1" applyAlignment="1">
      <alignment vertical="center" wrapText="1"/>
    </xf>
    <xf numFmtId="164" fontId="13" fillId="9" borderId="0" xfId="1" applyNumberFormat="1" applyFont="1" applyFill="1" applyAlignment="1">
      <alignment horizontal="right" vertical="center" wrapText="1"/>
    </xf>
    <xf numFmtId="0" fontId="14" fillId="13" borderId="0" xfId="1" applyFont="1" applyFill="1" applyAlignment="1">
      <alignment vertical="center" wrapText="1"/>
    </xf>
    <xf numFmtId="0" fontId="15" fillId="14" borderId="0" xfId="0" applyFont="1" applyFill="1"/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8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 indent="1"/>
    </xf>
    <xf numFmtId="0" fontId="18" fillId="0" borderId="0" xfId="0" applyFont="1" applyAlignment="1">
      <alignment horizontal="left" vertical="center" indent="1"/>
    </xf>
    <xf numFmtId="0" fontId="0" fillId="0" borderId="3" xfId="0" applyBorder="1"/>
    <xf numFmtId="2" fontId="0" fillId="0" borderId="0" xfId="0" applyNumberFormat="1"/>
    <xf numFmtId="0" fontId="20" fillId="0" borderId="0" xfId="0" applyFont="1"/>
    <xf numFmtId="0" fontId="19" fillId="15" borderId="3" xfId="0" applyFont="1" applyFill="1" applyBorder="1"/>
    <xf numFmtId="0" fontId="20" fillId="16" borderId="3" xfId="0" applyFont="1" applyFill="1" applyBorder="1"/>
    <xf numFmtId="0" fontId="20" fillId="0" borderId="3" xfId="0" applyFont="1" applyBorder="1"/>
    <xf numFmtId="0" fontId="18" fillId="0" borderId="3" xfId="0" applyFont="1" applyBorder="1" applyAlignment="1">
      <alignment horizontal="right" vertical="center" wrapText="1"/>
    </xf>
    <xf numFmtId="0" fontId="0" fillId="0" borderId="3" xfId="0" applyBorder="1" applyAlignment="1">
      <alignment vertical="center" wrapText="1"/>
    </xf>
    <xf numFmtId="0" fontId="0" fillId="0" borderId="3" xfId="0" applyBorder="1" applyAlignment="1">
      <alignment horizontal="right" vertical="center" wrapText="1"/>
    </xf>
    <xf numFmtId="0" fontId="18" fillId="0" borderId="3" xfId="0" applyFont="1" applyBorder="1" applyAlignment="1">
      <alignment vertical="center" wrapText="1"/>
    </xf>
    <xf numFmtId="0" fontId="18" fillId="17" borderId="3" xfId="0" applyFont="1" applyFill="1" applyBorder="1" applyAlignment="1">
      <alignment horizontal="center" vertical="center" wrapText="1"/>
    </xf>
    <xf numFmtId="0" fontId="18" fillId="17" borderId="3" xfId="0" applyFont="1" applyFill="1" applyBorder="1" applyAlignment="1">
      <alignment horizontal="right" vertical="center" wrapText="1"/>
    </xf>
    <xf numFmtId="164" fontId="10" fillId="10" borderId="0" xfId="1" applyNumberFormat="1" applyFont="1" applyFill="1" applyAlignment="1">
      <alignment horizontal="right" wrapText="1"/>
    </xf>
    <xf numFmtId="0" fontId="0" fillId="0" borderId="0" xfId="0"/>
    <xf numFmtId="0" fontId="3" fillId="2" borderId="0" xfId="1" applyFont="1" applyFill="1" applyAlignment="1">
      <alignment horizontal="left" wrapText="1"/>
    </xf>
    <xf numFmtId="0" fontId="2" fillId="2" borderId="0" xfId="1" applyFont="1" applyFill="1" applyAlignment="1">
      <alignment horizontal="left" vertical="center" wrapText="1"/>
    </xf>
    <xf numFmtId="0" fontId="4" fillId="2" borderId="0" xfId="1" applyFont="1" applyFill="1" applyAlignment="1">
      <alignment horizontal="center" vertical="center" wrapText="1"/>
    </xf>
    <xf numFmtId="170" fontId="0" fillId="0" borderId="3" xfId="0" applyNumberFormat="1" applyBorder="1" applyAlignment="1">
      <alignment vertical="center" wrapText="1"/>
    </xf>
  </cellXfs>
  <cellStyles count="2">
    <cellStyle name="Normal" xfId="1" xr:uid="{00000000-0005-0000-0000-000001000000}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6"/>
  <sheetViews>
    <sheetView workbookViewId="0">
      <selection activeCell="D22" sqref="D22"/>
    </sheetView>
  </sheetViews>
  <sheetFormatPr defaultRowHeight="14.5"/>
  <cols>
    <col min="1" max="1" width="42" customWidth="1"/>
    <col min="2" max="6" width="14" customWidth="1"/>
  </cols>
  <sheetData>
    <row r="1" spans="1:6">
      <c r="A1" s="24" t="s">
        <v>46</v>
      </c>
      <c r="B1" s="24" t="s">
        <v>4</v>
      </c>
      <c r="C1" s="24" t="s">
        <v>5</v>
      </c>
      <c r="D1" s="24" t="s">
        <v>6</v>
      </c>
      <c r="E1" s="24" t="s">
        <v>7</v>
      </c>
      <c r="F1" s="24" t="s">
        <v>8</v>
      </c>
    </row>
    <row r="2" spans="1:6">
      <c r="A2" s="25" t="s">
        <v>47</v>
      </c>
      <c r="B2" s="26"/>
      <c r="C2" s="26"/>
      <c r="D2" s="26"/>
      <c r="E2" s="26"/>
      <c r="F2" s="26"/>
    </row>
    <row r="3" spans="1:6">
      <c r="A3" s="27" t="s">
        <v>48</v>
      </c>
      <c r="B3" s="28">
        <v>26186</v>
      </c>
      <c r="C3" s="28">
        <v>25100</v>
      </c>
      <c r="D3" s="28">
        <v>23713</v>
      </c>
      <c r="E3" s="28">
        <v>20773</v>
      </c>
      <c r="F3" s="28">
        <v>13857</v>
      </c>
    </row>
    <row r="4" spans="1:6">
      <c r="A4" s="27" t="s">
        <v>49</v>
      </c>
      <c r="B4" s="28">
        <v>20964</v>
      </c>
      <c r="C4" s="28">
        <v>20128</v>
      </c>
      <c r="D4" s="28">
        <v>18733</v>
      </c>
      <c r="E4" s="28">
        <v>16215</v>
      </c>
      <c r="F4" s="28">
        <v>11056</v>
      </c>
    </row>
    <row r="5" spans="1:6" ht="15" customHeight="1" thickBot="1">
      <c r="A5" s="29" t="s">
        <v>50</v>
      </c>
      <c r="B5" s="30">
        <v>5222</v>
      </c>
      <c r="C5" s="30">
        <v>4972</v>
      </c>
      <c r="D5" s="30">
        <v>4980</v>
      </c>
      <c r="E5" s="30">
        <v>4558</v>
      </c>
      <c r="F5" s="30">
        <v>2801</v>
      </c>
    </row>
    <row r="6" spans="1:6" ht="15" customHeight="1" thickTop="1">
      <c r="A6" s="25"/>
      <c r="B6" s="26"/>
      <c r="C6" s="26"/>
      <c r="D6" s="26"/>
      <c r="E6" s="26"/>
      <c r="F6" s="26"/>
    </row>
    <row r="7" spans="1:6">
      <c r="A7" s="25" t="s">
        <v>51</v>
      </c>
      <c r="B7" s="26"/>
      <c r="C7" s="26"/>
      <c r="D7" s="26"/>
      <c r="E7" s="26"/>
      <c r="F7" s="26"/>
    </row>
    <row r="8" spans="1:6">
      <c r="A8" s="27" t="s">
        <v>52</v>
      </c>
      <c r="B8" s="28">
        <v>1083</v>
      </c>
      <c r="C8" s="28">
        <v>1128</v>
      </c>
      <c r="D8" s="28">
        <v>1045</v>
      </c>
      <c r="E8" s="28">
        <v>1084</v>
      </c>
      <c r="F8" s="28">
        <v>1043</v>
      </c>
    </row>
    <row r="9" spans="1:6" ht="15" customHeight="1" thickBot="1">
      <c r="A9" s="29" t="s">
        <v>53</v>
      </c>
      <c r="B9" s="30">
        <v>4139</v>
      </c>
      <c r="C9" s="30">
        <v>3844</v>
      </c>
      <c r="D9" s="30">
        <v>3935</v>
      </c>
      <c r="E9" s="30">
        <v>3474</v>
      </c>
      <c r="F9" s="30">
        <v>1758</v>
      </c>
    </row>
    <row r="10" spans="1:6" ht="15" customHeight="1" thickTop="1">
      <c r="A10" s="25"/>
      <c r="B10" s="26"/>
      <c r="C10" s="26"/>
      <c r="D10" s="26"/>
      <c r="E10" s="26"/>
      <c r="F10" s="26"/>
    </row>
    <row r="11" spans="1:6">
      <c r="A11" s="25" t="s">
        <v>54</v>
      </c>
      <c r="B11" s="26"/>
      <c r="C11" s="26"/>
      <c r="D11" s="26"/>
      <c r="E11" s="26"/>
      <c r="F11" s="26"/>
    </row>
    <row r="12" spans="1:6">
      <c r="A12" s="27" t="s">
        <v>55</v>
      </c>
      <c r="B12" s="28">
        <v>-738</v>
      </c>
      <c r="C12" s="28">
        <v>-655</v>
      </c>
      <c r="D12" s="28">
        <v>-535</v>
      </c>
      <c r="E12" s="28">
        <v>-377</v>
      </c>
      <c r="F12" s="28">
        <v>-392</v>
      </c>
    </row>
    <row r="13" spans="1:6">
      <c r="A13" s="27" t="s">
        <v>56</v>
      </c>
      <c r="B13" s="28">
        <v>11</v>
      </c>
      <c r="C13" s="28">
        <v>-38</v>
      </c>
      <c r="D13" s="28">
        <v>-11</v>
      </c>
      <c r="E13" s="28">
        <v>17</v>
      </c>
      <c r="F13" s="28">
        <v>-186</v>
      </c>
    </row>
    <row r="14" spans="1:6" ht="15" customHeight="1" thickBot="1">
      <c r="A14" s="29" t="s">
        <v>57</v>
      </c>
      <c r="B14" s="30">
        <v>3412</v>
      </c>
      <c r="C14" s="30">
        <v>3151</v>
      </c>
      <c r="D14" s="30">
        <v>3389</v>
      </c>
      <c r="E14" s="30">
        <v>3114</v>
      </c>
      <c r="F14" s="30">
        <v>1180</v>
      </c>
    </row>
    <row r="15" spans="1:6" ht="15" customHeight="1" thickTop="1">
      <c r="A15" s="27" t="s">
        <v>58</v>
      </c>
      <c r="B15" s="28">
        <v>-793</v>
      </c>
      <c r="C15" s="28">
        <v>-739</v>
      </c>
      <c r="D15" s="28">
        <v>-309</v>
      </c>
      <c r="E15" s="28">
        <v>-526</v>
      </c>
      <c r="F15" s="28">
        <v>-152</v>
      </c>
    </row>
    <row r="16" spans="1:6" ht="15" customHeight="1" thickBot="1">
      <c r="A16" s="29" t="s">
        <v>59</v>
      </c>
      <c r="B16" s="30">
        <v>2601</v>
      </c>
      <c r="C16" s="30">
        <v>2375</v>
      </c>
      <c r="D16" s="30">
        <v>3083</v>
      </c>
      <c r="E16" s="30">
        <v>2357</v>
      </c>
      <c r="F16" s="30">
        <v>1099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53"/>
  <sheetViews>
    <sheetView workbookViewId="0">
      <selection activeCell="A7" sqref="A7:A9"/>
    </sheetView>
  </sheetViews>
  <sheetFormatPr defaultRowHeight="14.5"/>
  <cols>
    <col min="1" max="1" width="49.08984375" customWidth="1"/>
    <col min="2" max="6" width="15.26953125" customWidth="1"/>
  </cols>
  <sheetData>
    <row r="1" spans="1:6" ht="18.649999999999999" customHeight="1">
      <c r="A1" s="66" t="s">
        <v>0</v>
      </c>
      <c r="B1" s="64"/>
      <c r="C1" s="64"/>
      <c r="D1" s="64"/>
      <c r="E1" s="64"/>
      <c r="F1" s="64"/>
    </row>
    <row r="2" spans="1:6" ht="14.65" customHeight="1">
      <c r="A2" s="65" t="s">
        <v>60</v>
      </c>
      <c r="B2" s="64"/>
      <c r="C2" s="64"/>
      <c r="D2" s="64"/>
      <c r="E2" s="64"/>
      <c r="F2" s="64"/>
    </row>
    <row r="3" spans="1:6" ht="12" customHeight="1">
      <c r="A3" s="1" t="s">
        <v>61</v>
      </c>
      <c r="B3" s="2">
        <v>2025</v>
      </c>
      <c r="C3" s="2">
        <v>2024</v>
      </c>
      <c r="D3" s="2">
        <v>2023</v>
      </c>
      <c r="E3" s="2">
        <v>2022</v>
      </c>
      <c r="F3" s="2">
        <v>2021</v>
      </c>
    </row>
    <row r="4" spans="1:6" ht="12" customHeight="1">
      <c r="A4" s="3"/>
      <c r="B4" s="4"/>
      <c r="C4" s="4"/>
      <c r="D4" s="4"/>
      <c r="E4" s="4"/>
      <c r="F4" s="4"/>
    </row>
    <row r="5" spans="1:6" ht="12" customHeight="1">
      <c r="A5" s="5" t="s">
        <v>62</v>
      </c>
      <c r="B5" s="6"/>
      <c r="C5" s="6"/>
      <c r="D5" s="6"/>
      <c r="E5" s="6"/>
      <c r="F5" s="6"/>
    </row>
    <row r="6" spans="1:6" ht="12" customHeight="1">
      <c r="A6" s="7" t="s">
        <v>63</v>
      </c>
      <c r="B6" s="8"/>
      <c r="C6" s="8"/>
      <c r="D6" s="8"/>
      <c r="E6" s="8"/>
      <c r="F6" s="8"/>
    </row>
    <row r="7" spans="1:6" ht="12" customHeight="1">
      <c r="A7" s="3" t="s">
        <v>64</v>
      </c>
      <c r="B7" s="4">
        <v>358</v>
      </c>
      <c r="C7" s="4">
        <v>396</v>
      </c>
      <c r="D7" s="4">
        <v>338</v>
      </c>
      <c r="E7" s="4">
        <v>507</v>
      </c>
      <c r="F7" s="4">
        <v>1393</v>
      </c>
    </row>
    <row r="8" spans="1:6" ht="12" customHeight="1">
      <c r="A8" s="3" t="s">
        <v>65</v>
      </c>
      <c r="B8" s="4">
        <v>2909</v>
      </c>
      <c r="C8" s="4">
        <v>2795</v>
      </c>
      <c r="D8" s="4">
        <v>2712</v>
      </c>
      <c r="E8" s="4">
        <v>2571</v>
      </c>
      <c r="F8" s="4">
        <v>1982</v>
      </c>
    </row>
    <row r="9" spans="1:6" ht="12" customHeight="1">
      <c r="A9" s="3" t="s">
        <v>66</v>
      </c>
      <c r="B9" s="4">
        <v>317</v>
      </c>
      <c r="C9" s="4">
        <v>294</v>
      </c>
      <c r="D9" s="4">
        <v>261</v>
      </c>
      <c r="E9" s="4">
        <v>235</v>
      </c>
      <c r="F9" s="4">
        <v>251</v>
      </c>
    </row>
    <row r="10" spans="1:6" ht="12" customHeight="1">
      <c r="A10" s="9" t="s">
        <v>67</v>
      </c>
      <c r="B10" s="10">
        <f>SUM(B7:B9)</f>
        <v>3584</v>
      </c>
      <c r="C10" s="10">
        <f>SUM(C7:C9)</f>
        <v>3485</v>
      </c>
      <c r="D10" s="10">
        <f>SUM(D7:D9)</f>
        <v>3311</v>
      </c>
      <c r="E10" s="10">
        <f>SUM(E7:E9)</f>
        <v>3313</v>
      </c>
      <c r="F10" s="10">
        <f>SUM(F7:F9)</f>
        <v>3626</v>
      </c>
    </row>
    <row r="11" spans="1:6" ht="12" customHeight="1">
      <c r="A11" s="7" t="s">
        <v>68</v>
      </c>
      <c r="B11" s="8"/>
      <c r="C11" s="8"/>
      <c r="D11" s="8"/>
      <c r="E11" s="8"/>
      <c r="F11" s="8"/>
    </row>
    <row r="12" spans="1:6" ht="12" customHeight="1">
      <c r="A12" s="3" t="s">
        <v>69</v>
      </c>
      <c r="B12" s="4">
        <v>1954</v>
      </c>
      <c r="C12" s="4">
        <v>1833</v>
      </c>
      <c r="D12" s="4">
        <v>1581</v>
      </c>
      <c r="E12" s="4">
        <v>1585</v>
      </c>
      <c r="F12" s="4">
        <v>1503</v>
      </c>
    </row>
    <row r="13" spans="1:6" ht="12" customHeight="1">
      <c r="A13" s="7" t="s">
        <v>70</v>
      </c>
      <c r="B13" s="8"/>
      <c r="C13" s="8"/>
      <c r="D13" s="8"/>
      <c r="E13" s="8"/>
      <c r="F13" s="8"/>
    </row>
    <row r="14" spans="1:6" ht="12" customHeight="1">
      <c r="A14" s="3" t="s">
        <v>71</v>
      </c>
      <c r="B14" s="4">
        <v>6207</v>
      </c>
      <c r="C14" s="4">
        <v>5770</v>
      </c>
      <c r="D14" s="4">
        <v>5907</v>
      </c>
      <c r="E14" s="4">
        <v>5812</v>
      </c>
      <c r="F14" s="4">
        <v>5979</v>
      </c>
    </row>
    <row r="15" spans="1:6" ht="12" customHeight="1">
      <c r="A15" s="3" t="s">
        <v>72</v>
      </c>
      <c r="B15" s="4">
        <v>4129</v>
      </c>
      <c r="C15" s="4">
        <v>3718</v>
      </c>
      <c r="D15" s="4">
        <v>3283</v>
      </c>
      <c r="E15" s="4">
        <v>2935</v>
      </c>
      <c r="F15" s="4">
        <v>2947</v>
      </c>
    </row>
    <row r="16" spans="1:6" ht="12" customHeight="1">
      <c r="A16" s="3" t="s">
        <v>73</v>
      </c>
      <c r="B16" s="4">
        <v>8907</v>
      </c>
      <c r="C16" s="4">
        <v>8731</v>
      </c>
      <c r="D16" s="4">
        <v>8886</v>
      </c>
      <c r="E16" s="4">
        <v>8872</v>
      </c>
      <c r="F16" s="4">
        <v>9073</v>
      </c>
    </row>
    <row r="17" spans="1:6" ht="12" customHeight="1">
      <c r="A17" s="9" t="s">
        <v>74</v>
      </c>
      <c r="B17" s="10">
        <f>SUM(B14:B16)</f>
        <v>19243</v>
      </c>
      <c r="C17" s="10">
        <f>SUM(C14:C16)</f>
        <v>18219</v>
      </c>
      <c r="D17" s="10">
        <f>SUM(D14:D16)</f>
        <v>18076</v>
      </c>
      <c r="E17" s="10">
        <f>SUM(E14:E16)</f>
        <v>17619</v>
      </c>
      <c r="F17" s="10">
        <f>SUM(F14:F16)</f>
        <v>17999</v>
      </c>
    </row>
    <row r="18" spans="1:6" ht="12" customHeight="1">
      <c r="A18" s="3" t="s">
        <v>75</v>
      </c>
      <c r="B18" s="4">
        <v>298</v>
      </c>
      <c r="C18" s="4">
        <v>298</v>
      </c>
      <c r="D18" s="4">
        <v>308</v>
      </c>
      <c r="E18" s="4">
        <v>335</v>
      </c>
      <c r="F18" s="4">
        <v>387</v>
      </c>
    </row>
    <row r="19" spans="1:6" ht="12" customHeight="1">
      <c r="A19" s="3" t="s">
        <v>76</v>
      </c>
      <c r="B19" s="4">
        <v>151</v>
      </c>
      <c r="C19" s="4">
        <v>136</v>
      </c>
      <c r="D19" s="4">
        <v>138</v>
      </c>
      <c r="E19" s="4">
        <v>152</v>
      </c>
      <c r="F19" s="4">
        <v>144</v>
      </c>
    </row>
    <row r="20" spans="1:6" ht="12" customHeight="1">
      <c r="A20" s="3" t="s">
        <v>77</v>
      </c>
      <c r="B20" s="4">
        <v>570</v>
      </c>
      <c r="C20" s="4">
        <v>650</v>
      </c>
      <c r="D20" s="4">
        <v>673</v>
      </c>
      <c r="E20" s="4">
        <v>240</v>
      </c>
      <c r="F20" s="4">
        <v>228</v>
      </c>
    </row>
    <row r="21" spans="1:6" ht="12" customHeight="1">
      <c r="A21" s="3" t="s">
        <v>78</v>
      </c>
      <c r="B21" s="4">
        <v>941</v>
      </c>
      <c r="C21" s="4">
        <v>845</v>
      </c>
      <c r="D21" s="4">
        <v>929</v>
      </c>
      <c r="E21" s="4">
        <v>987</v>
      </c>
      <c r="F21" s="4">
        <v>1062</v>
      </c>
    </row>
    <row r="22" spans="1:6" ht="12" customHeight="1">
      <c r="A22" s="3" t="s">
        <v>79</v>
      </c>
      <c r="B22" s="4">
        <v>799</v>
      </c>
      <c r="C22" s="4">
        <v>716</v>
      </c>
      <c r="D22" s="4">
        <v>658</v>
      </c>
      <c r="E22" s="4">
        <v>584</v>
      </c>
      <c r="F22" s="4">
        <v>604</v>
      </c>
    </row>
    <row r="23" spans="1:6" ht="12" customHeight="1">
      <c r="A23" s="11" t="s">
        <v>80</v>
      </c>
      <c r="B23" s="12">
        <f>SUM(B10,B12,B17,B18:B22)</f>
        <v>27540</v>
      </c>
      <c r="C23" s="12">
        <f>SUM(C10,C12,C17,C18:C22)</f>
        <v>26182</v>
      </c>
      <c r="D23" s="12">
        <f>SUM(D10,D12,D17,D18:D22)</f>
        <v>25674</v>
      </c>
      <c r="E23" s="12">
        <f>SUM(E10,E12,E17,E18:E22)</f>
        <v>24815</v>
      </c>
      <c r="F23" s="12">
        <f>SUM(F10,F12,F17,F18:F22)</f>
        <v>25553</v>
      </c>
    </row>
    <row r="24" spans="1:6" ht="12" customHeight="1">
      <c r="A24" s="3"/>
      <c r="B24" s="4"/>
      <c r="C24" s="4"/>
      <c r="D24" s="4"/>
      <c r="E24" s="4"/>
      <c r="F24" s="4"/>
    </row>
    <row r="25" spans="1:6" ht="12" customHeight="1">
      <c r="A25" s="13" t="s">
        <v>81</v>
      </c>
      <c r="B25" s="14"/>
      <c r="C25" s="14"/>
      <c r="D25" s="14"/>
      <c r="E25" s="14"/>
      <c r="F25" s="14"/>
    </row>
    <row r="26" spans="1:6" ht="12" customHeight="1">
      <c r="A26" s="7" t="s">
        <v>82</v>
      </c>
      <c r="B26" s="8"/>
      <c r="C26" s="8"/>
      <c r="D26" s="8"/>
      <c r="E26" s="8"/>
      <c r="F26" s="8"/>
    </row>
    <row r="27" spans="1:6" ht="12" customHeight="1">
      <c r="A27" s="3" t="s">
        <v>83</v>
      </c>
      <c r="B27" s="4">
        <v>1209</v>
      </c>
      <c r="C27" s="4">
        <v>1309</v>
      </c>
      <c r="D27" s="4">
        <v>553</v>
      </c>
      <c r="E27" s="4">
        <v>684</v>
      </c>
      <c r="F27" s="4">
        <v>805</v>
      </c>
    </row>
    <row r="28" spans="1:6" ht="12" customHeight="1">
      <c r="A28" s="3" t="s">
        <v>84</v>
      </c>
      <c r="B28" s="4">
        <v>814</v>
      </c>
      <c r="C28" s="4">
        <v>763</v>
      </c>
      <c r="D28" s="4">
        <v>738</v>
      </c>
      <c r="E28" s="4">
        <v>746</v>
      </c>
      <c r="F28" s="4">
        <v>726</v>
      </c>
    </row>
    <row r="29" spans="1:6" ht="12" customHeight="1">
      <c r="A29" s="3" t="s">
        <v>85</v>
      </c>
      <c r="B29" s="4">
        <v>1438</v>
      </c>
      <c r="C29" s="4">
        <v>1449</v>
      </c>
      <c r="D29" s="4">
        <v>1390</v>
      </c>
      <c r="E29" s="4">
        <v>1299</v>
      </c>
      <c r="F29" s="4">
        <v>1187</v>
      </c>
    </row>
    <row r="30" spans="1:6" ht="12" customHeight="1">
      <c r="A30" s="3" t="s">
        <v>86</v>
      </c>
      <c r="B30" s="4">
        <v>3497</v>
      </c>
      <c r="C30" s="4">
        <v>3487</v>
      </c>
      <c r="D30" s="4">
        <v>3328</v>
      </c>
      <c r="E30" s="4">
        <v>3314</v>
      </c>
      <c r="F30" s="4">
        <v>2522</v>
      </c>
    </row>
    <row r="31" spans="1:6" ht="12" customHeight="1">
      <c r="A31" s="3" t="s">
        <v>87</v>
      </c>
      <c r="B31" s="4">
        <v>1440</v>
      </c>
      <c r="C31" s="4">
        <v>1641</v>
      </c>
      <c r="D31" s="4">
        <v>1753</v>
      </c>
      <c r="E31" s="4">
        <v>1296</v>
      </c>
      <c r="F31" s="4">
        <v>1167</v>
      </c>
    </row>
    <row r="32" spans="1:6" ht="12" customHeight="1">
      <c r="A32" s="9" t="s">
        <v>88</v>
      </c>
      <c r="B32" s="10">
        <f>SUM(B27:B31)</f>
        <v>8398</v>
      </c>
      <c r="C32" s="10">
        <f>SUM(C27:C31)</f>
        <v>8649</v>
      </c>
      <c r="D32" s="10">
        <f>SUM(D27:D31)</f>
        <v>7762</v>
      </c>
      <c r="E32" s="10">
        <f>SUM(E27:E31)</f>
        <v>7339</v>
      </c>
      <c r="F32" s="10">
        <f>SUM(F27:F31)</f>
        <v>6407</v>
      </c>
    </row>
    <row r="33" spans="1:6" ht="12" customHeight="1">
      <c r="A33" s="7" t="s">
        <v>89</v>
      </c>
      <c r="B33" s="8"/>
      <c r="C33" s="8"/>
      <c r="D33" s="8"/>
      <c r="E33" s="8"/>
      <c r="F33" s="8"/>
    </row>
    <row r="34" spans="1:6" ht="12" customHeight="1">
      <c r="A34" s="3" t="s">
        <v>90</v>
      </c>
      <c r="B34" s="4">
        <v>14995</v>
      </c>
      <c r="C34" s="4">
        <v>13138</v>
      </c>
      <c r="D34" s="4">
        <v>11320</v>
      </c>
      <c r="E34" s="4">
        <v>9380</v>
      </c>
      <c r="F34" s="4">
        <v>9333</v>
      </c>
    </row>
    <row r="35" spans="1:6" ht="12" customHeight="1">
      <c r="A35" s="3" t="s">
        <v>91</v>
      </c>
      <c r="B35" s="4">
        <v>4495</v>
      </c>
      <c r="C35" s="4">
        <v>4032</v>
      </c>
      <c r="D35" s="4">
        <v>3678</v>
      </c>
      <c r="E35" s="4">
        <v>3280</v>
      </c>
      <c r="F35" s="4">
        <v>3949</v>
      </c>
    </row>
    <row r="36" spans="1:6" ht="12" customHeight="1">
      <c r="A36" s="3" t="s">
        <v>92</v>
      </c>
      <c r="B36" s="4">
        <v>79</v>
      </c>
      <c r="C36" s="4">
        <v>81</v>
      </c>
      <c r="D36" s="4">
        <v>209</v>
      </c>
      <c r="E36" s="4">
        <v>313</v>
      </c>
      <c r="F36" s="4">
        <v>169</v>
      </c>
    </row>
    <row r="37" spans="1:6" ht="12" customHeight="1">
      <c r="A37" s="3" t="s">
        <v>93</v>
      </c>
      <c r="B37" s="4">
        <v>1200</v>
      </c>
      <c r="C37" s="4">
        <v>1103</v>
      </c>
      <c r="D37" s="4">
        <v>1018</v>
      </c>
      <c r="E37" s="4">
        <v>1059</v>
      </c>
      <c r="F37" s="4">
        <v>1181</v>
      </c>
    </row>
    <row r="38" spans="1:6" ht="12" customHeight="1">
      <c r="A38" s="3" t="s">
        <v>94</v>
      </c>
      <c r="B38" s="4">
        <v>879</v>
      </c>
      <c r="C38" s="4">
        <v>794</v>
      </c>
      <c r="D38" s="4">
        <v>887</v>
      </c>
      <c r="E38" s="4">
        <v>1034</v>
      </c>
      <c r="F38" s="4">
        <v>1098</v>
      </c>
    </row>
    <row r="39" spans="1:6" ht="12" customHeight="1">
      <c r="A39" s="3" t="s">
        <v>95</v>
      </c>
      <c r="B39" s="4">
        <v>1265</v>
      </c>
      <c r="C39" s="4">
        <v>1377</v>
      </c>
      <c r="D39" s="4">
        <v>1482</v>
      </c>
      <c r="E39" s="4">
        <v>1842</v>
      </c>
      <c r="F39" s="4">
        <v>2002</v>
      </c>
    </row>
    <row r="40" spans="1:6" ht="12" customHeight="1">
      <c r="A40" s="15" t="s">
        <v>96</v>
      </c>
      <c r="B40" s="16">
        <f>SUM(B32,B34:B39)</f>
        <v>31311</v>
      </c>
      <c r="C40" s="16">
        <f>SUM(C32,C34:C39)</f>
        <v>29174</v>
      </c>
      <c r="D40" s="16">
        <f>SUM(D32,D34:D39)</f>
        <v>26356</v>
      </c>
      <c r="E40" s="16">
        <f>SUM(E32,E34:E39)</f>
        <v>24247</v>
      </c>
      <c r="F40" s="16">
        <f>SUM(F32,F34:F39)</f>
        <v>24139</v>
      </c>
    </row>
    <row r="41" spans="1:6" ht="12" customHeight="1">
      <c r="A41" s="3"/>
      <c r="B41" s="4"/>
      <c r="C41" s="4"/>
      <c r="D41" s="4"/>
      <c r="E41" s="4"/>
      <c r="F41" s="4"/>
    </row>
    <row r="42" spans="1:6" ht="12" customHeight="1">
      <c r="A42" s="17" t="s">
        <v>97</v>
      </c>
      <c r="B42" s="18"/>
      <c r="C42" s="18"/>
      <c r="D42" s="18"/>
      <c r="E42" s="18"/>
      <c r="F42" s="18"/>
    </row>
    <row r="43" spans="1:6" ht="12" customHeight="1">
      <c r="A43" s="3" t="s">
        <v>98</v>
      </c>
      <c r="B43" s="4">
        <v>5</v>
      </c>
      <c r="C43" s="4">
        <v>5</v>
      </c>
      <c r="D43" s="4">
        <v>5</v>
      </c>
      <c r="E43" s="4">
        <v>5</v>
      </c>
      <c r="F43" s="4">
        <v>5</v>
      </c>
    </row>
    <row r="44" spans="1:6" ht="12" customHeight="1">
      <c r="A44" s="3" t="s">
        <v>99</v>
      </c>
      <c r="B44" s="4">
        <v>6352</v>
      </c>
      <c r="C44" s="4">
        <v>6179</v>
      </c>
      <c r="D44" s="4">
        <v>6051</v>
      </c>
      <c r="E44" s="4">
        <v>5965</v>
      </c>
      <c r="F44" s="4">
        <v>5892</v>
      </c>
    </row>
    <row r="45" spans="1:6" ht="12" customHeight="1">
      <c r="A45" s="3" t="s">
        <v>100</v>
      </c>
      <c r="B45" s="4">
        <v>18414</v>
      </c>
      <c r="C45" s="4">
        <v>16531</v>
      </c>
      <c r="D45" s="4">
        <v>14838</v>
      </c>
      <c r="E45" s="4">
        <v>12342</v>
      </c>
      <c r="F45" s="4">
        <v>10305</v>
      </c>
    </row>
    <row r="46" spans="1:6" ht="12" customHeight="1">
      <c r="A46" s="3" t="s">
        <v>101</v>
      </c>
      <c r="B46" s="4">
        <v>-27900</v>
      </c>
      <c r="C46" s="4">
        <v>-24644</v>
      </c>
      <c r="D46" s="4">
        <v>-20929</v>
      </c>
      <c r="E46" s="4">
        <v>-17015</v>
      </c>
      <c r="F46" s="4">
        <v>-14446</v>
      </c>
    </row>
    <row r="47" spans="1:6" ht="12" customHeight="1">
      <c r="A47" s="3" t="s">
        <v>102</v>
      </c>
      <c r="B47" s="4">
        <v>-642</v>
      </c>
      <c r="C47" s="4">
        <v>-1063</v>
      </c>
      <c r="D47" s="4">
        <v>-647</v>
      </c>
      <c r="E47" s="4">
        <v>-729</v>
      </c>
      <c r="F47" s="4">
        <v>-342</v>
      </c>
    </row>
    <row r="48" spans="1:6" ht="12" customHeight="1">
      <c r="A48" s="19" t="s">
        <v>103</v>
      </c>
      <c r="B48" s="20">
        <f>SUM(B43:B47)</f>
        <v>-3771</v>
      </c>
      <c r="C48" s="20">
        <f>SUM(C43:C47)</f>
        <v>-2992</v>
      </c>
      <c r="D48" s="20">
        <f>SUM(D43:D47)</f>
        <v>-682</v>
      </c>
      <c r="E48" s="20">
        <f>SUM(E43:E47)</f>
        <v>568</v>
      </c>
      <c r="F48" s="20">
        <f>SUM(F43:F47)</f>
        <v>1414</v>
      </c>
    </row>
    <row r="49" spans="1:6" ht="12" customHeight="1">
      <c r="A49" s="3"/>
      <c r="B49" s="4"/>
      <c r="C49" s="4"/>
      <c r="D49" s="4"/>
      <c r="E49" s="4"/>
      <c r="F49" s="4"/>
    </row>
    <row r="50" spans="1:6" ht="12" customHeight="1">
      <c r="A50" s="21" t="s">
        <v>104</v>
      </c>
      <c r="B50" s="22">
        <f>SUM(B40,B48)</f>
        <v>27540</v>
      </c>
      <c r="C50" s="22">
        <f>SUM(C40,C48)</f>
        <v>26182</v>
      </c>
      <c r="D50" s="22">
        <f>SUM(D40,D48)</f>
        <v>25674</v>
      </c>
      <c r="E50" s="22">
        <f>SUM(E40,E48)</f>
        <v>24815</v>
      </c>
      <c r="F50" s="22">
        <f>SUM(F40,F48)</f>
        <v>25553</v>
      </c>
    </row>
    <row r="51" spans="1:6" ht="12" customHeight="1">
      <c r="A51" s="3"/>
      <c r="B51" s="4"/>
      <c r="C51" s="4"/>
      <c r="D51" s="4"/>
      <c r="E51" s="4"/>
      <c r="F51" s="4"/>
    </row>
    <row r="52" spans="1:6" ht="12" customHeight="1">
      <c r="A52" s="23" t="s">
        <v>105</v>
      </c>
      <c r="B52" s="63" t="s">
        <v>106</v>
      </c>
      <c r="C52" s="64"/>
      <c r="D52" s="64"/>
      <c r="E52" s="64"/>
      <c r="F52" s="64"/>
    </row>
    <row r="53" spans="1:6" ht="12" customHeight="1">
      <c r="A53" s="23" t="s">
        <v>107</v>
      </c>
      <c r="B53" s="63" t="s">
        <v>108</v>
      </c>
      <c r="C53" s="64"/>
      <c r="D53" s="64"/>
      <c r="E53" s="64"/>
      <c r="F53" s="64"/>
    </row>
  </sheetData>
  <mergeCells count="4">
    <mergeCell ref="B53:F53"/>
    <mergeCell ref="A2:F2"/>
    <mergeCell ref="A1:F1"/>
    <mergeCell ref="B52:F5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44"/>
  <sheetViews>
    <sheetView workbookViewId="0">
      <selection activeCell="D48" sqref="D48"/>
    </sheetView>
  </sheetViews>
  <sheetFormatPr defaultRowHeight="14.5"/>
  <cols>
    <col min="1" max="1" width="51.453125" customWidth="1"/>
    <col min="2" max="4" width="14" customWidth="1"/>
    <col min="5" max="5" width="13.6328125" customWidth="1"/>
    <col min="6" max="6" width="14" customWidth="1"/>
  </cols>
  <sheetData>
    <row r="1" spans="1:6">
      <c r="A1" s="67" t="s">
        <v>0</v>
      </c>
      <c r="B1" s="64"/>
      <c r="C1" s="64"/>
      <c r="D1" s="64"/>
      <c r="E1" s="64"/>
      <c r="F1" s="64"/>
    </row>
    <row r="2" spans="1:6">
      <c r="A2" s="67" t="s">
        <v>1</v>
      </c>
      <c r="B2" s="64"/>
      <c r="C2" s="64"/>
      <c r="D2" s="64"/>
      <c r="E2" s="64"/>
      <c r="F2" s="64"/>
    </row>
    <row r="3" spans="1:6">
      <c r="A3" s="67" t="s">
        <v>2</v>
      </c>
      <c r="B3" s="64"/>
      <c r="C3" s="64"/>
      <c r="D3" s="64"/>
      <c r="E3" s="64"/>
      <c r="F3" s="64"/>
    </row>
    <row r="4" spans="1:6">
      <c r="A4" s="32"/>
      <c r="B4" s="32"/>
      <c r="C4" s="32"/>
      <c r="D4" s="32"/>
      <c r="E4" s="32"/>
      <c r="F4" s="32"/>
    </row>
    <row r="5" spans="1:6">
      <c r="A5" s="31" t="s">
        <v>3</v>
      </c>
      <c r="B5" s="33" t="s">
        <v>4</v>
      </c>
      <c r="C5" s="33" t="s">
        <v>5</v>
      </c>
      <c r="D5" s="33" t="s">
        <v>6</v>
      </c>
      <c r="E5" s="33" t="s">
        <v>7</v>
      </c>
      <c r="F5" s="33" t="s">
        <v>8</v>
      </c>
    </row>
    <row r="6" spans="1:6">
      <c r="A6" s="34" t="s">
        <v>9</v>
      </c>
      <c r="B6" s="35"/>
      <c r="C6" s="35"/>
      <c r="D6" s="35"/>
      <c r="E6" s="35"/>
      <c r="F6" s="35"/>
    </row>
    <row r="7" spans="1:6">
      <c r="A7" s="32" t="s">
        <v>10</v>
      </c>
      <c r="B7" s="36">
        <v>2601</v>
      </c>
      <c r="C7" s="36">
        <v>2375</v>
      </c>
      <c r="D7" s="36">
        <v>3083</v>
      </c>
      <c r="E7" s="36">
        <v>2358</v>
      </c>
      <c r="F7" s="36">
        <v>1099</v>
      </c>
    </row>
    <row r="8" spans="1:6">
      <c r="A8" s="32" t="s">
        <v>11</v>
      </c>
      <c r="B8" s="36">
        <v>599</v>
      </c>
      <c r="C8" s="36">
        <v>492</v>
      </c>
      <c r="D8" s="36">
        <v>277</v>
      </c>
      <c r="E8" s="36">
        <v>282</v>
      </c>
      <c r="F8" s="36">
        <v>295</v>
      </c>
    </row>
    <row r="9" spans="1:6">
      <c r="A9" s="32" t="s">
        <v>12</v>
      </c>
      <c r="B9" s="36">
        <v>236</v>
      </c>
      <c r="C9" s="36">
        <v>237</v>
      </c>
      <c r="D9" s="36">
        <v>205</v>
      </c>
      <c r="E9" s="36">
        <v>192</v>
      </c>
      <c r="F9" s="36">
        <v>182</v>
      </c>
    </row>
    <row r="10" spans="1:6">
      <c r="A10" s="32" t="s">
        <v>13</v>
      </c>
      <c r="B10" s="36">
        <v>-277</v>
      </c>
      <c r="C10" s="36">
        <v>-172</v>
      </c>
      <c r="D10" s="36">
        <v>-612</v>
      </c>
      <c r="E10" s="36">
        <v>280</v>
      </c>
      <c r="F10" s="36">
        <v>-281</v>
      </c>
    </row>
    <row r="11" spans="1:6">
      <c r="A11" s="32" t="s">
        <v>14</v>
      </c>
      <c r="B11" s="36">
        <v>473</v>
      </c>
      <c r="C11" s="36">
        <v>514</v>
      </c>
      <c r="D11" s="36">
        <v>301</v>
      </c>
      <c r="E11" s="36">
        <v>-119</v>
      </c>
      <c r="F11" s="36">
        <v>-28</v>
      </c>
    </row>
    <row r="12" spans="1:6">
      <c r="A12" s="32" t="s">
        <v>15</v>
      </c>
      <c r="B12" s="36">
        <v>-434</v>
      </c>
      <c r="C12" s="36">
        <v>-341</v>
      </c>
      <c r="D12" s="36">
        <v>-221</v>
      </c>
      <c r="E12" s="36">
        <v>-149</v>
      </c>
      <c r="F12" s="36">
        <v>-210</v>
      </c>
    </row>
    <row r="13" spans="1:6">
      <c r="A13" s="32" t="s">
        <v>16</v>
      </c>
      <c r="B13" s="36">
        <v>-15</v>
      </c>
      <c r="C13" s="36">
        <v>-278</v>
      </c>
      <c r="D13" s="36">
        <v>47</v>
      </c>
      <c r="E13" s="36">
        <v>-8</v>
      </c>
      <c r="F13" s="36">
        <v>-10</v>
      </c>
    </row>
    <row r="14" spans="1:6">
      <c r="A14" s="32" t="s">
        <v>17</v>
      </c>
      <c r="B14" s="36">
        <v>-147</v>
      </c>
      <c r="C14" s="36">
        <v>-82</v>
      </c>
      <c r="D14" s="36">
        <v>69</v>
      </c>
      <c r="E14" s="36">
        <v>-542</v>
      </c>
      <c r="F14" s="36">
        <v>110</v>
      </c>
    </row>
    <row r="15" spans="1:6">
      <c r="A15" s="32" t="s">
        <v>18</v>
      </c>
      <c r="B15" s="36" t="s">
        <v>19</v>
      </c>
      <c r="C15" s="36" t="s">
        <v>19</v>
      </c>
      <c r="D15" s="36" t="s">
        <v>19</v>
      </c>
      <c r="E15" s="36" t="s">
        <v>19</v>
      </c>
      <c r="F15" s="36">
        <v>164</v>
      </c>
    </row>
    <row r="16" spans="1:6">
      <c r="A16" s="32" t="s">
        <v>20</v>
      </c>
      <c r="B16" s="36">
        <v>176</v>
      </c>
      <c r="C16" s="36">
        <v>4</v>
      </c>
      <c r="D16" s="36">
        <v>21</v>
      </c>
      <c r="E16" s="36">
        <v>69</v>
      </c>
      <c r="F16" s="36">
        <v>-144</v>
      </c>
    </row>
    <row r="17" spans="1:6">
      <c r="A17" s="37" t="s">
        <v>21</v>
      </c>
      <c r="B17" s="38">
        <v>3212</v>
      </c>
      <c r="C17" s="38">
        <v>2749</v>
      </c>
      <c r="D17" s="38">
        <v>3170</v>
      </c>
      <c r="E17" s="38">
        <v>2363</v>
      </c>
      <c r="F17" s="38">
        <v>1177</v>
      </c>
    </row>
    <row r="18" spans="1:6">
      <c r="A18" s="32"/>
      <c r="B18" s="36"/>
      <c r="C18" s="36"/>
      <c r="D18" s="36"/>
      <c r="E18" s="36"/>
      <c r="F18" s="36"/>
    </row>
    <row r="19" spans="1:6">
      <c r="A19" s="39" t="s">
        <v>22</v>
      </c>
      <c r="B19" s="40"/>
      <c r="C19" s="40"/>
      <c r="D19" s="40"/>
      <c r="E19" s="40"/>
      <c r="F19" s="40"/>
    </row>
    <row r="20" spans="1:6">
      <c r="A20" s="32" t="s">
        <v>23</v>
      </c>
      <c r="B20" s="36">
        <v>-604</v>
      </c>
      <c r="C20" s="36">
        <v>-750</v>
      </c>
      <c r="D20" s="36">
        <v>-452</v>
      </c>
      <c r="E20" s="36">
        <v>-332</v>
      </c>
      <c r="F20" s="36">
        <v>-183</v>
      </c>
    </row>
    <row r="21" spans="1:6">
      <c r="A21" s="32" t="s">
        <v>24</v>
      </c>
      <c r="B21" s="36">
        <v>-350</v>
      </c>
      <c r="C21" s="36">
        <v>-26</v>
      </c>
      <c r="D21" s="36">
        <v>-101</v>
      </c>
      <c r="E21" s="36" t="s">
        <v>19</v>
      </c>
      <c r="F21" s="36" t="s">
        <v>19</v>
      </c>
    </row>
    <row r="22" spans="1:6">
      <c r="A22" s="32" t="s">
        <v>25</v>
      </c>
      <c r="B22" s="36">
        <v>9</v>
      </c>
      <c r="C22" s="36">
        <v>16</v>
      </c>
      <c r="D22" s="36">
        <v>71</v>
      </c>
      <c r="E22" s="36">
        <v>1</v>
      </c>
      <c r="F22" s="36">
        <v>12</v>
      </c>
    </row>
    <row r="23" spans="1:6">
      <c r="A23" s="32" t="s">
        <v>26</v>
      </c>
      <c r="B23" s="36">
        <v>-35</v>
      </c>
      <c r="C23" s="36">
        <v>-10</v>
      </c>
      <c r="D23" s="36">
        <v>-77</v>
      </c>
      <c r="E23" s="36">
        <v>-11</v>
      </c>
      <c r="F23" s="36">
        <v>-13</v>
      </c>
    </row>
    <row r="24" spans="1:6">
      <c r="A24" s="32" t="s">
        <v>27</v>
      </c>
      <c r="B24" s="36">
        <v>22</v>
      </c>
      <c r="C24" s="36">
        <v>36</v>
      </c>
      <c r="D24" s="36">
        <v>61</v>
      </c>
      <c r="E24" s="36">
        <v>14</v>
      </c>
      <c r="F24" s="36">
        <v>40</v>
      </c>
    </row>
    <row r="25" spans="1:6">
      <c r="A25" s="32" t="s">
        <v>20</v>
      </c>
      <c r="B25" s="36">
        <v>10</v>
      </c>
      <c r="C25" s="36" t="s">
        <v>19</v>
      </c>
      <c r="D25" s="36">
        <v>33</v>
      </c>
      <c r="E25" s="36">
        <v>31</v>
      </c>
      <c r="F25" s="36">
        <v>-43</v>
      </c>
    </row>
    <row r="26" spans="1:6">
      <c r="A26" s="37" t="s">
        <v>28</v>
      </c>
      <c r="B26" s="38">
        <v>-948</v>
      </c>
      <c r="C26" s="38">
        <v>-734</v>
      </c>
      <c r="D26" s="38">
        <v>-465</v>
      </c>
      <c r="E26" s="38">
        <v>-297</v>
      </c>
      <c r="F26" s="38">
        <v>-187</v>
      </c>
    </row>
    <row r="27" spans="1:6">
      <c r="A27" s="32"/>
      <c r="B27" s="36"/>
      <c r="C27" s="36"/>
      <c r="D27" s="36"/>
      <c r="E27" s="36"/>
      <c r="F27" s="36"/>
    </row>
    <row r="28" spans="1:6">
      <c r="A28" s="41" t="s">
        <v>29</v>
      </c>
      <c r="B28" s="42"/>
      <c r="C28" s="42"/>
      <c r="D28" s="42"/>
      <c r="E28" s="42"/>
      <c r="F28" s="42"/>
    </row>
    <row r="29" spans="1:6">
      <c r="A29" s="32" t="s">
        <v>30</v>
      </c>
      <c r="B29" s="36">
        <v>-403</v>
      </c>
      <c r="C29" s="36">
        <v>163</v>
      </c>
      <c r="D29" s="36">
        <v>546</v>
      </c>
      <c r="E29" s="36">
        <v>-182</v>
      </c>
      <c r="F29" s="36">
        <v>150</v>
      </c>
    </row>
    <row r="30" spans="1:6">
      <c r="A30" s="32" t="s">
        <v>31</v>
      </c>
      <c r="B30" s="36">
        <v>3436</v>
      </c>
      <c r="C30" s="36">
        <v>2948</v>
      </c>
      <c r="D30" s="36">
        <v>1918</v>
      </c>
      <c r="E30" s="36">
        <v>983</v>
      </c>
      <c r="F30" s="36">
        <v>1793</v>
      </c>
    </row>
    <row r="31" spans="1:6">
      <c r="A31" s="32" t="s">
        <v>32</v>
      </c>
      <c r="B31" s="36">
        <v>-1309</v>
      </c>
      <c r="C31" s="36">
        <v>-558</v>
      </c>
      <c r="D31" s="36">
        <v>-684</v>
      </c>
      <c r="E31" s="36">
        <v>-804</v>
      </c>
      <c r="F31" s="36">
        <v>-2174</v>
      </c>
    </row>
    <row r="32" spans="1:6">
      <c r="A32" s="32" t="s">
        <v>33</v>
      </c>
      <c r="B32" s="36">
        <v>92</v>
      </c>
      <c r="C32" s="36">
        <v>73</v>
      </c>
      <c r="D32" s="36">
        <v>29</v>
      </c>
      <c r="E32" s="36" t="s">
        <v>19</v>
      </c>
      <c r="F32" s="36">
        <v>2</v>
      </c>
    </row>
    <row r="33" spans="1:6">
      <c r="A33" s="32" t="s">
        <v>34</v>
      </c>
      <c r="B33" s="36" t="s">
        <v>19</v>
      </c>
      <c r="C33" s="36" t="s">
        <v>19</v>
      </c>
      <c r="D33" s="36" t="s">
        <v>19</v>
      </c>
      <c r="E33" s="36" t="s">
        <v>19</v>
      </c>
      <c r="F33" s="36">
        <v>-155</v>
      </c>
    </row>
    <row r="34" spans="1:6">
      <c r="A34" s="32" t="s">
        <v>35</v>
      </c>
      <c r="B34" s="36">
        <v>-718</v>
      </c>
      <c r="C34" s="36">
        <v>-682</v>
      </c>
      <c r="D34" s="36">
        <v>-587</v>
      </c>
      <c r="E34" s="36">
        <v>-321</v>
      </c>
      <c r="F34" s="36" t="s">
        <v>19</v>
      </c>
    </row>
    <row r="35" spans="1:6">
      <c r="A35" s="32" t="s">
        <v>36</v>
      </c>
      <c r="B35" s="36">
        <v>-3300</v>
      </c>
      <c r="C35" s="36">
        <v>-3762</v>
      </c>
      <c r="D35" s="36">
        <v>-3953</v>
      </c>
      <c r="E35" s="36">
        <v>-2566</v>
      </c>
      <c r="F35" s="36" t="s">
        <v>19</v>
      </c>
    </row>
    <row r="36" spans="1:6">
      <c r="A36" s="32" t="s">
        <v>37</v>
      </c>
      <c r="B36" s="36">
        <v>-116</v>
      </c>
      <c r="C36" s="36">
        <v>-138</v>
      </c>
      <c r="D36" s="36">
        <v>-108</v>
      </c>
      <c r="E36" s="36">
        <v>-89</v>
      </c>
      <c r="F36" s="36">
        <v>-90</v>
      </c>
    </row>
    <row r="37" spans="1:6">
      <c r="A37" s="32" t="s">
        <v>20</v>
      </c>
      <c r="B37" s="36" t="s">
        <v>19</v>
      </c>
      <c r="C37" s="36" t="s">
        <v>19</v>
      </c>
      <c r="D37" s="36">
        <v>-25</v>
      </c>
      <c r="E37" s="36">
        <v>17</v>
      </c>
      <c r="F37" s="36">
        <v>11</v>
      </c>
    </row>
    <row r="38" spans="1:6">
      <c r="A38" s="37" t="s">
        <v>38</v>
      </c>
      <c r="B38" s="38">
        <v>-2318</v>
      </c>
      <c r="C38" s="38">
        <v>-1956</v>
      </c>
      <c r="D38" s="38">
        <v>-2864</v>
      </c>
      <c r="E38" s="38">
        <v>-2962</v>
      </c>
      <c r="F38" s="38">
        <v>-463</v>
      </c>
    </row>
    <row r="39" spans="1:6">
      <c r="A39" s="32"/>
      <c r="B39" s="36"/>
      <c r="C39" s="36"/>
      <c r="D39" s="36"/>
      <c r="E39" s="36"/>
      <c r="F39" s="36"/>
    </row>
    <row r="40" spans="1:6" ht="28" customHeight="1">
      <c r="A40" s="37" t="s">
        <v>39</v>
      </c>
      <c r="B40" s="38">
        <v>-54</v>
      </c>
      <c r="C40" s="38">
        <v>59</v>
      </c>
      <c r="D40" s="38">
        <v>-159</v>
      </c>
      <c r="E40" s="38">
        <v>-896</v>
      </c>
      <c r="F40" s="38">
        <v>527</v>
      </c>
    </row>
    <row r="41" spans="1:6" ht="29">
      <c r="A41" s="32" t="s">
        <v>40</v>
      </c>
      <c r="B41" s="36">
        <v>425</v>
      </c>
      <c r="C41" s="36">
        <v>366</v>
      </c>
      <c r="D41" s="36">
        <v>525</v>
      </c>
      <c r="E41" s="36">
        <v>1421</v>
      </c>
      <c r="F41" s="36">
        <v>894</v>
      </c>
    </row>
    <row r="42" spans="1:6" ht="39" customHeight="1">
      <c r="A42" s="37" t="s">
        <v>41</v>
      </c>
      <c r="B42" s="38">
        <v>371</v>
      </c>
      <c r="C42" s="38">
        <v>425</v>
      </c>
      <c r="D42" s="38">
        <v>366</v>
      </c>
      <c r="E42" s="38">
        <v>525</v>
      </c>
      <c r="F42" s="38">
        <v>1421</v>
      </c>
    </row>
    <row r="43" spans="1:6">
      <c r="A43" s="32"/>
      <c r="B43" s="32"/>
      <c r="C43" s="32"/>
      <c r="D43" s="32"/>
      <c r="E43" s="32"/>
      <c r="F43" s="32"/>
    </row>
    <row r="44" spans="1:6" ht="24" customHeight="1">
      <c r="A44" s="43" t="s">
        <v>42</v>
      </c>
      <c r="B44" s="43" t="s">
        <v>43</v>
      </c>
      <c r="C44" s="43" t="s">
        <v>43</v>
      </c>
      <c r="D44" s="43" t="s">
        <v>44</v>
      </c>
      <c r="E44" s="43" t="s">
        <v>45</v>
      </c>
      <c r="F44" s="43" t="s">
        <v>45</v>
      </c>
    </row>
  </sheetData>
  <mergeCells count="3">
    <mergeCell ref="A3:F3"/>
    <mergeCell ref="A2:F2"/>
    <mergeCell ref="A1:F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208"/>
  <sheetViews>
    <sheetView workbookViewId="0">
      <selection activeCell="A13" sqref="A13:F17"/>
    </sheetView>
  </sheetViews>
  <sheetFormatPr defaultRowHeight="14.5"/>
  <cols>
    <col min="1" max="1" width="23.26953125" customWidth="1"/>
  </cols>
  <sheetData>
    <row r="1" spans="1:6">
      <c r="A1" s="44" t="s">
        <v>109</v>
      </c>
      <c r="B1" s="44" t="s">
        <v>4</v>
      </c>
      <c r="C1" s="44" t="s">
        <v>5</v>
      </c>
      <c r="D1" s="44" t="s">
        <v>6</v>
      </c>
      <c r="E1" s="44" t="s">
        <v>7</v>
      </c>
      <c r="F1" s="44" t="s">
        <v>8</v>
      </c>
    </row>
    <row r="2" spans="1:6">
      <c r="A2" s="51" t="s">
        <v>110</v>
      </c>
      <c r="B2" s="51">
        <v>19.940000000000001</v>
      </c>
      <c r="C2" s="51">
        <v>19.809999999999999</v>
      </c>
      <c r="D2" s="51">
        <v>21</v>
      </c>
      <c r="E2" s="51">
        <v>21.94</v>
      </c>
      <c r="F2" s="51">
        <v>20.21</v>
      </c>
    </row>
    <row r="3" spans="1:6">
      <c r="A3" s="51" t="s">
        <v>111</v>
      </c>
      <c r="B3" s="51">
        <v>15.81</v>
      </c>
      <c r="C3" s="51">
        <v>15.31</v>
      </c>
      <c r="D3" s="51">
        <v>16.59</v>
      </c>
      <c r="E3" s="51">
        <v>16.72</v>
      </c>
      <c r="F3" s="51">
        <v>12.69</v>
      </c>
    </row>
    <row r="4" spans="1:6">
      <c r="A4" s="51" t="s">
        <v>112</v>
      </c>
      <c r="B4" s="51">
        <v>9.93</v>
      </c>
      <c r="C4" s="51">
        <v>9.4600000000000009</v>
      </c>
      <c r="D4" s="51">
        <v>13</v>
      </c>
      <c r="E4" s="51">
        <v>11.35</v>
      </c>
      <c r="F4" s="51">
        <v>7.93</v>
      </c>
    </row>
    <row r="5" spans="1:6">
      <c r="A5" s="51" t="s">
        <v>113</v>
      </c>
      <c r="B5" s="51">
        <v>0.43</v>
      </c>
      <c r="C5" s="51">
        <v>0.4</v>
      </c>
      <c r="D5" s="51">
        <v>0.43</v>
      </c>
      <c r="E5" s="51">
        <v>0.45</v>
      </c>
      <c r="F5" s="51">
        <v>0.56999999999999995</v>
      </c>
    </row>
    <row r="6" spans="1:6">
      <c r="A6" s="51" t="s">
        <v>114</v>
      </c>
      <c r="B6" s="51">
        <v>0.39</v>
      </c>
      <c r="C6" s="51">
        <v>0.37</v>
      </c>
      <c r="D6" s="51">
        <v>0.39</v>
      </c>
      <c r="E6" s="51">
        <v>0.42</v>
      </c>
      <c r="F6" s="51">
        <v>0.53</v>
      </c>
    </row>
    <row r="7" spans="1:6">
      <c r="A7" s="51" t="s">
        <v>115</v>
      </c>
      <c r="B7" s="51">
        <v>0.04</v>
      </c>
      <c r="C7" s="51">
        <v>0.05</v>
      </c>
      <c r="D7" s="51">
        <v>0.04</v>
      </c>
      <c r="E7" s="51">
        <v>7.0000000000000007E-2</v>
      </c>
      <c r="F7" s="51">
        <v>0.22</v>
      </c>
    </row>
    <row r="8" spans="1:6">
      <c r="A8" s="51" t="s">
        <v>116</v>
      </c>
      <c r="B8" s="51">
        <v>0.95</v>
      </c>
      <c r="C8" s="51">
        <v>0.96</v>
      </c>
      <c r="D8" s="51">
        <v>0.92</v>
      </c>
      <c r="E8" s="51">
        <v>0.84</v>
      </c>
      <c r="F8" s="51">
        <v>0.54</v>
      </c>
    </row>
    <row r="9" spans="1:6">
      <c r="A9" s="51" t="s">
        <v>117</v>
      </c>
      <c r="B9" s="51">
        <v>13.4</v>
      </c>
      <c r="C9" s="51">
        <v>13.69</v>
      </c>
      <c r="D9" s="51">
        <v>15</v>
      </c>
      <c r="E9" s="51">
        <v>13.11</v>
      </c>
      <c r="F9" s="51">
        <v>9.2200000000000006</v>
      </c>
    </row>
    <row r="10" spans="1:6">
      <c r="A10" s="51" t="s">
        <v>118</v>
      </c>
      <c r="B10" s="51">
        <v>5.61</v>
      </c>
      <c r="C10" s="51">
        <v>5.87</v>
      </c>
      <c r="D10" s="51">
        <v>7.36</v>
      </c>
      <c r="E10" s="51">
        <v>9.2100000000000009</v>
      </c>
      <c r="F10" s="51">
        <v>4.4800000000000004</v>
      </c>
    </row>
    <row r="11" spans="1:6">
      <c r="A11" s="51" t="s">
        <v>119</v>
      </c>
      <c r="B11" s="51">
        <v>4.3</v>
      </c>
      <c r="C11" s="51">
        <v>4.83</v>
      </c>
      <c r="D11" s="51">
        <v>17.41</v>
      </c>
      <c r="E11" s="51">
        <v>17.72</v>
      </c>
      <c r="F11" s="51">
        <v>7.17</v>
      </c>
    </row>
    <row r="12" spans="1:6">
      <c r="A12" s="54" t="s">
        <v>121</v>
      </c>
      <c r="B12" s="54">
        <v>2025</v>
      </c>
      <c r="C12" s="54">
        <v>2024</v>
      </c>
      <c r="D12" s="54">
        <v>2023</v>
      </c>
      <c r="E12" s="54">
        <v>2022</v>
      </c>
      <c r="F12" s="54">
        <v>2021</v>
      </c>
    </row>
    <row r="13" spans="1:6">
      <c r="A13" s="55" t="s">
        <v>122</v>
      </c>
      <c r="B13" s="56" t="s">
        <v>120</v>
      </c>
      <c r="C13" s="56" t="s">
        <v>120</v>
      </c>
      <c r="D13" s="56" t="s">
        <v>120</v>
      </c>
      <c r="E13" s="56" t="s">
        <v>120</v>
      </c>
      <c r="F13" s="56" t="s">
        <v>120</v>
      </c>
    </row>
    <row r="14" spans="1:6">
      <c r="A14" s="55" t="s">
        <v>123</v>
      </c>
      <c r="B14" s="56">
        <v>9.4</v>
      </c>
      <c r="C14" s="56">
        <v>8.8000000000000007</v>
      </c>
      <c r="D14" s="56">
        <v>11.2</v>
      </c>
      <c r="E14" s="56">
        <v>9.1999999999999993</v>
      </c>
      <c r="F14" s="56">
        <v>4.8</v>
      </c>
    </row>
    <row r="15" spans="1:6">
      <c r="A15" s="55" t="s">
        <v>124</v>
      </c>
      <c r="B15" s="56">
        <v>29.1</v>
      </c>
      <c r="C15" s="56">
        <v>33.4</v>
      </c>
      <c r="D15" s="56">
        <v>22.1</v>
      </c>
      <c r="E15" s="56">
        <v>20.6</v>
      </c>
      <c r="F15" s="56">
        <v>42.5</v>
      </c>
    </row>
    <row r="16" spans="1:6">
      <c r="A16" s="55" t="s">
        <v>125</v>
      </c>
      <c r="B16" s="56">
        <v>0.53</v>
      </c>
      <c r="C16" s="56">
        <v>0.46</v>
      </c>
      <c r="D16" s="56">
        <v>0.49</v>
      </c>
      <c r="E16" s="56">
        <v>0.39</v>
      </c>
      <c r="F16" s="56">
        <v>0.22</v>
      </c>
    </row>
    <row r="17" spans="1:6">
      <c r="A17" s="55" t="s">
        <v>126</v>
      </c>
      <c r="B17" s="56">
        <v>10</v>
      </c>
      <c r="C17" s="56">
        <v>8</v>
      </c>
      <c r="D17" s="56">
        <v>11.5</v>
      </c>
      <c r="E17" s="56">
        <v>9.8000000000000007</v>
      </c>
      <c r="F17" s="56">
        <v>7.2</v>
      </c>
    </row>
    <row r="19" spans="1:6" ht="17.5">
      <c r="A19" s="46"/>
    </row>
    <row r="21" spans="1:6">
      <c r="A21" s="47"/>
      <c r="B21" s="47"/>
      <c r="C21" s="47"/>
      <c r="D21" s="47"/>
      <c r="E21" s="47"/>
    </row>
    <row r="22" spans="1:6">
      <c r="A22" s="48"/>
      <c r="B22" s="48"/>
      <c r="C22" s="48"/>
      <c r="D22" s="48"/>
      <c r="E22" s="48"/>
    </row>
    <row r="24" spans="1:6" ht="17.5">
      <c r="A24" s="46"/>
    </row>
    <row r="25" spans="1:6">
      <c r="A25" s="49"/>
    </row>
    <row r="26" spans="1:6">
      <c r="A26" s="49"/>
    </row>
    <row r="27" spans="1:6">
      <c r="A27" s="49"/>
    </row>
    <row r="28" spans="1:6">
      <c r="A28" s="49"/>
    </row>
    <row r="29" spans="1:6">
      <c r="A29" s="49"/>
    </row>
    <row r="33" spans="1:5" ht="31">
      <c r="A33" s="45"/>
    </row>
    <row r="35" spans="1:5" ht="17.5">
      <c r="A35" s="46"/>
    </row>
    <row r="39" spans="1:5" ht="17.5">
      <c r="A39" s="46"/>
    </row>
    <row r="41" spans="1:5">
      <c r="A41" s="47"/>
      <c r="B41" s="47"/>
      <c r="C41" s="47"/>
      <c r="D41" s="47"/>
      <c r="E41" s="47"/>
    </row>
    <row r="42" spans="1:5">
      <c r="A42" s="48"/>
      <c r="B42" s="48"/>
      <c r="C42" s="48"/>
      <c r="D42" s="48"/>
      <c r="E42" s="48"/>
    </row>
    <row r="44" spans="1:5" ht="17.5">
      <c r="A44" s="46"/>
    </row>
    <row r="45" spans="1:5">
      <c r="A45" s="49"/>
    </row>
    <row r="46" spans="1:5">
      <c r="A46" s="49"/>
    </row>
    <row r="47" spans="1:5">
      <c r="A47" s="49"/>
    </row>
    <row r="48" spans="1:5">
      <c r="A48" s="49"/>
    </row>
    <row r="49" spans="1:5">
      <c r="A49" s="49"/>
    </row>
    <row r="53" spans="1:5" ht="31">
      <c r="A53" s="45"/>
    </row>
    <row r="55" spans="1:5" ht="17.5">
      <c r="A55" s="46"/>
    </row>
    <row r="59" spans="1:5" ht="17.5">
      <c r="A59" s="46"/>
    </row>
    <row r="61" spans="1:5">
      <c r="A61" s="47"/>
      <c r="B61" s="47"/>
      <c r="C61" s="47"/>
      <c r="D61" s="47"/>
      <c r="E61" s="47"/>
    </row>
    <row r="62" spans="1:5">
      <c r="A62" s="48"/>
      <c r="B62" s="48"/>
      <c r="C62" s="48"/>
      <c r="D62" s="48"/>
      <c r="E62" s="48"/>
    </row>
    <row r="64" spans="1:5" ht="17.5">
      <c r="A64" s="46"/>
    </row>
    <row r="65" spans="1:1">
      <c r="A65" s="49"/>
    </row>
    <row r="66" spans="1:1">
      <c r="A66" s="49"/>
    </row>
    <row r="67" spans="1:1">
      <c r="A67" s="50"/>
    </row>
    <row r="68" spans="1:1">
      <c r="A68" s="49"/>
    </row>
    <row r="69" spans="1:1">
      <c r="A69" s="49"/>
    </row>
    <row r="73" spans="1:1" ht="31">
      <c r="A73" s="45"/>
    </row>
    <row r="75" spans="1:1" ht="17.5">
      <c r="A75" s="46"/>
    </row>
    <row r="81" spans="1:1" ht="17.5">
      <c r="A81" s="46"/>
    </row>
    <row r="85" spans="1:1" ht="17.5">
      <c r="A85" s="46"/>
    </row>
    <row r="86" spans="1:1">
      <c r="A86" s="49"/>
    </row>
    <row r="87" spans="1:1">
      <c r="A87" s="49"/>
    </row>
    <row r="88" spans="1:1">
      <c r="A88" s="49"/>
    </row>
    <row r="89" spans="1:1">
      <c r="A89" s="49"/>
    </row>
    <row r="90" spans="1:1">
      <c r="A90" s="49"/>
    </row>
    <row r="94" spans="1:1" ht="31">
      <c r="A94" s="45"/>
    </row>
    <row r="96" spans="1:1" ht="17.5">
      <c r="A96" s="46"/>
    </row>
    <row r="100" spans="1:1" ht="17.5">
      <c r="A100" s="46"/>
    </row>
    <row r="104" spans="1:1" ht="17.5">
      <c r="A104" s="46"/>
    </row>
    <row r="105" spans="1:1">
      <c r="A105" s="49"/>
    </row>
    <row r="106" spans="1:1">
      <c r="A106" s="49"/>
    </row>
    <row r="107" spans="1:1">
      <c r="A107" s="49"/>
    </row>
    <row r="108" spans="1:1">
      <c r="A108" s="49"/>
    </row>
    <row r="112" spans="1:1" ht="31">
      <c r="A112" s="45"/>
    </row>
    <row r="114" spans="1:1" ht="17.5">
      <c r="A114" s="46"/>
    </row>
    <row r="118" spans="1:1" ht="17.5">
      <c r="A118" s="46"/>
    </row>
    <row r="122" spans="1:1" ht="17.5">
      <c r="A122" s="46"/>
    </row>
    <row r="123" spans="1:1">
      <c r="A123" s="49"/>
    </row>
    <row r="124" spans="1:1">
      <c r="A124" s="49"/>
    </row>
    <row r="125" spans="1:1">
      <c r="A125" s="49"/>
    </row>
    <row r="126" spans="1:1">
      <c r="A126" s="49"/>
    </row>
    <row r="130" spans="1:1" ht="31">
      <c r="A130" s="45"/>
    </row>
    <row r="132" spans="1:1" ht="17.5">
      <c r="A132" s="46"/>
    </row>
    <row r="136" spans="1:1" ht="17.5">
      <c r="A136" s="46"/>
    </row>
    <row r="140" spans="1:1" ht="17.5">
      <c r="A140" s="46"/>
    </row>
    <row r="141" spans="1:1">
      <c r="A141" s="49"/>
    </row>
    <row r="142" spans="1:1">
      <c r="A142" s="49"/>
    </row>
    <row r="143" spans="1:1">
      <c r="A143" s="49"/>
    </row>
    <row r="144" spans="1:1">
      <c r="A144" s="49"/>
    </row>
    <row r="148" spans="1:1" ht="31">
      <c r="A148" s="45"/>
    </row>
    <row r="150" spans="1:1" ht="17.5">
      <c r="A150" s="46"/>
    </row>
    <row r="154" spans="1:1" ht="17.5">
      <c r="A154" s="46"/>
    </row>
    <row r="158" spans="1:1" ht="17.5">
      <c r="A158" s="46"/>
    </row>
    <row r="159" spans="1:1">
      <c r="A159" s="49"/>
    </row>
    <row r="160" spans="1:1">
      <c r="A160" s="49"/>
    </row>
    <row r="161" spans="1:1">
      <c r="A161" s="50"/>
    </row>
    <row r="162" spans="1:1">
      <c r="A162" s="49"/>
    </row>
    <row r="163" spans="1:1">
      <c r="A163" s="49"/>
    </row>
    <row r="167" spans="1:1" ht="31">
      <c r="A167" s="45"/>
    </row>
    <row r="169" spans="1:1" ht="17.5">
      <c r="A169" s="46"/>
    </row>
    <row r="175" spans="1:1" ht="17.5">
      <c r="A175" s="46"/>
    </row>
    <row r="179" spans="1:1" ht="17.5">
      <c r="A179" s="46"/>
    </row>
    <row r="180" spans="1:1">
      <c r="A180" s="49"/>
    </row>
    <row r="181" spans="1:1">
      <c r="A181" s="49"/>
    </row>
    <row r="182" spans="1:1">
      <c r="A182" s="49"/>
    </row>
    <row r="183" spans="1:1">
      <c r="A183" s="49"/>
    </row>
    <row r="187" spans="1:1" ht="31">
      <c r="A187" s="45"/>
    </row>
    <row r="189" spans="1:1" ht="17.5">
      <c r="A189" s="46"/>
    </row>
    <row r="195" spans="1:1" ht="17.5">
      <c r="A195" s="46"/>
    </row>
    <row r="199" spans="1:1" ht="17.5">
      <c r="A199" s="46"/>
    </row>
    <row r="200" spans="1:1">
      <c r="A200" s="49"/>
    </row>
    <row r="201" spans="1:1">
      <c r="A201" s="49"/>
    </row>
    <row r="202" spans="1:1">
      <c r="A202" s="49"/>
    </row>
    <row r="203" spans="1:1">
      <c r="A203" s="49"/>
    </row>
    <row r="204" spans="1:1">
      <c r="A204" s="49"/>
    </row>
    <row r="208" spans="1:1" ht="31">
      <c r="A208" s="45"/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0EE965-39F6-49C9-A79B-0B9BAC70132C}">
  <dimension ref="A1:L28"/>
  <sheetViews>
    <sheetView workbookViewId="0">
      <selection activeCell="G4" sqref="G4"/>
    </sheetView>
  </sheetViews>
  <sheetFormatPr defaultRowHeight="14.5"/>
  <cols>
    <col min="1" max="1" width="16.54296875" customWidth="1"/>
    <col min="2" max="2" width="13.1796875" customWidth="1"/>
    <col min="3" max="3" width="17.1796875" customWidth="1"/>
    <col min="4" max="4" width="14.1796875" customWidth="1"/>
    <col min="5" max="5" width="28.36328125" customWidth="1"/>
  </cols>
  <sheetData>
    <row r="1" spans="1:12" ht="29">
      <c r="A1" s="61" t="s">
        <v>169</v>
      </c>
      <c r="B1" s="61" t="s">
        <v>127</v>
      </c>
      <c r="C1" s="61" t="s">
        <v>128</v>
      </c>
      <c r="D1" s="61" t="s">
        <v>129</v>
      </c>
      <c r="E1" s="61" t="s">
        <v>170</v>
      </c>
      <c r="F1" s="53"/>
      <c r="G1" s="53"/>
      <c r="H1" s="52"/>
      <c r="I1" s="52"/>
      <c r="J1" s="52"/>
      <c r="K1" s="52"/>
      <c r="L1" s="52"/>
    </row>
    <row r="2" spans="1:12" ht="87">
      <c r="A2" s="58" t="s">
        <v>122</v>
      </c>
      <c r="B2" s="58" t="s">
        <v>120</v>
      </c>
      <c r="C2" s="58" t="s">
        <v>120</v>
      </c>
      <c r="D2" s="58" t="s">
        <v>171</v>
      </c>
      <c r="E2" s="58" t="s">
        <v>172</v>
      </c>
      <c r="F2" s="53"/>
      <c r="G2" s="53"/>
      <c r="H2" s="52"/>
      <c r="I2" s="52"/>
      <c r="J2" s="52"/>
      <c r="K2" s="52"/>
      <c r="L2" s="52"/>
    </row>
    <row r="3" spans="1:12" ht="72.5">
      <c r="A3" s="58" t="s">
        <v>123</v>
      </c>
      <c r="B3" s="58" t="s">
        <v>173</v>
      </c>
      <c r="C3" s="58" t="s">
        <v>174</v>
      </c>
      <c r="D3" s="58" t="s">
        <v>175</v>
      </c>
      <c r="E3" s="58" t="s">
        <v>176</v>
      </c>
      <c r="F3" s="53"/>
      <c r="G3" s="53"/>
      <c r="H3" s="52"/>
      <c r="I3" s="52"/>
      <c r="J3" s="52"/>
      <c r="K3" s="52"/>
      <c r="L3" s="52"/>
    </row>
    <row r="4" spans="1:12" ht="72.5">
      <c r="A4" s="58" t="s">
        <v>124</v>
      </c>
      <c r="B4" s="68">
        <v>29.1</v>
      </c>
      <c r="C4" s="68">
        <v>35.1</v>
      </c>
      <c r="D4" s="68">
        <v>31.8</v>
      </c>
      <c r="E4" s="58" t="s">
        <v>177</v>
      </c>
      <c r="F4" s="53"/>
      <c r="G4" s="53"/>
      <c r="H4" s="52"/>
      <c r="I4" s="52"/>
      <c r="J4" s="52"/>
      <c r="K4" s="52"/>
      <c r="L4" s="52"/>
    </row>
    <row r="5" spans="1:12" ht="87">
      <c r="A5" s="58" t="s">
        <v>125</v>
      </c>
      <c r="B5" s="58" t="s">
        <v>178</v>
      </c>
      <c r="C5" s="58" t="s">
        <v>179</v>
      </c>
      <c r="D5" s="58" t="s">
        <v>180</v>
      </c>
      <c r="E5" s="58" t="s">
        <v>181</v>
      </c>
      <c r="F5" s="53"/>
      <c r="G5" s="53"/>
      <c r="H5" s="52"/>
      <c r="I5" s="52"/>
      <c r="J5" s="52"/>
      <c r="K5" s="52"/>
      <c r="L5" s="52"/>
    </row>
    <row r="6" spans="1:12" ht="87">
      <c r="A6" s="58" t="s">
        <v>126</v>
      </c>
      <c r="B6" s="58" t="s">
        <v>182</v>
      </c>
      <c r="C6" s="58" t="s">
        <v>183</v>
      </c>
      <c r="D6" s="58" t="s">
        <v>184</v>
      </c>
      <c r="E6" s="58" t="s">
        <v>185</v>
      </c>
      <c r="F6" s="53"/>
      <c r="G6" s="53"/>
      <c r="H6" s="52"/>
      <c r="I6" s="52"/>
      <c r="J6" s="52"/>
      <c r="K6" s="52"/>
      <c r="L6" s="52"/>
    </row>
    <row r="7" spans="1:12">
      <c r="A7" s="53"/>
      <c r="B7" s="53"/>
      <c r="C7" s="53"/>
      <c r="D7" s="53"/>
      <c r="E7" s="53"/>
      <c r="F7" s="53"/>
      <c r="G7" s="53"/>
      <c r="H7" s="52"/>
      <c r="I7" s="52"/>
      <c r="J7" s="52"/>
      <c r="K7" s="52"/>
      <c r="L7" s="52"/>
    </row>
    <row r="8" spans="1:12">
      <c r="A8" s="53"/>
      <c r="B8" s="53"/>
      <c r="C8" s="53"/>
      <c r="D8" s="53"/>
      <c r="E8" s="53"/>
      <c r="F8" s="53"/>
      <c r="G8" s="53"/>
      <c r="H8" s="52"/>
      <c r="I8" s="52"/>
      <c r="J8" s="52"/>
      <c r="K8" s="52"/>
      <c r="L8" s="52"/>
    </row>
    <row r="9" spans="1:12">
      <c r="A9" s="52"/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</row>
    <row r="10" spans="1:12">
      <c r="A10" s="52"/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</row>
    <row r="11" spans="1:12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  <c r="L11" s="52"/>
    </row>
    <row r="12" spans="1:12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  <c r="L12" s="52"/>
    </row>
    <row r="13" spans="1:12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  <c r="L13" s="52"/>
    </row>
    <row r="14" spans="1:12">
      <c r="A14" s="52"/>
      <c r="B14" s="52"/>
      <c r="C14" s="52"/>
      <c r="D14" s="52"/>
      <c r="E14" s="52"/>
      <c r="F14" s="52"/>
      <c r="G14" s="52"/>
      <c r="H14" s="52"/>
      <c r="I14" s="52"/>
      <c r="J14" s="52"/>
      <c r="K14" s="52"/>
      <c r="L14" s="52"/>
    </row>
    <row r="15" spans="1:12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  <c r="L15" s="52"/>
    </row>
    <row r="16" spans="1:12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</row>
    <row r="17" spans="1:12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  <c r="L17" s="52"/>
    </row>
    <row r="18" spans="1:12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  <c r="L18" s="52"/>
    </row>
    <row r="19" spans="1:12">
      <c r="A19" s="52"/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</row>
    <row r="20" spans="1:12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  <c r="L20" s="52"/>
    </row>
    <row r="21" spans="1:12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2"/>
    </row>
    <row r="22" spans="1:12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</row>
    <row r="23" spans="1:12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  <c r="L23" s="52"/>
    </row>
    <row r="24" spans="1:12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</row>
    <row r="25" spans="1:12">
      <c r="A25" s="52"/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52"/>
    </row>
    <row r="26" spans="1:12">
      <c r="A26" s="52"/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</row>
    <row r="27" spans="1:12">
      <c r="A27" s="52"/>
      <c r="B27" s="52"/>
      <c r="C27" s="52"/>
      <c r="D27" s="52"/>
      <c r="E27" s="52"/>
      <c r="F27" s="52"/>
      <c r="G27" s="52"/>
      <c r="H27" s="52"/>
      <c r="I27" s="52"/>
      <c r="J27" s="52"/>
      <c r="K27" s="52"/>
      <c r="L27" s="52"/>
    </row>
    <row r="28" spans="1:12">
      <c r="A28" s="52"/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92DFDF-B7B4-496D-9E8B-9483CBAFC771}">
  <dimension ref="A1:F13"/>
  <sheetViews>
    <sheetView tabSelected="1" workbookViewId="0">
      <selection activeCell="C20" sqref="C20"/>
    </sheetView>
  </sheetViews>
  <sheetFormatPr defaultRowHeight="14.5"/>
  <cols>
    <col min="1" max="1" width="29.453125" customWidth="1"/>
    <col min="2" max="2" width="14.7265625" customWidth="1"/>
    <col min="3" max="3" width="11.26953125" customWidth="1"/>
    <col min="4" max="4" width="10.6328125" customWidth="1"/>
    <col min="5" max="5" width="12.54296875" customWidth="1"/>
    <col min="6" max="6" width="11.54296875" customWidth="1"/>
  </cols>
  <sheetData>
    <row r="1" spans="1:6">
      <c r="A1" s="61" t="s">
        <v>130</v>
      </c>
      <c r="B1" s="62">
        <v>2025</v>
      </c>
      <c r="C1" s="62">
        <v>2024</v>
      </c>
      <c r="D1" s="62">
        <v>2023</v>
      </c>
      <c r="E1" s="62">
        <v>2022</v>
      </c>
      <c r="F1" s="62">
        <v>2021</v>
      </c>
    </row>
    <row r="2" spans="1:6">
      <c r="A2" s="58" t="s">
        <v>131</v>
      </c>
      <c r="B2" s="59">
        <v>2.7949999999999999</v>
      </c>
      <c r="C2" s="59">
        <v>2.7120000000000002</v>
      </c>
      <c r="D2" s="59">
        <v>2.5710000000000002</v>
      </c>
      <c r="E2" s="59">
        <v>1.982</v>
      </c>
      <c r="F2" s="59">
        <v>1.768</v>
      </c>
    </row>
    <row r="3" spans="1:6">
      <c r="A3" s="58" t="s">
        <v>132</v>
      </c>
      <c r="B3" s="59">
        <v>2.9089999999999998</v>
      </c>
      <c r="C3" s="59">
        <v>2.7949999999999999</v>
      </c>
      <c r="D3" s="59">
        <v>2.7120000000000002</v>
      </c>
      <c r="E3" s="59">
        <v>2.5710000000000002</v>
      </c>
      <c r="F3" s="59">
        <v>1.982</v>
      </c>
    </row>
    <row r="4" spans="1:6">
      <c r="A4" s="58" t="s">
        <v>133</v>
      </c>
      <c r="B4" s="59" t="s">
        <v>134</v>
      </c>
      <c r="C4" s="59" t="s">
        <v>135</v>
      </c>
      <c r="D4" s="59" t="s">
        <v>136</v>
      </c>
      <c r="E4" s="59" t="s">
        <v>137</v>
      </c>
      <c r="F4" s="59" t="s">
        <v>138</v>
      </c>
    </row>
    <row r="5" spans="1:6">
      <c r="A5" s="58" t="s">
        <v>139</v>
      </c>
      <c r="B5" s="59">
        <v>26.186</v>
      </c>
      <c r="C5" s="59">
        <v>25.1</v>
      </c>
      <c r="D5" s="59">
        <v>23.713000000000001</v>
      </c>
      <c r="E5" s="59">
        <v>20.773</v>
      </c>
      <c r="F5" s="59">
        <v>13.856999999999999</v>
      </c>
    </row>
    <row r="6" spans="1:6">
      <c r="A6" s="60" t="s">
        <v>140</v>
      </c>
      <c r="B6" s="57" t="s">
        <v>141</v>
      </c>
      <c r="C6" s="57" t="s">
        <v>142</v>
      </c>
      <c r="D6" s="57" t="s">
        <v>143</v>
      </c>
      <c r="E6" s="57" t="s">
        <v>144</v>
      </c>
      <c r="F6" s="57" t="s">
        <v>145</v>
      </c>
    </row>
    <row r="7" spans="1:6">
      <c r="A7" s="58" t="s">
        <v>146</v>
      </c>
      <c r="B7" s="59">
        <v>763</v>
      </c>
      <c r="C7" s="59">
        <v>738</v>
      </c>
      <c r="D7" s="59">
        <v>746</v>
      </c>
      <c r="E7" s="59">
        <v>726</v>
      </c>
      <c r="F7" s="59">
        <v>527</v>
      </c>
    </row>
    <row r="8" spans="1:6">
      <c r="A8" s="58" t="s">
        <v>147</v>
      </c>
      <c r="B8" s="59">
        <v>814</v>
      </c>
      <c r="C8" s="59">
        <v>763</v>
      </c>
      <c r="D8" s="59">
        <v>738</v>
      </c>
      <c r="E8" s="59">
        <v>746</v>
      </c>
      <c r="F8" s="59">
        <v>726</v>
      </c>
    </row>
    <row r="9" spans="1:6">
      <c r="A9" s="58" t="s">
        <v>148</v>
      </c>
      <c r="B9" s="59" t="s">
        <v>149</v>
      </c>
      <c r="C9" s="59" t="s">
        <v>150</v>
      </c>
      <c r="D9" s="59" t="s">
        <v>151</v>
      </c>
      <c r="E9" s="59" t="s">
        <v>152</v>
      </c>
      <c r="F9" s="59" t="s">
        <v>153</v>
      </c>
    </row>
    <row r="10" spans="1:6">
      <c r="A10" s="58" t="s">
        <v>154</v>
      </c>
      <c r="B10" s="59">
        <v>20.963999999999999</v>
      </c>
      <c r="C10" s="59">
        <v>20.128</v>
      </c>
      <c r="D10" s="59">
        <v>18.733000000000001</v>
      </c>
      <c r="E10" s="59">
        <v>16.215</v>
      </c>
      <c r="F10" s="59">
        <v>11.055999999999999</v>
      </c>
    </row>
    <row r="11" spans="1:6">
      <c r="A11" s="60" t="s">
        <v>155</v>
      </c>
      <c r="B11" s="57" t="s">
        <v>156</v>
      </c>
      <c r="C11" s="57" t="s">
        <v>157</v>
      </c>
      <c r="D11" s="57" t="s">
        <v>158</v>
      </c>
      <c r="E11" s="57" t="s">
        <v>159</v>
      </c>
      <c r="F11" s="57" t="s">
        <v>160</v>
      </c>
    </row>
    <row r="12" spans="1:6">
      <c r="A12" s="60" t="s">
        <v>161</v>
      </c>
      <c r="B12" s="57" t="s">
        <v>162</v>
      </c>
      <c r="C12" s="57" t="s">
        <v>162</v>
      </c>
      <c r="D12" s="57" t="s">
        <v>162</v>
      </c>
      <c r="E12" s="57" t="s">
        <v>162</v>
      </c>
      <c r="F12" s="57" t="s">
        <v>162</v>
      </c>
    </row>
    <row r="13" spans="1:6">
      <c r="A13" s="60" t="s">
        <v>163</v>
      </c>
      <c r="B13" s="57" t="s">
        <v>164</v>
      </c>
      <c r="C13" s="57" t="s">
        <v>165</v>
      </c>
      <c r="D13" s="57" t="s">
        <v>166</v>
      </c>
      <c r="E13" s="57" t="s">
        <v>167</v>
      </c>
      <c r="F13" s="57" t="s">
        <v>168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Income Statement</vt:lpstr>
      <vt:lpstr>BS_5yr</vt:lpstr>
      <vt:lpstr>Cash Flow Statement</vt:lpstr>
      <vt:lpstr>Ratios_5yr</vt:lpstr>
      <vt:lpstr>Benchmark</vt:lpstr>
      <vt:lpstr>CCC_5yr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elena kokorieva</dc:creator>
  <cp:lastModifiedBy>elena kokorieva</cp:lastModifiedBy>
  <dcterms:created xsi:type="dcterms:W3CDTF">2015-06-05T18:19:34Z</dcterms:created>
  <dcterms:modified xsi:type="dcterms:W3CDTF">2026-07-24T14:33:43Z</dcterms:modified>
</cp:coreProperties>
</file>