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sh Flow Statemen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<sst xmlns="http://schemas.openxmlformats.org/spreadsheetml/2006/main" count="64" uniqueCount="61">
  <si>
    <t xml:space="preserve">Neste Corporation – Consolidated Cash Flow Statement, 2021–2025</t>
  </si>
  <si>
    <t xml:space="preserve">EUR million</t>
  </si>
  <si>
    <t xml:space="preserve">2021</t>
  </si>
  <si>
    <t xml:space="preserve">2022</t>
  </si>
  <si>
    <t xml:space="preserve">2023</t>
  </si>
  <si>
    <t xml:space="preserve">2024</t>
  </si>
  <si>
    <t xml:space="preserve">2025</t>
  </si>
  <si>
    <t xml:space="preserve">Cash flows from operating activities</t>
  </si>
  <si>
    <t xml:space="preserve">Profit before income taxes</t>
  </si>
  <si>
    <t xml:space="preserve">Adjustments for:</t>
  </si>
  <si>
    <t xml:space="preserve">  Share of profit (loss) of associates and joint ventures</t>
  </si>
  <si>
    <t xml:space="preserve">  Depreciation, amortization and impairments</t>
  </si>
  <si>
    <t xml:space="preserve">  Other non-cash income and expenses</t>
  </si>
  <si>
    <t xml:space="preserve">  Financial expenses - net</t>
  </si>
  <si>
    <t xml:space="preserve">  Profit / loss from disposal of fixed assets and shares</t>
  </si>
  <si>
    <t xml:space="preserve">Cash flow before change in net working capital</t>
  </si>
  <si>
    <t xml:space="preserve">Change in net working capital:</t>
  </si>
  <si>
    <t xml:space="preserve">  Decrease (+) / increase (-) in trade and other receivables</t>
  </si>
  <si>
    <t xml:space="preserve">  Decrease (+) / increase (-) in inventories</t>
  </si>
  <si>
    <t xml:space="preserve">  Decrease (-) / increase (+) in trade and other payables</t>
  </si>
  <si>
    <t xml:space="preserve">Change in net working capital</t>
  </si>
  <si>
    <t xml:space="preserve">Cash generated from operations</t>
  </si>
  <si>
    <t xml:space="preserve">Interest and other finance cost paid</t>
  </si>
  <si>
    <t xml:space="preserve">Interest income received</t>
  </si>
  <si>
    <t xml:space="preserve">Realized foreign exchange gains and losses (1)</t>
  </si>
  <si>
    <t xml:space="preserve">Income taxes paid</t>
  </si>
  <si>
    <t xml:space="preserve">Finance cost and income taxes paid (1)</t>
  </si>
  <si>
    <t xml:space="preserve">Net cash generated from operating activities</t>
  </si>
  <si>
    <t xml:space="preserve">Cash flows from investing activities</t>
  </si>
  <si>
    <t xml:space="preserve">Purchases of property, plant and equipment</t>
  </si>
  <si>
    <t xml:space="preserve">Purchases of intangible assets</t>
  </si>
  <si>
    <t xml:space="preserve">Acquisitions of subsidiaries</t>
  </si>
  <si>
    <t xml:space="preserve">Proceeds from sales of shares in subsidiaries, joint arrangements and business operations</t>
  </si>
  <si>
    <t xml:space="preserve">Proceeds from capital repayments in joint arrangements</t>
  </si>
  <si>
    <t xml:space="preserve">Proceeds from sales of property, plant and equipment (and intangible assets in 2025)</t>
  </si>
  <si>
    <t xml:space="preserve">Changes in long-term receivables and other financial assets</t>
  </si>
  <si>
    <t xml:space="preserve">Cash flow before financing activities</t>
  </si>
  <si>
    <t xml:space="preserve">Cash flows from financing activities</t>
  </si>
  <si>
    <t xml:space="preserve">Payment of (-) / proceeds from (+) current interest-bearing liabilities</t>
  </si>
  <si>
    <t xml:space="preserve">Proceeds from non-current interest-bearing liabilities</t>
  </si>
  <si>
    <t xml:space="preserve">Repayments of non-current interest-bearing liabilities</t>
  </si>
  <si>
    <t xml:space="preserve">Repayments of lease liabilities</t>
  </si>
  <si>
    <t xml:space="preserve">Transactions with non-controlling interests</t>
  </si>
  <si>
    <t xml:space="preserve">Dividends paid to the owners of the parent</t>
  </si>
  <si>
    <t xml:space="preserve">Dividends paid to non-controlling interests</t>
  </si>
  <si>
    <t xml:space="preserve">Net decrease (-) / increase (+) in cash and cash equivalents</t>
  </si>
  <si>
    <t xml:space="preserve">Cash and cash equivalents at beginning of the period</t>
  </si>
  <si>
    <t xml:space="preserve">Exchange gains (+) / losses (-) on cash and cash equivalents (1)</t>
  </si>
  <si>
    <t xml:space="preserve">Cash and cash equivalents at end of the period</t>
  </si>
  <si>
    <t xml:space="preserve">Reconciliation checks (should be ~0; differences of ±1–2 are rounding in the reports)</t>
  </si>
  <si>
    <t xml:space="preserve">Operating cash flow before NWC: sum of items – reported</t>
  </si>
  <si>
    <t xml:space="preserve">Net operating cash flow: generated from ops + finance cost &amp; taxes paid – reported</t>
  </si>
  <si>
    <t xml:space="preserve">Investing: sum of items – reported</t>
  </si>
  <si>
    <t xml:space="preserve">Financing: sum of items – reported</t>
  </si>
  <si>
    <t xml:space="preserve">Cash at end: begin + net change + FX – reported</t>
  </si>
  <si>
    <t xml:space="preserve">Notes:</t>
  </si>
  <si>
    <t xml:space="preserve">Sources: Neste Annual Reports 2022 (2021 figures), 2023 (2022), 2024 (2023), and 2025 (2024 restated and 2025). Each year uses the most recent report that presents it. Blue = reported figures typed from the statements; black = check formulas.</t>
  </si>
  <si>
    <t xml:space="preserve">(1) In the 2025 report, 2024 was restated: finance cost and income taxes paid now excludes FX effects on cash, which are shown in 'Exchange gains/losses on cash'. As a result, 'Realized foreign exchange gains and losses' is blank for 2024 and 2025 (2024 originally reported +28 there).</t>
  </si>
  <si>
    <t xml:space="preserve">Lines not reported in a given year are shown blank. 2021 repayments of non-current liabilities (-345) and leases (-144) are split as in the 2022 report (combined -489 in the 2021 report).</t>
  </si>
  <si>
    <t xml:space="preserve">2025 line 'Proceeds from sales of PPE and intangible assets' combines both asset types as presented in the 2025 report.</t>
  </si>
  <si>
    <t xml:space="preserve">Reported subtotals are used as published; small differences in the check rows come from rounding in the source.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</si>
</sst>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;\(#,##0\);\-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1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1"/>
      <name val="Arial"/>
      <family val="0"/>
      <charset val="1"/>
    </font>
    <font>
      <sz val="11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9"/>
      <name val="Arial"/>
      <family val="0"/>
      <charset val="1"/>
    </font>
    <font>
      <sz val="9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DEBF7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80808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D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7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2"/>
    <col collapsed="false" customWidth="true" hidden="false" outlineLevel="0" max="6" min="2" style="0" width="12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customFormat="false" ht="15" hidden="false" customHeight="false" outlineLevel="0" collapsed="false">
      <c r="A5" s="5" t="s">
        <v>7</v>
      </c>
      <c r="B5" s="6"/>
      <c r="C5" s="6"/>
      <c r="D5" s="6"/>
      <c r="E5" s="6"/>
      <c r="F5" s="6"/>
    </row>
    <row r="6" customFormat="false" ht="15" hidden="false" customHeight="false" outlineLevel="0" collapsed="false">
      <c r="A6" s="7" t="s">
        <v>8</v>
      </c>
      <c r="B6" s="8" t="n">
        <v>1962</v>
      </c>
      <c r="C6" s="8" t="n">
        <v>2279</v>
      </c>
      <c r="D6" s="8" t="n">
        <v>1596</v>
      </c>
      <c r="E6" s="8" t="n">
        <v>-113</v>
      </c>
      <c r="F6" s="8" t="n">
        <v>199</v>
      </c>
    </row>
    <row r="7" customFormat="false" ht="15" hidden="false" customHeight="false" outlineLevel="0" collapsed="false">
      <c r="A7" s="2" t="s">
        <v>9</v>
      </c>
    </row>
    <row r="8" customFormat="false" ht="15" hidden="false" customHeight="false" outlineLevel="0" collapsed="false">
      <c r="A8" s="7" t="s">
        <v>10</v>
      </c>
      <c r="B8" s="8" t="n">
        <v>3</v>
      </c>
      <c r="C8" s="8" t="n">
        <v>-2</v>
      </c>
      <c r="D8" s="8" t="n">
        <v>-1</v>
      </c>
      <c r="E8" s="8" t="n">
        <v>9</v>
      </c>
      <c r="F8" s="8" t="n">
        <v>-7</v>
      </c>
    </row>
    <row r="9" customFormat="false" ht="15" hidden="false" customHeight="false" outlineLevel="0" collapsed="false">
      <c r="A9" s="7" t="s">
        <v>11</v>
      </c>
      <c r="B9" s="8" t="n">
        <v>584</v>
      </c>
      <c r="C9" s="8" t="n">
        <v>638</v>
      </c>
      <c r="D9" s="8" t="n">
        <v>866</v>
      </c>
      <c r="E9" s="8" t="n">
        <v>980</v>
      </c>
      <c r="F9" s="8" t="n">
        <v>934</v>
      </c>
    </row>
    <row r="10" customFormat="false" ht="15" hidden="false" customHeight="false" outlineLevel="0" collapsed="false">
      <c r="A10" s="7" t="s">
        <v>12</v>
      </c>
      <c r="B10" s="8" t="n">
        <v>-121</v>
      </c>
      <c r="C10" s="8" t="n">
        <v>-53</v>
      </c>
      <c r="D10" s="8" t="n">
        <v>109</v>
      </c>
      <c r="E10" s="8" t="n">
        <v>-159</v>
      </c>
      <c r="F10" s="8" t="n">
        <v>146</v>
      </c>
    </row>
    <row r="11" customFormat="false" ht="15" hidden="false" customHeight="false" outlineLevel="0" collapsed="false">
      <c r="A11" s="7" t="s">
        <v>13</v>
      </c>
      <c r="B11" s="8" t="n">
        <v>61</v>
      </c>
      <c r="C11" s="8" t="n">
        <v>131</v>
      </c>
      <c r="D11" s="8" t="n">
        <v>86</v>
      </c>
      <c r="E11" s="8" t="n">
        <v>138</v>
      </c>
      <c r="F11" s="8" t="n">
        <v>304</v>
      </c>
    </row>
    <row r="12" customFormat="false" ht="15" hidden="false" customHeight="false" outlineLevel="0" collapsed="false">
      <c r="A12" s="7" t="s">
        <v>14</v>
      </c>
      <c r="B12" s="8" t="n">
        <v>0</v>
      </c>
      <c r="C12" s="8" t="n">
        <v>0</v>
      </c>
      <c r="D12" s="8" t="n">
        <v>0</v>
      </c>
      <c r="E12" s="8" t="n">
        <v>1</v>
      </c>
      <c r="F12" s="8" t="n">
        <v>-3</v>
      </c>
    </row>
    <row r="13" customFormat="false" ht="15" hidden="false" customHeight="false" outlineLevel="0" collapsed="false">
      <c r="A13" s="9" t="s">
        <v>15</v>
      </c>
      <c r="B13" s="10" t="n">
        <v>2490</v>
      </c>
      <c r="C13" s="10" t="n">
        <v>2994</v>
      </c>
      <c r="D13" s="10" t="n">
        <v>2656</v>
      </c>
      <c r="E13" s="10" t="n">
        <v>855</v>
      </c>
      <c r="F13" s="10" t="n">
        <v>1574</v>
      </c>
    </row>
    <row r="15" customFormat="false" ht="15" hidden="false" customHeight="false" outlineLevel="0" collapsed="false">
      <c r="A15" s="2" t="s">
        <v>16</v>
      </c>
    </row>
    <row r="16" customFormat="false" ht="15" hidden="false" customHeight="false" outlineLevel="0" collapsed="false">
      <c r="A16" s="7" t="s">
        <v>17</v>
      </c>
      <c r="B16" s="8" t="n">
        <v>-401</v>
      </c>
      <c r="C16" s="8" t="n">
        <v>-322</v>
      </c>
      <c r="D16" s="8" t="n">
        <v>99</v>
      </c>
      <c r="E16" s="8" t="n">
        <v>326</v>
      </c>
      <c r="F16" s="8" t="n">
        <v>139</v>
      </c>
    </row>
    <row r="17" customFormat="false" ht="15" hidden="false" customHeight="false" outlineLevel="0" collapsed="false">
      <c r="A17" s="7" t="s">
        <v>18</v>
      </c>
      <c r="B17" s="8" t="n">
        <v>-795</v>
      </c>
      <c r="C17" s="8" t="n">
        <v>-1037</v>
      </c>
      <c r="D17" s="8" t="n">
        <v>261</v>
      </c>
      <c r="E17" s="8" t="n">
        <v>504</v>
      </c>
      <c r="F17" s="8" t="n">
        <v>-61</v>
      </c>
    </row>
    <row r="18" customFormat="false" ht="15" hidden="false" customHeight="false" outlineLevel="0" collapsed="false">
      <c r="A18" s="7" t="s">
        <v>19</v>
      </c>
      <c r="B18" s="8" t="n">
        <v>835</v>
      </c>
      <c r="C18" s="8" t="n">
        <v>2</v>
      </c>
      <c r="D18" s="8" t="n">
        <v>-338</v>
      </c>
      <c r="E18" s="8" t="n">
        <v>-376</v>
      </c>
      <c r="F18" s="8" t="n">
        <v>287</v>
      </c>
    </row>
    <row r="19" customFormat="false" ht="15" hidden="false" customHeight="false" outlineLevel="0" collapsed="false">
      <c r="A19" s="9" t="s">
        <v>20</v>
      </c>
      <c r="B19" s="10" t="n">
        <v>-362</v>
      </c>
      <c r="C19" s="10" t="n">
        <v>-1357</v>
      </c>
      <c r="D19" s="10" t="n">
        <v>21</v>
      </c>
      <c r="E19" s="10" t="n">
        <v>454</v>
      </c>
      <c r="F19" s="10" t="n">
        <v>364</v>
      </c>
    </row>
    <row r="21" customFormat="false" ht="15" hidden="false" customHeight="false" outlineLevel="0" collapsed="false">
      <c r="A21" s="9" t="s">
        <v>21</v>
      </c>
      <c r="B21" s="10" t="n">
        <v>2127</v>
      </c>
      <c r="C21" s="10" t="n">
        <v>1637</v>
      </c>
      <c r="D21" s="10" t="n">
        <v>2677</v>
      </c>
      <c r="E21" s="10" t="n">
        <v>1309</v>
      </c>
      <c r="F21" s="10" t="n">
        <v>1938</v>
      </c>
    </row>
    <row r="23" customFormat="false" ht="15" hidden="false" customHeight="false" outlineLevel="0" collapsed="false">
      <c r="A23" s="7" t="s">
        <v>22</v>
      </c>
      <c r="B23" s="8" t="n">
        <v>-52</v>
      </c>
      <c r="C23" s="8" t="n">
        <v>-59</v>
      </c>
      <c r="D23" s="8" t="n">
        <v>-109</v>
      </c>
      <c r="E23" s="8" t="n">
        <v>-189</v>
      </c>
      <c r="F23" s="8" t="n">
        <v>-197</v>
      </c>
    </row>
    <row r="24" customFormat="false" ht="15" hidden="false" customHeight="false" outlineLevel="0" collapsed="false">
      <c r="A24" s="7" t="s">
        <v>23</v>
      </c>
      <c r="B24" s="8" t="n">
        <v>1</v>
      </c>
      <c r="C24" s="8" t="n">
        <v>6</v>
      </c>
      <c r="D24" s="8" t="n">
        <v>34</v>
      </c>
      <c r="E24" s="8" t="n">
        <v>38</v>
      </c>
      <c r="F24" s="8" t="n">
        <v>16</v>
      </c>
    </row>
    <row r="25" customFormat="false" ht="15" hidden="false" customHeight="false" outlineLevel="0" collapsed="false">
      <c r="A25" s="7" t="s">
        <v>24</v>
      </c>
      <c r="B25" s="8" t="n">
        <v>12</v>
      </c>
      <c r="C25" s="8" t="n">
        <v>11</v>
      </c>
      <c r="D25" s="8" t="n">
        <v>-17</v>
      </c>
      <c r="E25" s="8"/>
      <c r="F25" s="8"/>
    </row>
    <row r="26" customFormat="false" ht="15" hidden="false" customHeight="false" outlineLevel="0" collapsed="false">
      <c r="A26" s="7" t="s">
        <v>25</v>
      </c>
      <c r="B26" s="8" t="n">
        <v>-95</v>
      </c>
      <c r="C26" s="8" t="n">
        <v>-398</v>
      </c>
      <c r="D26" s="8" t="n">
        <v>-307</v>
      </c>
      <c r="E26" s="8" t="n">
        <v>-5</v>
      </c>
      <c r="F26" s="8" t="n">
        <v>-11</v>
      </c>
    </row>
    <row r="27" customFormat="false" ht="15" hidden="false" customHeight="false" outlineLevel="0" collapsed="false">
      <c r="A27" s="7" t="s">
        <v>26</v>
      </c>
      <c r="B27" s="8" t="n">
        <v>-133</v>
      </c>
      <c r="C27" s="8" t="n">
        <v>-440</v>
      </c>
      <c r="D27" s="8" t="n">
        <v>-398</v>
      </c>
      <c r="E27" s="8" t="n">
        <v>-155</v>
      </c>
      <c r="F27" s="8" t="n">
        <v>-191</v>
      </c>
    </row>
    <row r="29" customFormat="false" ht="15" hidden="false" customHeight="false" outlineLevel="0" collapsed="false">
      <c r="A29" s="9" t="s">
        <v>27</v>
      </c>
      <c r="B29" s="10" t="n">
        <v>1994</v>
      </c>
      <c r="C29" s="10" t="n">
        <v>1197</v>
      </c>
      <c r="D29" s="10" t="n">
        <v>2279</v>
      </c>
      <c r="E29" s="10" t="n">
        <v>1154</v>
      </c>
      <c r="F29" s="10" t="n">
        <v>1747</v>
      </c>
    </row>
    <row r="31" customFormat="false" ht="15" hidden="false" customHeight="false" outlineLevel="0" collapsed="false">
      <c r="A31" s="5" t="s">
        <v>28</v>
      </c>
      <c r="B31" s="6"/>
      <c r="C31" s="6"/>
      <c r="D31" s="6"/>
      <c r="E31" s="6"/>
      <c r="F31" s="6"/>
    </row>
    <row r="32" customFormat="false" ht="15" hidden="false" customHeight="false" outlineLevel="0" collapsed="false">
      <c r="A32" s="7" t="s">
        <v>29</v>
      </c>
      <c r="B32" s="8" t="n">
        <v>-929</v>
      </c>
      <c r="C32" s="8" t="n">
        <v>-1670</v>
      </c>
      <c r="D32" s="8" t="n">
        <v>-1403</v>
      </c>
      <c r="E32" s="8" t="n">
        <v>-1525</v>
      </c>
      <c r="F32" s="8" t="n">
        <v>-910</v>
      </c>
    </row>
    <row r="33" customFormat="false" ht="15" hidden="false" customHeight="false" outlineLevel="0" collapsed="false">
      <c r="A33" s="7" t="s">
        <v>30</v>
      </c>
      <c r="B33" s="8" t="n">
        <v>-48</v>
      </c>
      <c r="C33" s="8" t="n">
        <v>-73</v>
      </c>
      <c r="D33" s="8" t="n">
        <v>-27</v>
      </c>
      <c r="E33" s="8" t="n">
        <v>-27</v>
      </c>
      <c r="F33" s="8" t="n">
        <v>-12</v>
      </c>
    </row>
    <row r="34" customFormat="false" ht="15" hidden="false" customHeight="false" outlineLevel="0" collapsed="false">
      <c r="A34" s="7" t="s">
        <v>31</v>
      </c>
      <c r="B34" s="8" t="n">
        <v>-322</v>
      </c>
      <c r="C34" s="8" t="n">
        <v>-14</v>
      </c>
      <c r="D34" s="8" t="n">
        <v>-176</v>
      </c>
      <c r="E34" s="8" t="n">
        <v>-11</v>
      </c>
      <c r="F34" s="8" t="n">
        <v>-14</v>
      </c>
    </row>
    <row r="35" customFormat="false" ht="15" hidden="false" customHeight="false" outlineLevel="0" collapsed="false">
      <c r="A35" s="7" t="s">
        <v>32</v>
      </c>
      <c r="B35" s="8" t="n">
        <v>8</v>
      </c>
      <c r="C35" s="8" t="n">
        <v>157</v>
      </c>
      <c r="D35" s="8" t="n">
        <v>0</v>
      </c>
      <c r="E35" s="8"/>
      <c r="F35" s="8"/>
    </row>
    <row r="36" customFormat="false" ht="15" hidden="false" customHeight="false" outlineLevel="0" collapsed="false">
      <c r="A36" s="7" t="s">
        <v>33</v>
      </c>
      <c r="B36" s="8" t="n">
        <v>0</v>
      </c>
      <c r="C36" s="8" t="n">
        <v>13</v>
      </c>
      <c r="D36" s="8" t="n">
        <v>0</v>
      </c>
      <c r="E36" s="8"/>
      <c r="F36" s="8"/>
    </row>
    <row r="37" customFormat="false" ht="15" hidden="false" customHeight="false" outlineLevel="0" collapsed="false">
      <c r="A37" s="7" t="s">
        <v>34</v>
      </c>
      <c r="B37" s="8" t="n">
        <v>6</v>
      </c>
      <c r="C37" s="8" t="n">
        <v>30</v>
      </c>
      <c r="D37" s="8" t="n">
        <v>0</v>
      </c>
      <c r="E37" s="8" t="n">
        <v>8</v>
      </c>
      <c r="F37" s="8" t="n">
        <v>15</v>
      </c>
    </row>
    <row r="38" customFormat="false" ht="15" hidden="false" customHeight="false" outlineLevel="0" collapsed="false">
      <c r="A38" s="7" t="s">
        <v>35</v>
      </c>
      <c r="B38" s="8" t="n">
        <v>-200</v>
      </c>
      <c r="C38" s="8" t="n">
        <v>-31</v>
      </c>
      <c r="D38" s="8" t="n">
        <v>78</v>
      </c>
      <c r="E38" s="8" t="n">
        <v>59</v>
      </c>
      <c r="F38" s="8" t="n">
        <v>-66</v>
      </c>
    </row>
    <row r="39" customFormat="false" ht="15" hidden="false" customHeight="false" outlineLevel="0" collapsed="false">
      <c r="A39" s="9" t="s">
        <v>28</v>
      </c>
      <c r="B39" s="10" t="n">
        <v>-1483</v>
      </c>
      <c r="C39" s="10" t="n">
        <v>-1588</v>
      </c>
      <c r="D39" s="10" t="n">
        <v>-1528</v>
      </c>
      <c r="E39" s="10" t="n">
        <v>-1496</v>
      </c>
      <c r="F39" s="10" t="n">
        <v>-988</v>
      </c>
    </row>
    <row r="41" customFormat="false" ht="15" hidden="false" customHeight="false" outlineLevel="0" collapsed="false">
      <c r="A41" s="9" t="s">
        <v>36</v>
      </c>
      <c r="B41" s="10" t="n">
        <v>511</v>
      </c>
      <c r="C41" s="10" t="n">
        <v>-390</v>
      </c>
      <c r="D41" s="10" t="n">
        <v>751</v>
      </c>
      <c r="E41" s="10" t="n">
        <v>-341</v>
      </c>
      <c r="F41" s="10" t="n">
        <v>759</v>
      </c>
    </row>
    <row r="43" customFormat="false" ht="15" hidden="false" customHeight="false" outlineLevel="0" collapsed="false">
      <c r="A43" s="5" t="s">
        <v>37</v>
      </c>
      <c r="B43" s="6"/>
      <c r="C43" s="6"/>
      <c r="D43" s="6"/>
      <c r="E43" s="6"/>
      <c r="F43" s="6"/>
    </row>
    <row r="44" customFormat="false" ht="15" hidden="false" customHeight="false" outlineLevel="0" collapsed="false">
      <c r="A44" s="7" t="s">
        <v>38</v>
      </c>
      <c r="B44" s="8" t="n">
        <v>111</v>
      </c>
      <c r="C44" s="8" t="n">
        <v>260</v>
      </c>
      <c r="D44" s="8" t="n">
        <v>-380</v>
      </c>
      <c r="E44" s="8" t="n">
        <v>295</v>
      </c>
      <c r="F44" s="8" t="n">
        <v>-322</v>
      </c>
    </row>
    <row r="45" customFormat="false" ht="15" hidden="false" customHeight="false" outlineLevel="0" collapsed="false">
      <c r="A45" s="7" t="s">
        <v>39</v>
      </c>
      <c r="B45" s="8" t="n">
        <v>618</v>
      </c>
      <c r="C45" s="8" t="n">
        <v>899</v>
      </c>
      <c r="D45" s="8" t="n">
        <v>1591</v>
      </c>
      <c r="E45" s="8" t="n">
        <v>1374</v>
      </c>
      <c r="F45" s="8" t="n">
        <v>1195</v>
      </c>
    </row>
    <row r="46" customFormat="false" ht="15" hidden="false" customHeight="false" outlineLevel="0" collapsed="false">
      <c r="A46" s="7" t="s">
        <v>40</v>
      </c>
      <c r="B46" s="8" t="n">
        <v>-345</v>
      </c>
      <c r="C46" s="8" t="n">
        <v>-407</v>
      </c>
      <c r="D46" s="8" t="n">
        <v>-209</v>
      </c>
      <c r="E46" s="8" t="n">
        <v>-782</v>
      </c>
      <c r="F46" s="8" t="n">
        <v>-756</v>
      </c>
    </row>
    <row r="47" customFormat="false" ht="15" hidden="false" customHeight="false" outlineLevel="0" collapsed="false">
      <c r="A47" s="7" t="s">
        <v>41</v>
      </c>
      <c r="B47" s="8" t="n">
        <v>-144</v>
      </c>
      <c r="C47" s="8" t="n">
        <v>-157</v>
      </c>
      <c r="D47" s="8" t="n">
        <v>-254</v>
      </c>
      <c r="E47" s="8" t="n">
        <v>-278</v>
      </c>
      <c r="F47" s="8" t="n">
        <v>-275</v>
      </c>
    </row>
    <row r="48" customFormat="false" ht="15" hidden="false" customHeight="false" outlineLevel="0" collapsed="false">
      <c r="A48" s="7" t="s">
        <v>42</v>
      </c>
      <c r="B48" s="8" t="n">
        <v>0</v>
      </c>
      <c r="C48" s="8" t="n">
        <v>0</v>
      </c>
      <c r="D48" s="8" t="n">
        <v>-18</v>
      </c>
      <c r="E48" s="8" t="n">
        <v>0</v>
      </c>
      <c r="F48" s="8" t="n">
        <v>0</v>
      </c>
    </row>
    <row r="49" customFormat="false" ht="15" hidden="false" customHeight="false" outlineLevel="0" collapsed="false">
      <c r="A49" s="7" t="s">
        <v>43</v>
      </c>
      <c r="B49" s="8" t="n">
        <v>-614</v>
      </c>
      <c r="C49" s="8" t="n">
        <v>-630</v>
      </c>
      <c r="D49" s="8" t="n">
        <v>-1168</v>
      </c>
      <c r="E49" s="8" t="n">
        <v>-922</v>
      </c>
      <c r="F49" s="8" t="n">
        <v>-154</v>
      </c>
    </row>
    <row r="50" customFormat="false" ht="15" hidden="false" customHeight="false" outlineLevel="0" collapsed="false">
      <c r="A50" s="7" t="s">
        <v>44</v>
      </c>
      <c r="B50" s="8" t="n">
        <v>-2</v>
      </c>
      <c r="C50" s="8" t="n">
        <v>-2</v>
      </c>
      <c r="D50" s="8" t="n">
        <v>-3</v>
      </c>
      <c r="E50" s="8" t="n">
        <v>-1</v>
      </c>
      <c r="F50" s="8" t="n">
        <v>-1</v>
      </c>
    </row>
    <row r="51" customFormat="false" ht="15" hidden="false" customHeight="false" outlineLevel="0" collapsed="false">
      <c r="A51" s="9" t="s">
        <v>37</v>
      </c>
      <c r="B51" s="10" t="n">
        <v>-377</v>
      </c>
      <c r="C51" s="10" t="n">
        <v>-37</v>
      </c>
      <c r="D51" s="10" t="n">
        <v>-441</v>
      </c>
      <c r="E51" s="10" t="n">
        <v>-314</v>
      </c>
      <c r="F51" s="10" t="n">
        <v>-312</v>
      </c>
    </row>
    <row r="53" customFormat="false" ht="15" hidden="false" customHeight="false" outlineLevel="0" collapsed="false">
      <c r="A53" s="9" t="s">
        <v>45</v>
      </c>
      <c r="B53" s="10" t="n">
        <v>134</v>
      </c>
      <c r="C53" s="10" t="n">
        <v>-427</v>
      </c>
      <c r="D53" s="10" t="n">
        <v>311</v>
      </c>
      <c r="E53" s="10" t="n">
        <v>-655</v>
      </c>
      <c r="F53" s="10" t="n">
        <v>447</v>
      </c>
    </row>
    <row r="55" customFormat="false" ht="15" hidden="false" customHeight="false" outlineLevel="0" collapsed="false">
      <c r="A55" s="7" t="s">
        <v>46</v>
      </c>
      <c r="B55" s="8" t="n">
        <v>1552</v>
      </c>
      <c r="C55" s="8" t="n">
        <v>1696</v>
      </c>
      <c r="D55" s="8" t="n">
        <v>1271</v>
      </c>
      <c r="E55" s="8" t="n">
        <v>1575</v>
      </c>
      <c r="F55" s="8" t="n">
        <v>955</v>
      </c>
    </row>
    <row r="56" customFormat="false" ht="15" hidden="false" customHeight="false" outlineLevel="0" collapsed="false">
      <c r="A56" s="7" t="s">
        <v>47</v>
      </c>
      <c r="B56" s="8" t="n">
        <v>9</v>
      </c>
      <c r="C56" s="8" t="n">
        <v>3</v>
      </c>
      <c r="D56" s="8" t="n">
        <v>-7</v>
      </c>
      <c r="E56" s="8" t="n">
        <v>36</v>
      </c>
      <c r="F56" s="8" t="n">
        <v>-36</v>
      </c>
    </row>
    <row r="57" customFormat="false" ht="15" hidden="false" customHeight="false" outlineLevel="0" collapsed="false">
      <c r="A57" s="9" t="s">
        <v>48</v>
      </c>
      <c r="B57" s="10" t="n">
        <v>1696</v>
      </c>
      <c r="C57" s="10" t="n">
        <v>1271</v>
      </c>
      <c r="D57" s="10" t="n">
        <v>1575</v>
      </c>
      <c r="E57" s="10" t="n">
        <v>955</v>
      </c>
      <c r="F57" s="10" t="n">
        <v>1367</v>
      </c>
    </row>
    <row r="59" customFormat="false" ht="15" hidden="false" customHeight="false" outlineLevel="0" collapsed="false">
      <c r="A59" s="11" t="s">
        <v>49</v>
      </c>
    </row>
    <row r="60" customFormat="false" ht="15" hidden="false" customHeight="false" outlineLevel="0" collapsed="false">
      <c r="A60" s="7" t="s">
        <v>50</v>
      </c>
      <c r="B60" s="12" t="n">
        <f aca="false">SUM(B6,B8:B12)-B13</f>
        <v>-1</v>
      </c>
      <c r="C60" s="12" t="n">
        <f aca="false">SUM(C6,C8:C12)-C13</f>
        <v>-1</v>
      </c>
      <c r="D60" s="12" t="n">
        <f aca="false">SUM(D6,D8:D12)-D13</f>
        <v>0</v>
      </c>
      <c r="E60" s="12" t="n">
        <f aca="false">SUM(E6,E8:E12)-E13</f>
        <v>1</v>
      </c>
      <c r="F60" s="12" t="n">
        <f aca="false">SUM(F6,F8:F12)-F13</f>
        <v>-1</v>
      </c>
    </row>
    <row r="61" customFormat="false" ht="15" hidden="false" customHeight="false" outlineLevel="0" collapsed="false">
      <c r="A61" s="7" t="s">
        <v>51</v>
      </c>
      <c r="B61" s="12" t="n">
        <f aca="false">B21+B27-B29</f>
        <v>0</v>
      </c>
      <c r="C61" s="12" t="n">
        <f aca="false">C21+C27-C29</f>
        <v>0</v>
      </c>
      <c r="D61" s="12" t="n">
        <f aca="false">D21+D27-D29</f>
        <v>0</v>
      </c>
      <c r="E61" s="12" t="n">
        <f aca="false">E21+E27-E29</f>
        <v>0</v>
      </c>
      <c r="F61" s="12" t="n">
        <f aca="false">F21+F27-F29</f>
        <v>0</v>
      </c>
    </row>
    <row r="62" customFormat="false" ht="15" hidden="false" customHeight="false" outlineLevel="0" collapsed="false">
      <c r="A62" s="7" t="s">
        <v>52</v>
      </c>
      <c r="B62" s="12" t="n">
        <f aca="false">SUM(B32:B38)-B39</f>
        <v>-2</v>
      </c>
      <c r="C62" s="12" t="n">
        <f aca="false">SUM(C32:C38)-C39</f>
        <v>0</v>
      </c>
      <c r="D62" s="12" t="n">
        <f aca="false">SUM(D32:D38)-D39</f>
        <v>0</v>
      </c>
      <c r="E62" s="12" t="n">
        <f aca="false">SUM(E32:E38)-E39</f>
        <v>0</v>
      </c>
      <c r="F62" s="12" t="n">
        <f aca="false">SUM(F32:F38)-F39</f>
        <v>1</v>
      </c>
    </row>
    <row r="63" customFormat="false" ht="15" hidden="false" customHeight="false" outlineLevel="0" collapsed="false">
      <c r="A63" s="7" t="s">
        <v>53</v>
      </c>
      <c r="B63" s="12" t="n">
        <f aca="false">SUM(B44:B50)-B51</f>
        <v>1</v>
      </c>
      <c r="C63" s="12" t="n">
        <f aca="false">SUM(C44:C50)-C51</f>
        <v>0</v>
      </c>
      <c r="D63" s="12" t="n">
        <f aca="false">SUM(D44:D50)-D51</f>
        <v>0</v>
      </c>
      <c r="E63" s="12" t="n">
        <f aca="false">SUM(E44:E50)-E51</f>
        <v>0</v>
      </c>
      <c r="F63" s="12" t="n">
        <f aca="false">SUM(F44:F50)-F51</f>
        <v>-1</v>
      </c>
    </row>
    <row r="64" customFormat="false" ht="15" hidden="false" customHeight="false" outlineLevel="0" collapsed="false">
      <c r="A64" s="7" t="s">
        <v>54</v>
      </c>
      <c r="B64" s="12" t="n">
        <f aca="false">B55+B53+B56-B57</f>
        <v>-1</v>
      </c>
      <c r="C64" s="12" t="n">
        <f aca="false">C55+C53+C56-C57</f>
        <v>1</v>
      </c>
      <c r="D64" s="12" t="n">
        <f aca="false">D55+D53+D56-D57</f>
        <v>0</v>
      </c>
      <c r="E64" s="12" t="n">
        <f aca="false">E55+E53+E56-E57</f>
        <v>1</v>
      </c>
      <c r="F64" s="12" t="n">
        <f aca="false">F55+F53+F56-F57</f>
        <v>-1</v>
      </c>
    </row>
    <row r="66" customFormat="false" ht="15" hidden="false" customHeight="false" outlineLevel="0" collapsed="false">
      <c r="A66" s="13" t="s">
        <v>55</v>
      </c>
    </row>
    <row r="67" customFormat="false" ht="15" hidden="false" customHeight="false" outlineLevel="0" collapsed="false">
      <c r="A67" s="14" t="s">
        <v>56</v>
      </c>
    </row>
    <row r="68" customFormat="false" ht="15" hidden="false" customHeight="false" outlineLevel="0" collapsed="false">
      <c r="A68" s="14" t="s">
        <v>57</v>
      </c>
    </row>
    <row r="69" customFormat="false" ht="15" hidden="false" customHeight="false" outlineLevel="0" collapsed="false">
      <c r="A69" s="14" t="s">
        <v>58</v>
      </c>
    </row>
    <row r="70" customFormat="false" ht="15" hidden="false" customHeight="false" outlineLevel="0" collapsed="false">
      <c r="A70" s="14" t="s">
        <v>59</v>
      </c>
    </row>
    <row r="71" customFormat="false" ht="15" hidden="false" customHeight="false" outlineLevel="0" collapsed="false">
      <c r="A71" s="14" t="s">
        <v>60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2026-10-22T11:10:37Z</dcterms:created>
  <dc:creator>openpyxl</dc:creator>
  <dc:description/>
  <dc:language>en-US</dc:language>
  <cp:lastModifiedBy/>
  <dcterms:modified xsi:type="dcterms:W3CDTF">2026-10-22T11:10:37Z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