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Admin\Desktop\"/>
    </mc:Choice>
  </mc:AlternateContent>
  <xr:revisionPtr revIDLastSave="0" documentId="13_ncr:1_{89AF9739-797E-4B06-8AFE-747A78C8EA38}" xr6:coauthVersionLast="47" xr6:coauthVersionMax="47" xr10:uidLastSave="{00000000-0000-0000-0000-000000000000}"/>
  <bookViews>
    <workbookView xWindow="-120" yWindow="-120" windowWidth="20730" windowHeight="11760" xr2:uid="{F73000B2-B36B-4AAC-A889-B17AC264F7DB}"/>
  </bookViews>
  <sheets>
    <sheet name="Sheet 1" sheetId="1" r:id="rId1"/>
  </sheets>
  <externalReferences>
    <externalReference r:id="rId2"/>
  </externalReferenc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84" i="1" l="1"/>
  <c r="H84" i="1"/>
  <c r="G84" i="1"/>
  <c r="I83" i="1"/>
  <c r="H83" i="1"/>
  <c r="G83" i="1"/>
  <c r="I82" i="1"/>
  <c r="H82" i="1"/>
  <c r="G82" i="1"/>
  <c r="I81" i="1"/>
  <c r="H81" i="1"/>
  <c r="G81" i="1"/>
  <c r="I80" i="1"/>
  <c r="H80" i="1"/>
  <c r="G80" i="1"/>
  <c r="I79" i="1"/>
  <c r="H79" i="1"/>
  <c r="G79" i="1"/>
  <c r="I78" i="1"/>
  <c r="H78" i="1"/>
  <c r="G78" i="1"/>
  <c r="I77" i="1"/>
  <c r="H77" i="1"/>
  <c r="G77" i="1"/>
  <c r="I76" i="1"/>
  <c r="H76" i="1"/>
  <c r="G76" i="1"/>
  <c r="I75" i="1"/>
  <c r="H75" i="1"/>
  <c r="G75" i="1"/>
  <c r="I74" i="1"/>
  <c r="H74" i="1"/>
  <c r="G74" i="1"/>
  <c r="I73" i="1"/>
  <c r="H73" i="1"/>
  <c r="G73" i="1"/>
  <c r="I72" i="1"/>
  <c r="H72" i="1"/>
  <c r="G72" i="1"/>
  <c r="I71" i="1"/>
  <c r="H71" i="1"/>
  <c r="G71" i="1"/>
  <c r="I70" i="1"/>
  <c r="H70" i="1"/>
  <c r="G70" i="1"/>
  <c r="I69" i="1"/>
  <c r="H69" i="1"/>
  <c r="G69" i="1"/>
  <c r="I68" i="1"/>
  <c r="H68" i="1"/>
  <c r="G68" i="1"/>
  <c r="I67" i="1"/>
  <c r="H67" i="1"/>
  <c r="G67" i="1"/>
  <c r="I66" i="1"/>
  <c r="H66" i="1"/>
  <c r="G66" i="1"/>
  <c r="I65" i="1"/>
  <c r="H65" i="1"/>
  <c r="H85" i="1" s="1"/>
  <c r="G65" i="1"/>
  <c r="C19" i="1"/>
  <c r="C28" i="1"/>
  <c r="E28" i="1" s="1"/>
  <c r="B28" i="1"/>
  <c r="D28" i="1" s="1"/>
  <c r="E27" i="1"/>
  <c r="C27" i="1"/>
  <c r="B27" i="1"/>
  <c r="D27" i="1" s="1"/>
  <c r="E26" i="1"/>
  <c r="C26" i="1"/>
  <c r="B26" i="1"/>
  <c r="C25" i="1"/>
  <c r="E25" i="1" s="1"/>
  <c r="B25" i="1"/>
  <c r="C24" i="1"/>
  <c r="E24" i="1" s="1"/>
  <c r="B24" i="1"/>
  <c r="D24" i="1" s="1"/>
  <c r="E23" i="1"/>
  <c r="C23" i="1"/>
  <c r="B23" i="1"/>
  <c r="D23" i="1" s="1"/>
  <c r="E22" i="1"/>
  <c r="C22" i="1"/>
  <c r="B22" i="1"/>
  <c r="C21" i="1"/>
  <c r="E21" i="1" s="1"/>
  <c r="B21" i="1"/>
  <c r="C20" i="1"/>
  <c r="E20" i="1" s="1"/>
  <c r="B20" i="1"/>
  <c r="D20" i="1" s="1"/>
  <c r="E19" i="1"/>
  <c r="B19" i="1"/>
  <c r="D19" i="1" s="1"/>
  <c r="B8" i="1"/>
  <c r="B14" i="1" s="1"/>
  <c r="I86" i="1" l="1"/>
  <c r="D22" i="1"/>
  <c r="D26" i="1"/>
  <c r="G86" i="1"/>
  <c r="D21" i="1"/>
  <c r="D25" i="1"/>
  <c r="G85" i="1"/>
  <c r="H86" i="1"/>
  <c r="J86" i="1"/>
  <c r="I85" i="1"/>
  <c r="H87" i="1" l="1"/>
  <c r="G87" i="1"/>
  <c r="I87" i="1"/>
</calcChain>
</file>

<file path=xl/sharedStrings.xml><?xml version="1.0" encoding="utf-8"?>
<sst xmlns="http://schemas.openxmlformats.org/spreadsheetml/2006/main" count="105" uniqueCount="53">
  <si>
    <t>Task 1a</t>
  </si>
  <si>
    <t>v</t>
  </si>
  <si>
    <t>m/s</t>
  </si>
  <si>
    <t>u</t>
  </si>
  <si>
    <t>s</t>
  </si>
  <si>
    <t>m</t>
  </si>
  <si>
    <t xml:space="preserve">Acceleration </t>
  </si>
  <si>
    <t>ms^-2</t>
  </si>
  <si>
    <t>Time</t>
  </si>
  <si>
    <t>t</t>
  </si>
  <si>
    <t>Task 1b</t>
  </si>
  <si>
    <t>Time (s)</t>
  </si>
  <si>
    <t>Velocity (m/s)</t>
  </si>
  <si>
    <t>Task 1c</t>
  </si>
  <si>
    <t>Velocity-Time Data</t>
  </si>
  <si>
    <t>Velocity -Time Graph</t>
  </si>
  <si>
    <t>Velocity, Final, v</t>
  </si>
  <si>
    <t>Velocity, Initial, u</t>
  </si>
  <si>
    <t>Distance, s</t>
  </si>
  <si>
    <t>Acceleration calculation</t>
  </si>
  <si>
    <t>t (s)</t>
  </si>
  <si>
    <t>s (m)</t>
  </si>
  <si>
    <t>a (m/s^-2)</t>
  </si>
  <si>
    <t>Response</t>
  </si>
  <si>
    <t>Task 2a</t>
  </si>
  <si>
    <t>Data</t>
  </si>
  <si>
    <t>Error</t>
  </si>
  <si>
    <t>Sample</t>
  </si>
  <si>
    <t>Actual Size</t>
  </si>
  <si>
    <t>Technician A</t>
  </si>
  <si>
    <t>Technician B</t>
  </si>
  <si>
    <t>Technician C</t>
  </si>
  <si>
    <t>Mean</t>
  </si>
  <si>
    <t>Total</t>
  </si>
  <si>
    <t>Sum</t>
  </si>
  <si>
    <t>% Error</t>
  </si>
  <si>
    <t>Descriptive Statistics</t>
  </si>
  <si>
    <t>Standard Error</t>
  </si>
  <si>
    <t>Median</t>
  </si>
  <si>
    <t>Mode</t>
  </si>
  <si>
    <t>Standard Deviation</t>
  </si>
  <si>
    <t>Sample Variance</t>
  </si>
  <si>
    <t>Kurtosis</t>
  </si>
  <si>
    <t>Skewness</t>
  </si>
  <si>
    <t>Range</t>
  </si>
  <si>
    <t>Minimum</t>
  </si>
  <si>
    <t>Maximum</t>
  </si>
  <si>
    <t>Count</t>
  </si>
  <si>
    <t>Graph of measured values against actual size for each operator</t>
  </si>
  <si>
    <t>Best Operator</t>
  </si>
  <si>
    <t>Worst Operator</t>
  </si>
  <si>
    <t>Similarities and Differences</t>
  </si>
  <si>
    <t>Task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</si>
</sst>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i/>
      <sz val="11"/>
      <color theme="1"/>
      <name val="Calibri"/>
      <family val="2"/>
      <scheme val="minor"/>
    </font>
  </fonts>
  <fills count="5">
    <fill>
      <patternFill patternType="none"/>
    </fill>
    <fill>
      <patternFill patternType="gray125"/>
    </fill>
    <fill>
      <patternFill patternType="solid">
        <fgColor rgb="FFFF0000"/>
        <bgColor indexed="64"/>
      </patternFill>
    </fill>
    <fill>
      <patternFill patternType="solid">
        <fgColor rgb="FF00B050"/>
        <bgColor indexed="64"/>
      </patternFill>
    </fill>
    <fill>
      <patternFill patternType="solid">
        <fgColor theme="7" tint="0.39997558519241921"/>
        <bgColor indexed="64"/>
      </patternFill>
    </fill>
  </fills>
  <borders count="3">
    <border>
      <left/>
      <right/>
      <top/>
      <bottom/>
      <diagonal/>
    </border>
    <border>
      <left/>
      <right/>
      <top/>
      <bottom style="medium">
        <color indexed="64"/>
      </bottom>
      <diagonal/>
    </border>
    <border>
      <left/>
      <right/>
      <top style="medium">
        <color indexed="64"/>
      </top>
      <bottom style="thin">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12">
    <xf numFmtId="0" fontId="0" fillId="0" borderId="0" xfId="0"/>
    <xf numFmtId="0" fontId="2" fillId="0" borderId="0" xfId="0" applyFont="1"/>
    <xf numFmtId="0" fontId="0" fillId="0" borderId="0" xfId="0" applyAlignment="1">
      <alignment horizontal="center"/>
    </xf>
    <xf numFmtId="0" fontId="0" fillId="2" borderId="0" xfId="0" applyFill="1"/>
    <xf numFmtId="0" fontId="3" fillId="2" borderId="0" xfId="0" applyFont="1" applyFill="1"/>
    <xf numFmtId="0" fontId="0" fillId="3" borderId="0" xfId="0" applyFill="1"/>
    <xf numFmtId="0" fontId="0" fillId="4" borderId="0" xfId="0" applyFill="1"/>
    <xf numFmtId="43" fontId="0" fillId="0" borderId="0" xfId="1" applyFont="1"/>
    <xf numFmtId="43" fontId="0" fillId="0" borderId="0" xfId="0" applyNumberFormat="1"/>
    <xf numFmtId="9" fontId="0" fillId="0" borderId="0" xfId="2" applyFont="1"/>
    <xf numFmtId="0" fontId="4" fillId="0" borderId="2" xfId="0" applyFont="1" applyBorder="1" applyAlignment="1">
      <alignment horizontal="center"/>
    </xf>
    <xf numFmtId="0" fontId="0" fillId="0" borderId="1" xfId="0" applyBorder="1"/>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cap="none" spc="20" baseline="0">
                <a:solidFill>
                  <a:schemeClr val="dk1">
                    <a:lumMod val="50000"/>
                    <a:lumOff val="50000"/>
                  </a:schemeClr>
                </a:solidFill>
                <a:latin typeface="+mn-lt"/>
                <a:ea typeface="+mn-ea"/>
                <a:cs typeface="+mn-cs"/>
              </a:defRPr>
            </a:pPr>
            <a:r>
              <a:rPr lang="en-US"/>
              <a:t>Velocity-Time Graph</a:t>
            </a:r>
          </a:p>
        </c:rich>
      </c:tx>
      <c:overlay val="0"/>
      <c:spPr>
        <a:noFill/>
        <a:ln>
          <a:noFill/>
        </a:ln>
        <a:effectLst/>
      </c:spPr>
      <c:txPr>
        <a:bodyPr rot="0" spcFirstLastPara="1" vertOverflow="ellipsis" vert="horz" wrap="square" anchor="ctr" anchorCtr="1"/>
        <a:lstStyle/>
        <a:p>
          <a:pPr>
            <a:defRPr sz="1400" b="0" i="0" u="none" strike="noStrike" kern="1200" cap="none" spc="20" baseline="0">
              <a:solidFill>
                <a:schemeClr val="dk1">
                  <a:lumMod val="50000"/>
                  <a:lumOff val="50000"/>
                </a:schemeClr>
              </a:solidFill>
              <a:latin typeface="+mn-lt"/>
              <a:ea typeface="+mn-ea"/>
              <a:cs typeface="+mn-cs"/>
            </a:defRPr>
          </a:pPr>
          <a:endParaRPr lang="en-US"/>
        </a:p>
      </c:txPr>
    </c:title>
    <c:autoTitleDeleted val="0"/>
    <c:plotArea>
      <c:layout/>
      <c:lineChart>
        <c:grouping val="standard"/>
        <c:varyColors val="0"/>
        <c:ser>
          <c:idx val="0"/>
          <c:order val="0"/>
          <c:tx>
            <c:strRef>
              <c:f>'[1]Task 1'!$A$44</c:f>
              <c:strCache>
                <c:ptCount val="1"/>
                <c:pt idx="0">
                  <c:v>Velocity -Time Graph</c:v>
                </c:pt>
              </c:strCache>
            </c:strRef>
          </c:tx>
          <c:spPr>
            <a:ln w="22225" cap="rnd" cmpd="sng" algn="ctr">
              <a:solidFill>
                <a:schemeClr val="accent1"/>
              </a:solidFill>
              <a:round/>
            </a:ln>
            <a:effectLst/>
          </c:spPr>
          <c:marker>
            <c:symbol val="none"/>
          </c:marker>
          <c:cat>
            <c:numRef>
              <c:f>'[1]Task 1'!$B$34:$B$43</c:f>
              <c:numCache>
                <c:formatCode>General</c:formatCode>
                <c:ptCount val="10"/>
                <c:pt idx="0">
                  <c:v>6.6659999999999995</c:v>
                </c:pt>
                <c:pt idx="1">
                  <c:v>7.4066666666666663</c:v>
                </c:pt>
                <c:pt idx="2">
                  <c:v>8.3324999999999996</c:v>
                </c:pt>
                <c:pt idx="3">
                  <c:v>9.5228571428571431</c:v>
                </c:pt>
                <c:pt idx="4">
                  <c:v>11.11</c:v>
                </c:pt>
                <c:pt idx="5">
                  <c:v>13.331999999999999</c:v>
                </c:pt>
                <c:pt idx="6">
                  <c:v>16.664999999999999</c:v>
                </c:pt>
                <c:pt idx="7">
                  <c:v>22.22</c:v>
                </c:pt>
                <c:pt idx="8">
                  <c:v>33.33</c:v>
                </c:pt>
                <c:pt idx="9">
                  <c:v>66.66</c:v>
                </c:pt>
              </c:numCache>
            </c:numRef>
          </c:cat>
          <c:val>
            <c:numRef>
              <c:f>'[1]Task 1'!$A$34:$A$43</c:f>
              <c:numCache>
                <c:formatCode>General</c:formatCode>
                <c:ptCount val="10"/>
                <c:pt idx="0">
                  <c:v>3333</c:v>
                </c:pt>
                <c:pt idx="1">
                  <c:v>2699.73</c:v>
                </c:pt>
                <c:pt idx="2">
                  <c:v>2133.12</c:v>
                </c:pt>
                <c:pt idx="3">
                  <c:v>1633.1699999999998</c:v>
                </c:pt>
                <c:pt idx="4">
                  <c:v>1199.8799999999999</c:v>
                </c:pt>
                <c:pt idx="5">
                  <c:v>833.25</c:v>
                </c:pt>
                <c:pt idx="6">
                  <c:v>533.28</c:v>
                </c:pt>
                <c:pt idx="7">
                  <c:v>299.96999999999997</c:v>
                </c:pt>
                <c:pt idx="8">
                  <c:v>133.32</c:v>
                </c:pt>
                <c:pt idx="9">
                  <c:v>33.33</c:v>
                </c:pt>
              </c:numCache>
            </c:numRef>
          </c:val>
          <c:smooth val="0"/>
          <c:extLst>
            <c:ext xmlns:c16="http://schemas.microsoft.com/office/drawing/2014/chart" uri="{C3380CC4-5D6E-409C-BE32-E72D297353CC}">
              <c16:uniqueId val="{00000000-9E0F-4098-9E8E-12FAD12DD7F9}"/>
            </c:ext>
          </c:extLst>
        </c:ser>
        <c:dLbls>
          <c:dLblPos val="ctr"/>
          <c:showLegendKey val="0"/>
          <c:showVal val="0"/>
          <c:showCatName val="0"/>
          <c:showSerName val="0"/>
          <c:showPercent val="0"/>
          <c:showBubbleSize val="0"/>
        </c:dLbls>
        <c:dropLines>
          <c:spPr>
            <a:ln w="9525" cap="flat" cmpd="sng" algn="ctr">
              <a:solidFill>
                <a:schemeClr val="dk1">
                  <a:lumMod val="35000"/>
                  <a:lumOff val="65000"/>
                  <a:alpha val="33000"/>
                </a:schemeClr>
              </a:solidFill>
              <a:round/>
            </a:ln>
            <a:effectLst/>
          </c:spPr>
        </c:dropLines>
        <c:smooth val="0"/>
        <c:axId val="312180816"/>
        <c:axId val="312173136"/>
      </c:lineChart>
      <c:catAx>
        <c:axId val="312180816"/>
        <c:scaling>
          <c:orientation val="minMax"/>
        </c:scaling>
        <c:delete val="0"/>
        <c:axPos val="b"/>
        <c:title>
          <c:tx>
            <c:rich>
              <a:bodyPr rot="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r>
                  <a:rPr lang="en-US"/>
                  <a:t>Time (s)</a:t>
                </a:r>
              </a:p>
            </c:rich>
          </c:tx>
          <c:overlay val="0"/>
          <c:spPr>
            <a:noFill/>
            <a:ln>
              <a:noFill/>
            </a:ln>
            <a:effectLst/>
          </c:spPr>
          <c:txPr>
            <a:bodyPr rot="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spc="20" baseline="0">
                <a:solidFill>
                  <a:schemeClr val="dk1">
                    <a:lumMod val="65000"/>
                    <a:lumOff val="35000"/>
                  </a:schemeClr>
                </a:solidFill>
                <a:latin typeface="+mn-lt"/>
                <a:ea typeface="+mn-ea"/>
                <a:cs typeface="+mn-cs"/>
              </a:defRPr>
            </a:pPr>
            <a:endParaRPr lang="en-US"/>
          </a:p>
        </c:txPr>
        <c:crossAx val="312173136"/>
        <c:crosses val="autoZero"/>
        <c:auto val="1"/>
        <c:lblAlgn val="ctr"/>
        <c:lblOffset val="100"/>
        <c:noMultiLvlLbl val="0"/>
      </c:catAx>
      <c:valAx>
        <c:axId val="312173136"/>
        <c:scaling>
          <c:orientation val="minMax"/>
        </c:scaling>
        <c:delete val="0"/>
        <c:axPos val="l"/>
        <c:title>
          <c:tx>
            <c:rich>
              <a:bodyPr rot="-540000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r>
                  <a:rPr lang="en-US"/>
                  <a:t>Velocity (m/s)</a:t>
                </a:r>
              </a:p>
            </c:rich>
          </c:tx>
          <c:overlay val="0"/>
          <c:spPr>
            <a:noFill/>
            <a:ln>
              <a:noFill/>
            </a:ln>
            <a:effectLst/>
          </c:spPr>
          <c:txPr>
            <a:bodyPr rot="-540000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spc="20" baseline="0">
                <a:solidFill>
                  <a:schemeClr val="dk1">
                    <a:lumMod val="65000"/>
                    <a:lumOff val="35000"/>
                  </a:schemeClr>
                </a:solidFill>
                <a:latin typeface="+mn-lt"/>
                <a:ea typeface="+mn-ea"/>
                <a:cs typeface="+mn-cs"/>
              </a:defRPr>
            </a:pPr>
            <a:endParaRPr lang="en-US"/>
          </a:p>
        </c:txPr>
        <c:crossAx val="312180816"/>
        <c:crosses val="autoZero"/>
        <c:crossBetween val="between"/>
      </c:valAx>
      <c:spPr>
        <a:gradFill>
          <a:gsLst>
            <a:gs pos="100000">
              <a:schemeClr val="lt1">
                <a:lumMod val="95000"/>
              </a:schemeClr>
            </a:gs>
            <a:gs pos="0">
              <a:schemeClr val="lt1"/>
            </a:gs>
          </a:gsLst>
          <a:lin ang="5400000" scaled="0"/>
        </a:grad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n-US"/>
              <a:t>Measured Value and Actual Value</a:t>
            </a:r>
          </a:p>
        </c:rich>
      </c:tx>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n-US"/>
        </a:p>
      </c:txPr>
    </c:title>
    <c:autoTitleDeleted val="0"/>
    <c:plotArea>
      <c:layout/>
      <c:lineChart>
        <c:grouping val="standard"/>
        <c:varyColors val="0"/>
        <c:ser>
          <c:idx val="1"/>
          <c:order val="0"/>
          <c:tx>
            <c:strRef>
              <c:f>'[1]Task 2'!$C$3</c:f>
              <c:strCache>
                <c:ptCount val="1"/>
                <c:pt idx="0">
                  <c:v>Technician A</c:v>
                </c:pt>
              </c:strCache>
            </c:strRef>
          </c:tx>
          <c:spPr>
            <a:ln w="22225" cap="rnd">
              <a:solidFill>
                <a:schemeClr val="accent4"/>
              </a:solidFill>
            </a:ln>
            <a:effectLst>
              <a:glow rad="139700">
                <a:schemeClr val="accent4">
                  <a:satMod val="175000"/>
                  <a:alpha val="14000"/>
                </a:schemeClr>
              </a:glow>
            </a:effectLst>
          </c:spPr>
          <c:marker>
            <c:symbol val="none"/>
          </c:marker>
          <c:cat>
            <c:numRef>
              <c:f>'[1]Task 2'!$B$4:$B$23</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'[1]Task 2'!$C$4:$C$23</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smooth val="0"/>
          <c:extLst>
            <c:ext xmlns:c16="http://schemas.microsoft.com/office/drawing/2014/chart" uri="{C3380CC4-5D6E-409C-BE32-E72D297353CC}">
              <c16:uniqueId val="{00000000-41F8-4AA6-82CE-B90A94B2D031}"/>
            </c:ext>
          </c:extLst>
        </c:ser>
        <c:ser>
          <c:idx val="2"/>
          <c:order val="1"/>
          <c:tx>
            <c:strRef>
              <c:f>'[1]Task 2'!$D$3</c:f>
              <c:strCache>
                <c:ptCount val="1"/>
                <c:pt idx="0">
                  <c:v>Technician B</c:v>
                </c:pt>
              </c:strCache>
            </c:strRef>
          </c:tx>
          <c:spPr>
            <a:ln w="22225" cap="rnd">
              <a:solidFill>
                <a:schemeClr val="accent6"/>
              </a:solidFill>
            </a:ln>
            <a:effectLst>
              <a:glow rad="139700">
                <a:schemeClr val="accent6">
                  <a:satMod val="175000"/>
                  <a:alpha val="14000"/>
                </a:schemeClr>
              </a:glow>
            </a:effectLst>
          </c:spPr>
          <c:marker>
            <c:symbol val="none"/>
          </c:marker>
          <c:cat>
            <c:numRef>
              <c:f>'[1]Task 2'!$B$4:$B$23</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'[1]Task 2'!$D$4:$D$23</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smooth val="0"/>
          <c:extLst>
            <c:ext xmlns:c16="http://schemas.microsoft.com/office/drawing/2014/chart" uri="{C3380CC4-5D6E-409C-BE32-E72D297353CC}">
              <c16:uniqueId val="{00000001-41F8-4AA6-82CE-B90A94B2D031}"/>
            </c:ext>
          </c:extLst>
        </c:ser>
        <c:ser>
          <c:idx val="3"/>
          <c:order val="2"/>
          <c:tx>
            <c:strRef>
              <c:f>'[1]Task 2'!$E$3</c:f>
              <c:strCache>
                <c:ptCount val="1"/>
                <c:pt idx="0">
                  <c:v>Technician C</c:v>
                </c:pt>
              </c:strCache>
            </c:strRef>
          </c:tx>
          <c:spPr>
            <a:ln w="22225" cap="rnd">
              <a:solidFill>
                <a:schemeClr val="accent2">
                  <a:lumMod val="60000"/>
                </a:schemeClr>
              </a:solidFill>
            </a:ln>
            <a:effectLst>
              <a:glow rad="139700">
                <a:schemeClr val="accent2">
                  <a:lumMod val="60000"/>
                  <a:satMod val="175000"/>
                  <a:alpha val="14000"/>
                </a:schemeClr>
              </a:glow>
            </a:effectLst>
          </c:spPr>
          <c:marker>
            <c:symbol val="none"/>
          </c:marker>
          <c:cat>
            <c:numRef>
              <c:f>'[1]Task 2'!$B$4:$B$23</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'[1]Task 2'!$E$4:$E$23</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smooth val="0"/>
          <c:extLst>
            <c:ext xmlns:c16="http://schemas.microsoft.com/office/drawing/2014/chart" uri="{C3380CC4-5D6E-409C-BE32-E72D297353CC}">
              <c16:uniqueId val="{00000002-41F8-4AA6-82CE-B90A94B2D031}"/>
            </c:ext>
          </c:extLst>
        </c:ser>
        <c:dLbls>
          <c:showLegendKey val="0"/>
          <c:showVal val="0"/>
          <c:showCatName val="0"/>
          <c:showSerName val="0"/>
          <c:showPercent val="0"/>
          <c:showBubbleSize val="0"/>
        </c:dLbls>
        <c:smooth val="0"/>
        <c:axId val="312180816"/>
        <c:axId val="312181296"/>
      </c:lineChart>
      <c:catAx>
        <c:axId val="312180816"/>
        <c:scaling>
          <c:orientation val="minMax"/>
        </c:scaling>
        <c:delete val="0"/>
        <c:axPos val="b"/>
        <c:majorGridlines>
          <c:spPr>
            <a:ln w="9525" cap="flat" cmpd="sng" algn="ctr">
              <a:gradFill>
                <a:gsLst>
                  <a:gs pos="100000">
                    <a:schemeClr val="dk1">
                      <a:lumMod val="75000"/>
                      <a:lumOff val="25000"/>
                    </a:schemeClr>
                  </a:gs>
                  <a:gs pos="0">
                    <a:schemeClr val="dk1">
                      <a:lumMod val="65000"/>
                      <a:lumOff val="35000"/>
                    </a:schemeClr>
                  </a:gs>
                </a:gsLst>
                <a:lin ang="5400000" scaled="0"/>
              </a:gra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US"/>
                  <a:t>Actual Value</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312181296"/>
        <c:crosses val="autoZero"/>
        <c:auto val="1"/>
        <c:lblAlgn val="ctr"/>
        <c:lblOffset val="100"/>
        <c:noMultiLvlLbl val="0"/>
      </c:catAx>
      <c:valAx>
        <c:axId val="312181296"/>
        <c:scaling>
          <c:orientation val="minMax"/>
        </c:scaling>
        <c:delete val="0"/>
        <c:axPos val="l"/>
        <c:majorGridlines>
          <c:spPr>
            <a:ln w="9525" cap="flat" cmpd="sng" algn="ctr">
              <a:gradFill>
                <a:gsLst>
                  <a:gs pos="100000">
                    <a:schemeClr val="dk1">
                      <a:lumMod val="75000"/>
                      <a:lumOff val="25000"/>
                    </a:schemeClr>
                  </a:gs>
                  <a:gs pos="0">
                    <a:schemeClr val="dk1">
                      <a:lumMod val="65000"/>
                      <a:lumOff val="35000"/>
                    </a:schemeClr>
                  </a:gs>
                </a:gsLst>
                <a:lin ang="5400000" scaled="0"/>
              </a:gra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US"/>
                  <a:t>Measured Value</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312180816"/>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30">
  <cs:axisTitle>
    <cs:lnRef idx="0"/>
    <cs:fillRef idx="0"/>
    <cs:effectRef idx="0"/>
    <cs:fontRef idx="minor">
      <a:schemeClr val="dk1">
        <a:lumMod val="65000"/>
        <a:lumOff val="35000"/>
      </a:schemeClr>
    </cs:fontRef>
    <cs:defRPr sz="900" kern="1200" cap="all"/>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b="0" kern="1200" spc="20" baseline="0"/>
  </cs:categoryAxis>
  <cs:chartArea mods="allowNoLineOverride">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0"/>
    <cs:effectRef idx="0"/>
    <cs:fontRef idx="minor">
      <a:schemeClr val="dk1"/>
    </cs:fontRef>
    <cs:spPr>
      <a:ln w="22225" cap="rnd" cmpd="sng" algn="ctr">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cap="flat" cmpd="sng" algn="ctr">
        <a:solidFill>
          <a:schemeClr val="phClr"/>
        </a:solidFill>
        <a:round/>
      </a:ln>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dk1">
            <a:lumMod val="65000"/>
            <a:lumOff val="35000"/>
          </a:schemeClr>
        </a:solidFill>
      </a:ln>
    </cs:spPr>
  </cs:downBar>
  <cs:dropLine>
    <cs:lnRef idx="0"/>
    <cs:fillRef idx="0"/>
    <cs:effectRef idx="0"/>
    <cs:fontRef idx="minor">
      <a:schemeClr val="dk1"/>
    </cs:fontRef>
    <cs:spPr>
      <a:ln w="9525" cap="flat" cmpd="sng" algn="ctr">
        <a:solidFill>
          <a:schemeClr val="dk1">
            <a:lumMod val="35000"/>
            <a:lumOff val="65000"/>
            <a:alpha val="33000"/>
          </a:schemeClr>
        </a:solidFill>
        <a:round/>
      </a:ln>
    </cs:spPr>
  </cs:dropLine>
  <cs:errorBar>
    <cs:lnRef idx="0"/>
    <cs:fillRef idx="0"/>
    <cs:effectRef idx="0"/>
    <cs:fontRef idx="minor">
      <a:schemeClr val="dk1"/>
    </cs:fontRef>
    <cs:spPr>
      <a:ln w="9525">
        <a:solidFill>
          <a:schemeClr val="dk1">
            <a:lumMod val="65000"/>
            <a:lumOff val="35000"/>
          </a:schemeClr>
        </a:solidFill>
      </a:ln>
    </cs:spPr>
  </cs:errorBar>
  <cs:floor>
    <cs:lnRef idx="0"/>
    <cs:fillRef idx="0"/>
    <cs:effectRef idx="0"/>
    <cs:fontRef idx="minor">
      <a:schemeClr val="dk1"/>
    </cs:fontRef>
  </cs:floor>
  <cs:gridlineMajor>
    <cs:lnRef idx="0"/>
    <cs:fillRef idx="0"/>
    <cs:effectRef idx="0"/>
    <cs:fontRef idx="minor">
      <a:schemeClr val="dk1"/>
    </cs:fontRef>
    <cs:spPr>
      <a:ln>
        <a:solidFill>
          <a:schemeClr val="dk1">
            <a:lumMod val="15000"/>
            <a:lumOff val="85000"/>
          </a:schemeClr>
        </a:solidFill>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35000"/>
            <a:lumOff val="65000"/>
          </a:schemeClr>
        </a:solidFill>
      </a:ln>
    </cs:spPr>
  </cs:hiLoLine>
  <cs:leaderLine>
    <cs:lnRef idx="0"/>
    <cs:fillRef idx="0"/>
    <cs:effectRef idx="0"/>
    <cs:fontRef idx="minor">
      <a:schemeClr val="dk1"/>
    </cs:fontRef>
    <cs:spPr>
      <a:ln w="9525">
        <a:solidFill>
          <a:schemeClr val="dk1">
            <a:lumMod val="35000"/>
            <a:lumOff val="65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gradFill>
        <a:gsLst>
          <a:gs pos="100000">
            <a:schemeClr val="lt1">
              <a:lumMod val="95000"/>
            </a:schemeClr>
          </a:gs>
          <a:gs pos="0">
            <a:schemeClr val="lt1"/>
          </a:gs>
        </a:gsLst>
        <a:lin ang="5400000" scaled="0"/>
      </a:gradFill>
    </cs:spPr>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35000"/>
            <a:lumOff val="65000"/>
          </a:schemeClr>
        </a:solidFill>
        <a:prstDash val="dash"/>
      </a:ln>
    </cs:spPr>
  </cs:seriesLine>
  <cs:title>
    <cs:lnRef idx="0"/>
    <cs:fillRef idx="0"/>
    <cs:effectRef idx="0"/>
    <cs:fontRef idx="minor">
      <a:schemeClr val="dk1">
        <a:lumMod val="50000"/>
        <a:lumOff val="50000"/>
      </a:schemeClr>
    </cs:fontRef>
    <cs:defRPr sz="1400" kern="1200" cap="none" spc="2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65000"/>
        <a:lumOff val="35000"/>
      </a:schemeClr>
    </cs:fontRef>
    <cs:defRPr sz="900" kern="1200" spc="20" baseline="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36">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75000"/>
                <a:lumOff val="25000"/>
              </a:schemeClr>
            </a:gs>
            <a:gs pos="0">
              <a:schemeClr val="dk1">
                <a:lumMod val="65000"/>
                <a:lumOff val="35000"/>
              </a:schemeClr>
            </a:gs>
          </a:gsLst>
          <a:lin ang="5400000" scaled="0"/>
        </a:gradFill>
        <a:round/>
      </a:ln>
    </cs:spPr>
  </cs:gridlineMajor>
  <cs:gridlineMinor>
    <cs:lnRef idx="0"/>
    <cs:fillRef idx="0"/>
    <cs:effectRef idx="0"/>
    <cs:fontRef idx="minor">
      <a:schemeClr val="dk1"/>
    </cs:fontRef>
    <cs:spPr>
      <a:ln w="9525" cap="flat" cmpd="sng" algn="ctr">
        <a:gradFill>
          <a:gsLst>
            <a:gs pos="100000">
              <a:schemeClr val="dk1">
                <a:lumMod val="75000"/>
                <a:lumOff val="25000"/>
                <a:alpha val="25000"/>
              </a:schemeClr>
            </a:gs>
            <a:gs pos="0">
              <a:schemeClr val="dk1">
                <a:lumMod val="65000"/>
                <a:lumOff val="35000"/>
                <a:alpha val="25000"/>
              </a:schemeClr>
            </a:gs>
          </a:gsLst>
          <a:lin ang="5400000" scaled="0"/>
        </a:gra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0</xdr:col>
      <xdr:colOff>257175</xdr:colOff>
      <xdr:row>5</xdr:row>
      <xdr:rowOff>14287</xdr:rowOff>
    </xdr:from>
    <xdr:ext cx="832407" cy="366713"/>
    <mc:AlternateContent xmlns:mc="http://schemas.openxmlformats.org/markup-compatibility/2006" xmlns:a14="http://schemas.microsoft.com/office/drawing/2010/main">
      <mc:Choice Requires="a14">
        <xdr:sp macro="" textlink="">
          <xdr:nvSpPr>
            <xdr:cNvPr id="7" name="TextBox 6">
              <a:extLst>
                <a:ext uri="{FF2B5EF4-FFF2-40B4-BE49-F238E27FC236}">
                  <a16:creationId xmlns:a16="http://schemas.microsoft.com/office/drawing/2014/main" id="{AB5173BF-3D24-40E7-938B-A456B89B83FF}"/>
                </a:ext>
              </a:extLst>
            </xdr:cNvPr>
            <xdr:cNvSpPr txBox="1"/>
          </xdr:nvSpPr>
          <xdr:spPr>
            <a:xfrm>
              <a:off x="257175" y="966787"/>
              <a:ext cx="832407" cy="366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a14:m>
                <m:oMathPara xmlns:m="http://schemas.openxmlformats.org/officeDocument/2006/math">
                  <m:oMathParaPr>
                    <m:jc m:val="centerGroup"/>
                  </m:oMathParaPr>
                  <m:oMath xmlns:m="http://schemas.openxmlformats.org/officeDocument/2006/math">
                    <m:r>
                      <a:rPr lang="en-US" sz="1100" b="0" i="1">
                        <a:latin typeface="Cambria Math" panose="02040503050406030204" pitchFamily="18" charset="0"/>
                      </a:rPr>
                      <m:t>𝑎</m:t>
                    </m:r>
                    <m:r>
                      <a:rPr lang="en-US" sz="1100" b="0" i="1">
                        <a:latin typeface="Cambria Math" panose="02040503050406030204" pitchFamily="18" charset="0"/>
                      </a:rPr>
                      <m:t>=</m:t>
                    </m:r>
                    <m:f>
                      <m:fPr>
                        <m:ctrlPr>
                          <a:rPr lang="en-US" sz="1100" b="0" i="1">
                            <a:latin typeface="Cambria Math" panose="02040503050406030204" pitchFamily="18" charset="0"/>
                          </a:rPr>
                        </m:ctrlPr>
                      </m:fPr>
                      <m:num>
                        <m:sSup>
                          <m:sSupPr>
                            <m:ctrlPr>
                              <a:rPr lang="en-US" sz="1100" b="0" i="1">
                                <a:latin typeface="Cambria Math" panose="02040503050406030204" pitchFamily="18" charset="0"/>
                              </a:rPr>
                            </m:ctrlPr>
                          </m:sSupPr>
                          <m:e>
                            <m:r>
                              <a:rPr lang="en-US" sz="1100" b="0" i="1">
                                <a:latin typeface="Cambria Math" panose="02040503050406030204" pitchFamily="18" charset="0"/>
                              </a:rPr>
                              <m:t>𝑣</m:t>
                            </m:r>
                          </m:e>
                          <m:sup>
                            <m:r>
                              <a:rPr lang="en-US" sz="1100" b="0" i="1">
                                <a:latin typeface="Cambria Math" panose="02040503050406030204" pitchFamily="18" charset="0"/>
                              </a:rPr>
                              <m:t>2</m:t>
                            </m:r>
                          </m:sup>
                        </m:sSup>
                        <m:r>
                          <a:rPr lang="en-US" sz="1100" b="0" i="1">
                            <a:latin typeface="Cambria Math" panose="02040503050406030204" pitchFamily="18" charset="0"/>
                          </a:rPr>
                          <m:t>−</m:t>
                        </m:r>
                        <m:sSup>
                          <m:sSupPr>
                            <m:ctrlPr>
                              <a:rPr lang="en-US" sz="1100" b="0" i="1">
                                <a:latin typeface="Cambria Math" panose="02040503050406030204" pitchFamily="18" charset="0"/>
                              </a:rPr>
                            </m:ctrlPr>
                          </m:sSupPr>
                          <m:e>
                            <m:r>
                              <a:rPr lang="en-US" sz="1100" b="0" i="1">
                                <a:latin typeface="Cambria Math" panose="02040503050406030204" pitchFamily="18" charset="0"/>
                              </a:rPr>
                              <m:t>𝑢</m:t>
                            </m:r>
                          </m:e>
                          <m:sup>
                            <m:r>
                              <a:rPr lang="en-US" sz="1100" b="0" i="1">
                                <a:latin typeface="Cambria Math" panose="02040503050406030204" pitchFamily="18" charset="0"/>
                              </a:rPr>
                              <m:t>2</m:t>
                            </m:r>
                          </m:sup>
                        </m:sSup>
                      </m:num>
                      <m:den>
                        <m:r>
                          <a:rPr lang="en-US" sz="1100" b="0" i="1">
                            <a:latin typeface="Cambria Math" panose="02040503050406030204" pitchFamily="18" charset="0"/>
                          </a:rPr>
                          <m:t>2</m:t>
                        </m:r>
                        <m:r>
                          <a:rPr lang="en-US" sz="1100" b="0" i="1">
                            <a:latin typeface="Cambria Math" panose="02040503050406030204" pitchFamily="18" charset="0"/>
                          </a:rPr>
                          <m:t>𝑠</m:t>
                        </m:r>
                      </m:den>
                    </m:f>
                  </m:oMath>
                </m:oMathPara>
              </a14:m>
              <a:endParaRPr lang="en-US" sz="1100" b="0"/>
            </a:p>
            <a:p>
              <a:endParaRPr lang="en-US" sz="1100" b="0"/>
            </a:p>
            <a:p>
              <a:endParaRPr lang="en-US" sz="1100"/>
            </a:p>
          </xdr:txBody>
        </xdr:sp>
      </mc:Choice>
      <mc:Fallback xmlns="">
        <xdr:sp macro="" textlink="">
          <xdr:nvSpPr>
            <xdr:cNvPr id="7" name="TextBox 6">
              <a:extLst>
                <a:ext uri="{FF2B5EF4-FFF2-40B4-BE49-F238E27FC236}">
                  <a16:creationId xmlns:a16="http://schemas.microsoft.com/office/drawing/2014/main" id="{AB5173BF-3D24-40E7-938B-A456B89B83FF}"/>
                </a:ext>
              </a:extLst>
            </xdr:cNvPr>
            <xdr:cNvSpPr txBox="1"/>
          </xdr:nvSpPr>
          <xdr:spPr>
            <a:xfrm>
              <a:off x="257175" y="966787"/>
              <a:ext cx="832407" cy="366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a:r>
                <a:rPr lang="en-US" sz="1100" b="0" i="0">
                  <a:latin typeface="Cambria Math" panose="02040503050406030204" pitchFamily="18" charset="0"/>
                </a:rPr>
                <a:t>𝑎=(𝑣^2−𝑢^2)/2𝑠</a:t>
              </a:r>
              <a:endParaRPr lang="en-US" sz="1100" b="0"/>
            </a:p>
            <a:p>
              <a:endParaRPr lang="en-US" sz="1100" b="0"/>
            </a:p>
            <a:p>
              <a:endParaRPr lang="en-US" sz="1100"/>
            </a:p>
          </xdr:txBody>
        </xdr:sp>
      </mc:Fallback>
    </mc:AlternateContent>
    <xdr:clientData/>
  </xdr:oneCellAnchor>
  <xdr:oneCellAnchor>
    <xdr:from>
      <xdr:col>0</xdr:col>
      <xdr:colOff>285750</xdr:colOff>
      <xdr:row>9</xdr:row>
      <xdr:rowOff>4762</xdr:rowOff>
    </xdr:from>
    <xdr:ext cx="1205266" cy="341055"/>
    <mc:AlternateContent xmlns:mc="http://schemas.openxmlformats.org/markup-compatibility/2006" xmlns:a14="http://schemas.microsoft.com/office/drawing/2010/main">
      <mc:Choice Requires="a14">
        <xdr:sp macro="" textlink="">
          <xdr:nvSpPr>
            <xdr:cNvPr id="8" name="TextBox 7">
              <a:extLst>
                <a:ext uri="{FF2B5EF4-FFF2-40B4-BE49-F238E27FC236}">
                  <a16:creationId xmlns:a16="http://schemas.microsoft.com/office/drawing/2014/main" id="{9AC0A3D6-022C-47B0-BED1-8E759A045168}"/>
                </a:ext>
              </a:extLst>
            </xdr:cNvPr>
            <xdr:cNvSpPr txBox="1"/>
          </xdr:nvSpPr>
          <xdr:spPr>
            <a:xfrm>
              <a:off x="285750" y="1719262"/>
              <a:ext cx="1205266" cy="3410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1100" b="0" i="1">
                        <a:latin typeface="Cambria Math" panose="02040503050406030204" pitchFamily="18" charset="0"/>
                      </a:rPr>
                      <m:t>𝑎</m:t>
                    </m:r>
                    <m:r>
                      <a:rPr lang="en-US" sz="1100" b="0" i="1">
                        <a:latin typeface="Cambria Math" panose="02040503050406030204" pitchFamily="18" charset="0"/>
                      </a:rPr>
                      <m:t>=5.554445</m:t>
                    </m:r>
                    <m:r>
                      <a:rPr lang="en-US" sz="1100" b="0" i="1">
                        <a:latin typeface="Cambria Math" panose="02040503050406030204" pitchFamily="18" charset="0"/>
                      </a:rPr>
                      <m:t>𝑚</m:t>
                    </m:r>
                    <m:sSup>
                      <m:sSupPr>
                        <m:ctrlPr>
                          <a:rPr lang="en-US" sz="1100" b="0" i="1">
                            <a:latin typeface="Cambria Math" panose="02040503050406030204" pitchFamily="18" charset="0"/>
                          </a:rPr>
                        </m:ctrlPr>
                      </m:sSupPr>
                      <m:e>
                        <m:r>
                          <a:rPr lang="en-US" sz="1100" b="0" i="1">
                            <a:latin typeface="Cambria Math" panose="02040503050406030204" pitchFamily="18" charset="0"/>
                          </a:rPr>
                          <m:t>𝑠</m:t>
                        </m:r>
                      </m:e>
                      <m:sup>
                        <m:r>
                          <a:rPr lang="en-US" sz="1100" b="0" i="1">
                            <a:latin typeface="Cambria Math" panose="02040503050406030204" pitchFamily="18" charset="0"/>
                          </a:rPr>
                          <m:t>−2</m:t>
                        </m:r>
                      </m:sup>
                    </m:sSup>
                  </m:oMath>
                </m:oMathPara>
              </a14:m>
              <a:endParaRPr lang="en-US" sz="1100" b="0" i="1">
                <a:latin typeface="Cambria Math" panose="02040503050406030204" pitchFamily="18" charset="0"/>
              </a:endParaRPr>
            </a:p>
            <a:p>
              <a:pPr/>
              <a14:m>
                <m:oMathPara xmlns:m="http://schemas.openxmlformats.org/officeDocument/2006/math">
                  <m:oMathParaPr>
                    <m:jc m:val="centerGroup"/>
                  </m:oMathParaPr>
                  <m:oMath xmlns:m="http://schemas.openxmlformats.org/officeDocument/2006/math">
                    <m:r>
                      <m:rPr>
                        <m:nor/>
                      </m:rPr>
                      <a:rPr lang="en-US"/>
                      <m:t> </m:t>
                    </m:r>
                    <m:r>
                      <a:rPr lang="en-US" sz="1100" b="0" i="1">
                        <a:latin typeface="Cambria Math" panose="02040503050406030204" pitchFamily="18" charset="0"/>
                      </a:rPr>
                      <m:t> </m:t>
                    </m:r>
                  </m:oMath>
                </m:oMathPara>
              </a14:m>
              <a:endParaRPr lang="en-US" sz="1100"/>
            </a:p>
          </xdr:txBody>
        </xdr:sp>
      </mc:Choice>
      <mc:Fallback xmlns="">
        <xdr:sp macro="" textlink="">
          <xdr:nvSpPr>
            <xdr:cNvPr id="8" name="TextBox 7">
              <a:extLst>
                <a:ext uri="{FF2B5EF4-FFF2-40B4-BE49-F238E27FC236}">
                  <a16:creationId xmlns:a16="http://schemas.microsoft.com/office/drawing/2014/main" id="{9AC0A3D6-022C-47B0-BED1-8E759A045168}"/>
                </a:ext>
              </a:extLst>
            </xdr:cNvPr>
            <xdr:cNvSpPr txBox="1"/>
          </xdr:nvSpPr>
          <xdr:spPr>
            <a:xfrm>
              <a:off x="285750" y="1719262"/>
              <a:ext cx="1205266" cy="3410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1100" b="0" i="0">
                  <a:latin typeface="Cambria Math" panose="02040503050406030204" pitchFamily="18" charset="0"/>
                </a:rPr>
                <a:t>𝑎=5.554445𝑚𝑠^(−2)</a:t>
              </a:r>
              <a:endParaRPr lang="en-US" sz="1100" b="0" i="1">
                <a:latin typeface="Cambria Math" panose="02040503050406030204" pitchFamily="18" charset="0"/>
              </a:endParaRPr>
            </a:p>
            <a:p>
              <a:pPr/>
              <a:r>
                <a:rPr lang="en-US" i="0">
                  <a:latin typeface="Cambria Math" panose="02040503050406030204" pitchFamily="18" charset="0"/>
                </a:rPr>
                <a:t>" </a:t>
              </a:r>
              <a:r>
                <a:rPr lang="en-US" sz="1100" b="0" i="0">
                  <a:latin typeface="Cambria Math" panose="02040503050406030204" pitchFamily="18" charset="0"/>
                </a:rPr>
                <a:t>" </a:t>
              </a:r>
              <a:endParaRPr lang="en-US" sz="1100"/>
            </a:p>
          </xdr:txBody>
        </xdr:sp>
      </mc:Fallback>
    </mc:AlternateContent>
    <xdr:clientData/>
  </xdr:oneCellAnchor>
  <xdr:oneCellAnchor>
    <xdr:from>
      <xdr:col>0</xdr:col>
      <xdr:colOff>180975</xdr:colOff>
      <xdr:row>11</xdr:row>
      <xdr:rowOff>52387</xdr:rowOff>
    </xdr:from>
    <xdr:ext cx="627159" cy="462434"/>
    <mc:AlternateContent xmlns:mc="http://schemas.openxmlformats.org/markup-compatibility/2006" xmlns:a14="http://schemas.microsoft.com/office/drawing/2010/main">
      <mc:Choice Requires="a14">
        <xdr:sp macro="" textlink="">
          <xdr:nvSpPr>
            <xdr:cNvPr id="9" name="TextBox 8">
              <a:extLst>
                <a:ext uri="{FF2B5EF4-FFF2-40B4-BE49-F238E27FC236}">
                  <a16:creationId xmlns:a16="http://schemas.microsoft.com/office/drawing/2014/main" id="{7E8DD337-A19B-4CE0-818F-19D8F98D88CE}"/>
                </a:ext>
              </a:extLst>
            </xdr:cNvPr>
            <xdr:cNvSpPr txBox="1"/>
          </xdr:nvSpPr>
          <xdr:spPr>
            <a:xfrm>
              <a:off x="180975" y="2147887"/>
              <a:ext cx="627159" cy="4624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1100" b="0" i="1">
                        <a:latin typeface="Cambria Math" panose="02040503050406030204" pitchFamily="18" charset="0"/>
                      </a:rPr>
                      <m:t>𝑡</m:t>
                    </m:r>
                    <m:r>
                      <a:rPr lang="en-US" sz="1100" b="0" i="1">
                        <a:latin typeface="Cambria Math" panose="02040503050406030204" pitchFamily="18" charset="0"/>
                      </a:rPr>
                      <m:t>=</m:t>
                    </m:r>
                    <m:f>
                      <m:fPr>
                        <m:ctrlPr>
                          <a:rPr lang="en-US" sz="1100" b="0" i="1">
                            <a:latin typeface="Cambria Math" panose="02040503050406030204" pitchFamily="18" charset="0"/>
                          </a:rPr>
                        </m:ctrlPr>
                      </m:fPr>
                      <m:num>
                        <m:r>
                          <a:rPr lang="en-US" sz="1100" b="0" i="1">
                            <a:latin typeface="Cambria Math" panose="02040503050406030204" pitchFamily="18" charset="0"/>
                          </a:rPr>
                          <m:t>𝑣</m:t>
                        </m:r>
                        <m:r>
                          <a:rPr lang="en-US" sz="1100" b="0" i="1">
                            <a:latin typeface="Cambria Math" panose="02040503050406030204" pitchFamily="18" charset="0"/>
                          </a:rPr>
                          <m:t>−</m:t>
                        </m:r>
                        <m:r>
                          <a:rPr lang="en-US" sz="1100" b="0" i="1">
                            <a:latin typeface="Cambria Math" panose="02040503050406030204" pitchFamily="18" charset="0"/>
                          </a:rPr>
                          <m:t>𝑢</m:t>
                        </m:r>
                      </m:num>
                      <m:den>
                        <m:r>
                          <a:rPr lang="en-US" sz="1100" b="0" i="1">
                            <a:latin typeface="Cambria Math" panose="02040503050406030204" pitchFamily="18" charset="0"/>
                          </a:rPr>
                          <m:t>𝑎</m:t>
                        </m:r>
                      </m:den>
                    </m:f>
                  </m:oMath>
                </m:oMathPara>
              </a14:m>
              <a:endParaRPr lang="en-US" sz="1100" b="0"/>
            </a:p>
            <a:p>
              <a:endParaRPr lang="en-US" sz="1100"/>
            </a:p>
          </xdr:txBody>
        </xdr:sp>
      </mc:Choice>
      <mc:Fallback xmlns="">
        <xdr:sp macro="" textlink="">
          <xdr:nvSpPr>
            <xdr:cNvPr id="9" name="TextBox 8">
              <a:extLst>
                <a:ext uri="{FF2B5EF4-FFF2-40B4-BE49-F238E27FC236}">
                  <a16:creationId xmlns:a16="http://schemas.microsoft.com/office/drawing/2014/main" id="{7E8DD337-A19B-4CE0-818F-19D8F98D88CE}"/>
                </a:ext>
              </a:extLst>
            </xdr:cNvPr>
            <xdr:cNvSpPr txBox="1"/>
          </xdr:nvSpPr>
          <xdr:spPr>
            <a:xfrm>
              <a:off x="180975" y="2147887"/>
              <a:ext cx="627159" cy="4624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1100" b="0" i="0">
                  <a:latin typeface="Cambria Math" panose="02040503050406030204" pitchFamily="18" charset="0"/>
                </a:rPr>
                <a:t>𝑡=(𝑣−𝑢)/𝑎</a:t>
              </a:r>
              <a:endParaRPr lang="en-US" sz="1100" b="0"/>
            </a:p>
            <a:p>
              <a:endParaRPr lang="en-US" sz="1100"/>
            </a:p>
          </xdr:txBody>
        </xdr:sp>
      </mc:Fallback>
    </mc:AlternateContent>
    <xdr:clientData/>
  </xdr:oneCellAnchor>
  <xdr:oneCellAnchor>
    <xdr:from>
      <xdr:col>0</xdr:col>
      <xdr:colOff>209550</xdr:colOff>
      <xdr:row>14</xdr:row>
      <xdr:rowOff>23812</xdr:rowOff>
    </xdr:from>
    <xdr:ext cx="826573" cy="172227"/>
    <mc:AlternateContent xmlns:mc="http://schemas.openxmlformats.org/markup-compatibility/2006" xmlns:a14="http://schemas.microsoft.com/office/drawing/2010/main">
      <mc:Choice Requires="a14">
        <xdr:sp macro="" textlink="">
          <xdr:nvSpPr>
            <xdr:cNvPr id="10" name="TextBox 9">
              <a:extLst>
                <a:ext uri="{FF2B5EF4-FFF2-40B4-BE49-F238E27FC236}">
                  <a16:creationId xmlns:a16="http://schemas.microsoft.com/office/drawing/2014/main" id="{FC9A2A12-D7AD-40F6-A46C-1297B894B1E9}"/>
                </a:ext>
              </a:extLst>
            </xdr:cNvPr>
            <xdr:cNvSpPr txBox="1"/>
          </xdr:nvSpPr>
          <xdr:spPr>
            <a:xfrm>
              <a:off x="209550" y="2690812"/>
              <a:ext cx="826573"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 xmlns:m="http://schemas.openxmlformats.org/officeDocument/2006/math">
                  <m:r>
                    <a:rPr lang="en-US" sz="1100" b="0" i="1">
                      <a:latin typeface="Cambria Math" panose="02040503050406030204" pitchFamily="18" charset="0"/>
                    </a:rPr>
                    <m:t>𝑡</m:t>
                  </m:r>
                  <m:r>
                    <a:rPr lang="en-US" sz="1100" b="0" i="1">
                      <a:latin typeface="Cambria Math" panose="02040503050406030204" pitchFamily="18" charset="0"/>
                    </a:rPr>
                    <m:t>=12.0012 </m:t>
                  </m:r>
                </m:oMath>
              </a14:m>
              <a:r>
                <a:rPr lang="en-US" sz="1100"/>
                <a:t>s</a:t>
              </a:r>
            </a:p>
          </xdr:txBody>
        </xdr:sp>
      </mc:Choice>
      <mc:Fallback xmlns="">
        <xdr:sp macro="" textlink="">
          <xdr:nvSpPr>
            <xdr:cNvPr id="10" name="TextBox 9">
              <a:extLst>
                <a:ext uri="{FF2B5EF4-FFF2-40B4-BE49-F238E27FC236}">
                  <a16:creationId xmlns:a16="http://schemas.microsoft.com/office/drawing/2014/main" id="{FC9A2A12-D7AD-40F6-A46C-1297B894B1E9}"/>
                </a:ext>
              </a:extLst>
            </xdr:cNvPr>
            <xdr:cNvSpPr txBox="1"/>
          </xdr:nvSpPr>
          <xdr:spPr>
            <a:xfrm>
              <a:off x="209550" y="2690812"/>
              <a:ext cx="826573"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US" sz="1100" b="0" i="0">
                  <a:latin typeface="Cambria Math" panose="02040503050406030204" pitchFamily="18" charset="0"/>
                </a:rPr>
                <a:t>𝑡=12.0012 </a:t>
              </a:r>
              <a:r>
                <a:rPr lang="en-US" sz="1100"/>
                <a:t>s</a:t>
              </a:r>
            </a:p>
          </xdr:txBody>
        </xdr:sp>
      </mc:Fallback>
    </mc:AlternateContent>
    <xdr:clientData/>
  </xdr:oneCellAnchor>
  <xdr:twoCellAnchor>
    <xdr:from>
      <xdr:col>0</xdr:col>
      <xdr:colOff>114300</xdr:colOff>
      <xdr:row>44</xdr:row>
      <xdr:rowOff>100012</xdr:rowOff>
    </xdr:from>
    <xdr:to>
      <xdr:col>4</xdr:col>
      <xdr:colOff>952500</xdr:colOff>
      <xdr:row>58</xdr:row>
      <xdr:rowOff>176212</xdr:rowOff>
    </xdr:to>
    <xdr:graphicFrame macro="">
      <xdr:nvGraphicFramePr>
        <xdr:cNvPr id="11" name="Chart 10">
          <a:extLst>
            <a:ext uri="{FF2B5EF4-FFF2-40B4-BE49-F238E27FC236}">
              <a16:creationId xmlns:a16="http://schemas.microsoft.com/office/drawing/2014/main" id="{127592B1-D6CA-44B0-90C7-DFE701D79E6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381000</xdr:colOff>
      <xdr:row>107</xdr:row>
      <xdr:rowOff>104773</xdr:rowOff>
    </xdr:from>
    <xdr:to>
      <xdr:col>4</xdr:col>
      <xdr:colOff>2714625</xdr:colOff>
      <xdr:row>129</xdr:row>
      <xdr:rowOff>142874</xdr:rowOff>
    </xdr:to>
    <xdr:graphicFrame macro="">
      <xdr:nvGraphicFramePr>
        <xdr:cNvPr id="12" name="Chart 11">
          <a:extLst>
            <a:ext uri="{FF2B5EF4-FFF2-40B4-BE49-F238E27FC236}">
              <a16:creationId xmlns:a16="http://schemas.microsoft.com/office/drawing/2014/main" id="{4B7291D1-8A57-4CAB-966B-660FEA80D4F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133350</xdr:colOff>
      <xdr:row>132</xdr:row>
      <xdr:rowOff>123825</xdr:rowOff>
    </xdr:from>
    <xdr:to>
      <xdr:col>8</xdr:col>
      <xdr:colOff>28575</xdr:colOff>
      <xdr:row>139</xdr:row>
      <xdr:rowOff>28575</xdr:rowOff>
    </xdr:to>
    <xdr:sp macro="" textlink="">
      <xdr:nvSpPr>
        <xdr:cNvPr id="13" name="TextBox 12">
          <a:extLst>
            <a:ext uri="{FF2B5EF4-FFF2-40B4-BE49-F238E27FC236}">
              <a16:creationId xmlns:a16="http://schemas.microsoft.com/office/drawing/2014/main" id="{BE98F16B-F419-43D0-AF6C-7F9B7883DA41}"/>
            </a:ext>
          </a:extLst>
        </xdr:cNvPr>
        <xdr:cNvSpPr txBox="1"/>
      </xdr:nvSpPr>
      <xdr:spPr>
        <a:xfrm>
          <a:off x="133350" y="26431875"/>
          <a:ext cx="6705600" cy="1238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In terms of performance, Operator A was notably superior to the other operators. They achieved the lowest error rate, which was 18% lower than Operator C's and 50% lower than Operator B's. Moreover, Operator A exhibited the smallest standard error, and their mean measurement was in close proximity to the actual mean, indicating a high level of accuracy. Furthermore, the range of values obtained by Operator A was relatively smaller compared to the other operators. It is noteworthy that Operator A recorded the smallest maximum value and the highest minimum value among all the operators.</a:t>
          </a:r>
        </a:p>
        <a:p>
          <a:br>
            <a:rPr lang="en-US" sz="1100"/>
          </a:br>
          <a:br>
            <a:rPr lang="en-US" sz="1100"/>
          </a:br>
          <a:endParaRPr lang="en-US" sz="1100"/>
        </a:p>
      </xdr:txBody>
    </xdr:sp>
    <xdr:clientData/>
  </xdr:twoCellAnchor>
  <xdr:twoCellAnchor>
    <xdr:from>
      <xdr:col>0</xdr:col>
      <xdr:colOff>161923</xdr:colOff>
      <xdr:row>143</xdr:row>
      <xdr:rowOff>57150</xdr:rowOff>
    </xdr:from>
    <xdr:to>
      <xdr:col>8</xdr:col>
      <xdr:colOff>342899</xdr:colOff>
      <xdr:row>148</xdr:row>
      <xdr:rowOff>9525</xdr:rowOff>
    </xdr:to>
    <xdr:sp macro="" textlink="">
      <xdr:nvSpPr>
        <xdr:cNvPr id="14" name="TextBox 13">
          <a:extLst>
            <a:ext uri="{FF2B5EF4-FFF2-40B4-BE49-F238E27FC236}">
              <a16:creationId xmlns:a16="http://schemas.microsoft.com/office/drawing/2014/main" id="{048C58F2-3E09-4F10-8796-1650726E8725}"/>
            </a:ext>
          </a:extLst>
        </xdr:cNvPr>
        <xdr:cNvSpPr txBox="1"/>
      </xdr:nvSpPr>
      <xdr:spPr>
        <a:xfrm>
          <a:off x="161923" y="28460700"/>
          <a:ext cx="6991351" cy="904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Among the operators, Technician B exhibited the poorest performance, recording the highest error rate of 50% and the widest range of data when compared to the other operators. Additionally, their mean measurement was considerably distant from the actual mean, indicating low accuracy. Moreover, Technician B had the highest maximum value and the lowest minimum value, further emphasizing their inadequate performance in comparison to the other operators.</a:t>
          </a:r>
        </a:p>
        <a:p>
          <a:br>
            <a:rPr lang="en-US" sz="1100"/>
          </a:br>
          <a:br>
            <a:rPr lang="en-US" sz="1100"/>
          </a:br>
          <a:endParaRPr lang="en-US" sz="1100"/>
        </a:p>
      </xdr:txBody>
    </xdr:sp>
    <xdr:clientData/>
  </xdr:twoCellAnchor>
  <xdr:twoCellAnchor>
    <xdr:from>
      <xdr:col>0</xdr:col>
      <xdr:colOff>152399</xdr:colOff>
      <xdr:row>150</xdr:row>
      <xdr:rowOff>114300</xdr:rowOff>
    </xdr:from>
    <xdr:to>
      <xdr:col>5</xdr:col>
      <xdr:colOff>438150</xdr:colOff>
      <xdr:row>160</xdr:row>
      <xdr:rowOff>19050</xdr:rowOff>
    </xdr:to>
    <xdr:sp macro="" textlink="">
      <xdr:nvSpPr>
        <xdr:cNvPr id="15" name="TextBox 14">
          <a:extLst>
            <a:ext uri="{FF2B5EF4-FFF2-40B4-BE49-F238E27FC236}">
              <a16:creationId xmlns:a16="http://schemas.microsoft.com/office/drawing/2014/main" id="{C9C2274D-BE97-4E15-B753-AB65F7E53F28}"/>
            </a:ext>
          </a:extLst>
        </xdr:cNvPr>
        <xdr:cNvSpPr txBox="1"/>
      </xdr:nvSpPr>
      <xdr:spPr>
        <a:xfrm>
          <a:off x="152399" y="29851350"/>
          <a:ext cx="5267326" cy="1809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One significant similarity among the operators was their ability to obtain non-ambiguous measurements, as their values were in close proximity to each other. However, it is worth noting that most of the operators, with the exception of Technician C, were unable to obtain accurate measurements. Technician C, on the other hand, successfully recorded two precise measurements, indicating a relatively higher level of accuracy in comparison to the other operators.</a:t>
          </a:r>
        </a:p>
        <a:p>
          <a:br>
            <a:rPr lang="en-US" sz="1100"/>
          </a:br>
          <a:r>
            <a:rPr lang="en-US" sz="1100"/>
            <a:t>The differences were negligibe.</a:t>
          </a:r>
          <a:r>
            <a:rPr lang="en-US" sz="1100" baseline="0"/>
            <a:t> </a:t>
          </a:r>
          <a:br>
            <a:rPr lang="en-US" sz="1100"/>
          </a:br>
          <a:endParaRPr lang="en-US" sz="110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dmin\Desktop\ACMA4014-CW2%20Client%201.xlsx" TargetMode="External"/><Relationship Id="rId1" Type="http://schemas.openxmlformats.org/officeDocument/2006/relationships/externalLinkPath" Target="ACMA4014-CW2%20Client%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ask 1"/>
      <sheetName val="Task 2"/>
    </sheetNames>
    <sheetDataSet>
      <sheetData sheetId="0">
        <row r="34">
          <cell r="A34">
            <v>3333</v>
          </cell>
          <cell r="B34">
            <v>6.6659999999999995</v>
          </cell>
        </row>
        <row r="35">
          <cell r="A35">
            <v>2699.73</v>
          </cell>
          <cell r="B35">
            <v>7.4066666666666663</v>
          </cell>
        </row>
        <row r="36">
          <cell r="A36">
            <v>2133.12</v>
          </cell>
          <cell r="B36">
            <v>8.3324999999999996</v>
          </cell>
        </row>
        <row r="37">
          <cell r="A37">
            <v>1633.1699999999998</v>
          </cell>
          <cell r="B37">
            <v>9.5228571428571431</v>
          </cell>
        </row>
        <row r="38">
          <cell r="A38">
            <v>1199.8799999999999</v>
          </cell>
          <cell r="B38">
            <v>11.11</v>
          </cell>
        </row>
        <row r="39">
          <cell r="A39">
            <v>833.25</v>
          </cell>
          <cell r="B39">
            <v>13.331999999999999</v>
          </cell>
        </row>
        <row r="40">
          <cell r="A40">
            <v>533.28</v>
          </cell>
          <cell r="B40">
            <v>16.664999999999999</v>
          </cell>
        </row>
        <row r="41">
          <cell r="A41">
            <v>299.96999999999997</v>
          </cell>
          <cell r="B41">
            <v>22.22</v>
          </cell>
        </row>
        <row r="42">
          <cell r="A42">
            <v>133.32</v>
          </cell>
          <cell r="B42">
            <v>33.33</v>
          </cell>
        </row>
        <row r="43">
          <cell r="A43">
            <v>33.33</v>
          </cell>
          <cell r="B43">
            <v>66.66</v>
          </cell>
        </row>
        <row r="44">
          <cell r="A44" t="str">
            <v>Velocity -Time Graph</v>
          </cell>
        </row>
      </sheetData>
      <sheetData sheetId="1">
        <row r="3">
          <cell r="C3" t="str">
            <v>Technician A</v>
          </cell>
          <cell r="D3" t="str">
            <v>Technician B</v>
          </cell>
          <cell r="E3" t="str">
            <v>Technician C</v>
          </cell>
        </row>
        <row r="4">
          <cell r="B4">
            <v>0.7</v>
          </cell>
          <cell r="C4">
            <v>1.5</v>
          </cell>
          <cell r="D4">
            <v>1</v>
          </cell>
          <cell r="E4">
            <v>1.4</v>
          </cell>
        </row>
        <row r="5">
          <cell r="B5">
            <v>2.1</v>
          </cell>
          <cell r="C5">
            <v>1.8</v>
          </cell>
          <cell r="D5">
            <v>2</v>
          </cell>
          <cell r="E5">
            <v>2.5</v>
          </cell>
        </row>
        <row r="6">
          <cell r="B6">
            <v>1.1000000000000001</v>
          </cell>
          <cell r="C6">
            <v>2</v>
          </cell>
          <cell r="D6">
            <v>2</v>
          </cell>
          <cell r="E6">
            <v>1.6</v>
          </cell>
        </row>
        <row r="7">
          <cell r="B7">
            <v>1.6</v>
          </cell>
          <cell r="C7">
            <v>0.8</v>
          </cell>
          <cell r="D7">
            <v>2</v>
          </cell>
          <cell r="E7">
            <v>1.6</v>
          </cell>
        </row>
        <row r="8">
          <cell r="B8">
            <v>2.7</v>
          </cell>
          <cell r="C8">
            <v>3</v>
          </cell>
          <cell r="D8">
            <v>3.5</v>
          </cell>
          <cell r="E8">
            <v>3</v>
          </cell>
        </row>
        <row r="9">
          <cell r="B9">
            <v>0.55000000000000004</v>
          </cell>
          <cell r="C9">
            <v>1.2</v>
          </cell>
          <cell r="D9">
            <v>1</v>
          </cell>
          <cell r="E9">
            <v>1</v>
          </cell>
        </row>
        <row r="10">
          <cell r="B10">
            <v>0.27</v>
          </cell>
          <cell r="C10">
            <v>1.2</v>
          </cell>
          <cell r="D10">
            <v>1</v>
          </cell>
          <cell r="E10">
            <v>0.7</v>
          </cell>
        </row>
        <row r="11">
          <cell r="B11">
            <v>0.4</v>
          </cell>
          <cell r="C11">
            <v>0.5</v>
          </cell>
          <cell r="D11">
            <v>1</v>
          </cell>
          <cell r="E11">
            <v>0.9</v>
          </cell>
        </row>
        <row r="12">
          <cell r="B12">
            <v>6</v>
          </cell>
          <cell r="C12">
            <v>5.5</v>
          </cell>
          <cell r="D12">
            <v>6.5</v>
          </cell>
          <cell r="E12">
            <v>6.2</v>
          </cell>
        </row>
        <row r="13">
          <cell r="B13">
            <v>1.1200000000000001</v>
          </cell>
          <cell r="C13">
            <v>0.5</v>
          </cell>
          <cell r="D13">
            <v>1.5</v>
          </cell>
          <cell r="E13">
            <v>1.4</v>
          </cell>
        </row>
        <row r="14">
          <cell r="B14">
            <v>1.3</v>
          </cell>
          <cell r="C14">
            <v>2.1</v>
          </cell>
          <cell r="D14">
            <v>1.5</v>
          </cell>
          <cell r="E14">
            <v>1.7</v>
          </cell>
        </row>
        <row r="15">
          <cell r="B15">
            <v>0.98</v>
          </cell>
          <cell r="C15">
            <v>1</v>
          </cell>
          <cell r="D15">
            <v>1</v>
          </cell>
          <cell r="E15">
            <v>1.3</v>
          </cell>
        </row>
        <row r="16">
          <cell r="B16">
            <v>1.1499999999999999</v>
          </cell>
          <cell r="C16">
            <v>1.8</v>
          </cell>
          <cell r="D16">
            <v>1.5</v>
          </cell>
          <cell r="E16">
            <v>1.6</v>
          </cell>
        </row>
        <row r="17">
          <cell r="B17">
            <v>0.52</v>
          </cell>
          <cell r="C17">
            <v>1.5</v>
          </cell>
          <cell r="D17">
            <v>1</v>
          </cell>
          <cell r="E17">
            <v>1</v>
          </cell>
        </row>
        <row r="18">
          <cell r="B18">
            <v>1.8</v>
          </cell>
          <cell r="C18">
            <v>2</v>
          </cell>
          <cell r="D18">
            <v>2.5</v>
          </cell>
          <cell r="E18">
            <v>2.1</v>
          </cell>
        </row>
        <row r="19">
          <cell r="B19">
            <v>7.5</v>
          </cell>
          <cell r="C19">
            <v>6</v>
          </cell>
          <cell r="D19">
            <v>8</v>
          </cell>
          <cell r="E19">
            <v>7</v>
          </cell>
        </row>
        <row r="20">
          <cell r="B20">
            <v>0.28000000000000003</v>
          </cell>
          <cell r="C20">
            <v>1</v>
          </cell>
          <cell r="D20">
            <v>1</v>
          </cell>
          <cell r="E20">
            <v>0.8</v>
          </cell>
        </row>
        <row r="21">
          <cell r="B21">
            <v>0.5</v>
          </cell>
          <cell r="C21">
            <v>0.9</v>
          </cell>
          <cell r="D21">
            <v>1.2</v>
          </cell>
          <cell r="E21">
            <v>0.8</v>
          </cell>
        </row>
        <row r="22">
          <cell r="B22">
            <v>4.9000000000000004</v>
          </cell>
          <cell r="C22">
            <v>4.5</v>
          </cell>
          <cell r="D22">
            <v>5.5</v>
          </cell>
          <cell r="E22">
            <v>4.9000000000000004</v>
          </cell>
        </row>
        <row r="23">
          <cell r="B23">
            <v>0.25</v>
          </cell>
          <cell r="C23">
            <v>0.5</v>
          </cell>
          <cell r="D23">
            <v>1</v>
          </cell>
          <cell r="E23">
            <v>0.5</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ED253-4D8B-4568-A8F9-42D553E3FEF9}">
  <dimension ref="A1:J150"/>
  <sheetViews>
    <sheetView tabSelected="1" topLeftCell="A118" workbookViewId="0">
      <selection activeCell="D88" sqref="D88"/>
    </sheetView>
  </sheetViews>
  <sheetFormatPr defaultRowHeight="15" x14ac:dyDescent="0.25"/>
  <cols>
    <col min="1" max="1" width="22.5703125" bestFit="1" customWidth="1"/>
    <col min="2" max="3" width="12" bestFit="1" customWidth="1"/>
    <col min="4" max="4" width="13.7109375" bestFit="1" customWidth="1"/>
    <col min="5" max="5" width="49" bestFit="1" customWidth="1"/>
  </cols>
  <sheetData>
    <row r="1" spans="1:3" x14ac:dyDescent="0.25">
      <c r="A1" s="1" t="s">
        <v>0</v>
      </c>
    </row>
    <row r="2" spans="1:3" x14ac:dyDescent="0.25">
      <c r="A2" t="s">
        <v>16</v>
      </c>
      <c r="B2">
        <v>66.66</v>
      </c>
      <c r="C2" t="s">
        <v>2</v>
      </c>
    </row>
    <row r="3" spans="1:3" x14ac:dyDescent="0.25">
      <c r="A3" t="s">
        <v>17</v>
      </c>
      <c r="B3">
        <v>0</v>
      </c>
      <c r="C3" t="s">
        <v>2</v>
      </c>
    </row>
    <row r="4" spans="1:3" x14ac:dyDescent="0.25">
      <c r="A4" t="s">
        <v>18</v>
      </c>
      <c r="B4">
        <v>400</v>
      </c>
      <c r="C4" t="s">
        <v>5</v>
      </c>
    </row>
    <row r="5" spans="1:3" x14ac:dyDescent="0.25">
      <c r="A5" s="1" t="s">
        <v>6</v>
      </c>
    </row>
    <row r="8" spans="1:3" x14ac:dyDescent="0.25">
      <c r="A8" t="s">
        <v>19</v>
      </c>
      <c r="B8">
        <f>(B2^2-B3^2)/(2*B4)</f>
        <v>5.5544444999999998</v>
      </c>
      <c r="C8" t="s">
        <v>7</v>
      </c>
    </row>
    <row r="11" spans="1:3" x14ac:dyDescent="0.25">
      <c r="A11" s="1" t="s">
        <v>8</v>
      </c>
    </row>
    <row r="14" spans="1:3" x14ac:dyDescent="0.25">
      <c r="A14" t="s">
        <v>9</v>
      </c>
      <c r="B14">
        <f>(B2-B3)/B8</f>
        <v>12.001200120012001</v>
      </c>
      <c r="C14" t="s">
        <v>4</v>
      </c>
    </row>
    <row r="17" spans="1:7" x14ac:dyDescent="0.25">
      <c r="A17" s="1" t="s">
        <v>10</v>
      </c>
      <c r="B17" s="1" t="s">
        <v>1</v>
      </c>
      <c r="C17" s="1">
        <v>66.66</v>
      </c>
      <c r="D17" s="1" t="s">
        <v>2</v>
      </c>
      <c r="E17" s="1" t="s">
        <v>3</v>
      </c>
      <c r="F17" s="1">
        <v>0</v>
      </c>
      <c r="G17" s="1" t="s">
        <v>2</v>
      </c>
    </row>
    <row r="18" spans="1:7" x14ac:dyDescent="0.25">
      <c r="A18" s="2" t="s">
        <v>22</v>
      </c>
      <c r="B18" s="2" t="s">
        <v>21</v>
      </c>
      <c r="C18" s="2" t="s">
        <v>20</v>
      </c>
      <c r="D18" s="2" t="s">
        <v>12</v>
      </c>
      <c r="E18" s="2" t="s">
        <v>23</v>
      </c>
    </row>
    <row r="19" spans="1:7" x14ac:dyDescent="0.25">
      <c r="A19">
        <v>1</v>
      </c>
      <c r="B19">
        <f t="shared" ref="B19:B28" si="0">(($C$17)^2-($F$17)^2)/2*A19</f>
        <v>2221.7777999999998</v>
      </c>
      <c r="C19">
        <f>($C$17-$F$17)/A19</f>
        <v>66.66</v>
      </c>
      <c r="D19">
        <f>B19/C19</f>
        <v>33.33</v>
      </c>
      <c r="E19" s="3" t="str">
        <f>(IF(C19&gt;17,"The car will lose the race-Acceleration value too low!",(IF(C19&lt;12,"Impossible!-the car cannot accelerate this quickly","The car will win the race"))))</f>
        <v>The car will lose the race-Acceleration value too low!</v>
      </c>
    </row>
    <row r="20" spans="1:7" x14ac:dyDescent="0.25">
      <c r="A20">
        <v>2</v>
      </c>
      <c r="B20">
        <f t="shared" si="0"/>
        <v>4443.5555999999997</v>
      </c>
      <c r="C20">
        <f t="shared" ref="C20:C28" si="1">($C$17-$F$17)/A20</f>
        <v>33.33</v>
      </c>
      <c r="D20">
        <f t="shared" ref="D20:D28" si="2">B20/C20</f>
        <v>133.32</v>
      </c>
      <c r="E20" s="4" t="str">
        <f t="shared" ref="E20:E28" si="3">(IF(C20&gt;17,"The car will lose the race-Acceleration value too low!",(IF(C20&lt;12,"Impossible!-the car cannot accelerate this quickly","The car will win the race"))))</f>
        <v>The car will lose the race-Acceleration value too low!</v>
      </c>
    </row>
    <row r="21" spans="1:7" x14ac:dyDescent="0.25">
      <c r="A21">
        <v>3</v>
      </c>
      <c r="B21">
        <f t="shared" si="0"/>
        <v>6665.3333999999995</v>
      </c>
      <c r="C21">
        <f t="shared" si="1"/>
        <v>22.22</v>
      </c>
      <c r="D21">
        <f t="shared" si="2"/>
        <v>299.96999999999997</v>
      </c>
      <c r="E21" s="3" t="str">
        <f t="shared" si="3"/>
        <v>The car will lose the race-Acceleration value too low!</v>
      </c>
    </row>
    <row r="22" spans="1:7" x14ac:dyDescent="0.25">
      <c r="A22">
        <v>4</v>
      </c>
      <c r="B22">
        <f t="shared" si="0"/>
        <v>8887.1111999999994</v>
      </c>
      <c r="C22">
        <f t="shared" si="1"/>
        <v>16.664999999999999</v>
      </c>
      <c r="D22">
        <f t="shared" si="2"/>
        <v>533.28</v>
      </c>
      <c r="E22" s="5" t="str">
        <f t="shared" si="3"/>
        <v>The car will win the race</v>
      </c>
    </row>
    <row r="23" spans="1:7" x14ac:dyDescent="0.25">
      <c r="A23">
        <v>5</v>
      </c>
      <c r="B23">
        <f t="shared" si="0"/>
        <v>11108.888999999999</v>
      </c>
      <c r="C23">
        <f t="shared" si="1"/>
        <v>13.331999999999999</v>
      </c>
      <c r="D23">
        <f t="shared" si="2"/>
        <v>833.25</v>
      </c>
      <c r="E23" s="5" t="str">
        <f t="shared" si="3"/>
        <v>The car will win the race</v>
      </c>
    </row>
    <row r="24" spans="1:7" x14ac:dyDescent="0.25">
      <c r="A24">
        <v>6</v>
      </c>
      <c r="B24">
        <f t="shared" si="0"/>
        <v>13330.666799999999</v>
      </c>
      <c r="C24">
        <f t="shared" si="1"/>
        <v>11.11</v>
      </c>
      <c r="D24">
        <f t="shared" si="2"/>
        <v>1199.8799999999999</v>
      </c>
      <c r="E24" s="6" t="str">
        <f t="shared" si="3"/>
        <v>Impossible!-the car cannot accelerate this quickly</v>
      </c>
    </row>
    <row r="25" spans="1:7" x14ac:dyDescent="0.25">
      <c r="A25">
        <v>7</v>
      </c>
      <c r="B25">
        <f t="shared" si="0"/>
        <v>15552.444599999999</v>
      </c>
      <c r="C25">
        <f t="shared" si="1"/>
        <v>9.5228571428571431</v>
      </c>
      <c r="D25">
        <f t="shared" si="2"/>
        <v>1633.1699999999998</v>
      </c>
      <c r="E25" s="6" t="str">
        <f t="shared" si="3"/>
        <v>Impossible!-the car cannot accelerate this quickly</v>
      </c>
    </row>
    <row r="26" spans="1:7" x14ac:dyDescent="0.25">
      <c r="A26">
        <v>8</v>
      </c>
      <c r="B26">
        <f t="shared" si="0"/>
        <v>17774.222399999999</v>
      </c>
      <c r="C26">
        <f t="shared" si="1"/>
        <v>8.3324999999999996</v>
      </c>
      <c r="D26">
        <f t="shared" si="2"/>
        <v>2133.12</v>
      </c>
      <c r="E26" s="6" t="str">
        <f t="shared" si="3"/>
        <v>Impossible!-the car cannot accelerate this quickly</v>
      </c>
    </row>
    <row r="27" spans="1:7" x14ac:dyDescent="0.25">
      <c r="A27">
        <v>9</v>
      </c>
      <c r="B27">
        <f t="shared" si="0"/>
        <v>19996.000199999999</v>
      </c>
      <c r="C27">
        <f t="shared" si="1"/>
        <v>7.4066666666666663</v>
      </c>
      <c r="D27">
        <f t="shared" si="2"/>
        <v>2699.73</v>
      </c>
      <c r="E27" s="6" t="str">
        <f t="shared" si="3"/>
        <v>Impossible!-the car cannot accelerate this quickly</v>
      </c>
    </row>
    <row r="28" spans="1:7" x14ac:dyDescent="0.25">
      <c r="A28">
        <v>10</v>
      </c>
      <c r="B28">
        <f t="shared" si="0"/>
        <v>22217.777999999998</v>
      </c>
      <c r="C28">
        <f t="shared" si="1"/>
        <v>6.6659999999999995</v>
      </c>
      <c r="D28">
        <f t="shared" si="2"/>
        <v>3333</v>
      </c>
      <c r="E28" s="6" t="str">
        <f t="shared" si="3"/>
        <v>Impossible!-the car cannot accelerate this quickly</v>
      </c>
    </row>
    <row r="31" spans="1:7" x14ac:dyDescent="0.25">
      <c r="A31" s="1" t="s">
        <v>13</v>
      </c>
    </row>
    <row r="32" spans="1:7" x14ac:dyDescent="0.25">
      <c r="A32" s="1" t="s">
        <v>14</v>
      </c>
      <c r="B32" s="1"/>
    </row>
    <row r="33" spans="1:2" x14ac:dyDescent="0.25">
      <c r="A33" s="1" t="s">
        <v>12</v>
      </c>
      <c r="B33" s="1" t="s">
        <v>11</v>
      </c>
    </row>
    <row r="34" spans="1:2" x14ac:dyDescent="0.25">
      <c r="A34">
        <v>3333</v>
      </c>
      <c r="B34">
        <v>6.6659999999999995</v>
      </c>
    </row>
    <row r="35" spans="1:2" x14ac:dyDescent="0.25">
      <c r="A35">
        <v>2699.73</v>
      </c>
      <c r="B35">
        <v>7.4066666666666663</v>
      </c>
    </row>
    <row r="36" spans="1:2" x14ac:dyDescent="0.25">
      <c r="A36">
        <v>2133.12</v>
      </c>
      <c r="B36">
        <v>8.3324999999999996</v>
      </c>
    </row>
    <row r="37" spans="1:2" x14ac:dyDescent="0.25">
      <c r="A37">
        <v>1633.1699999999998</v>
      </c>
      <c r="B37">
        <v>9.5228571428571431</v>
      </c>
    </row>
    <row r="38" spans="1:2" x14ac:dyDescent="0.25">
      <c r="A38">
        <v>1199.8799999999999</v>
      </c>
      <c r="B38">
        <v>11.11</v>
      </c>
    </row>
    <row r="39" spans="1:2" x14ac:dyDescent="0.25">
      <c r="A39">
        <v>833.25</v>
      </c>
      <c r="B39">
        <v>13.331999999999999</v>
      </c>
    </row>
    <row r="40" spans="1:2" x14ac:dyDescent="0.25">
      <c r="A40">
        <v>533.28</v>
      </c>
      <c r="B40">
        <v>16.664999999999999</v>
      </c>
    </row>
    <row r="41" spans="1:2" x14ac:dyDescent="0.25">
      <c r="A41">
        <v>299.96999999999997</v>
      </c>
      <c r="B41">
        <v>22.22</v>
      </c>
    </row>
    <row r="42" spans="1:2" x14ac:dyDescent="0.25">
      <c r="A42">
        <v>133.32</v>
      </c>
      <c r="B42">
        <v>33.33</v>
      </c>
    </row>
    <row r="43" spans="1:2" x14ac:dyDescent="0.25">
      <c r="A43">
        <v>33.33</v>
      </c>
      <c r="B43">
        <v>66.66</v>
      </c>
    </row>
    <row r="44" spans="1:2" x14ac:dyDescent="0.25">
      <c r="A44" s="1" t="s">
        <v>15</v>
      </c>
    </row>
    <row r="61" spans="1:9" x14ac:dyDescent="0.25">
      <c r="A61" s="1" t="s">
        <v>52</v>
      </c>
    </row>
    <row r="62" spans="1:9" x14ac:dyDescent="0.25">
      <c r="A62" s="1" t="s">
        <v>24</v>
      </c>
    </row>
    <row r="63" spans="1:9" x14ac:dyDescent="0.25">
      <c r="A63" s="1" t="s">
        <v>25</v>
      </c>
      <c r="G63" s="1" t="s">
        <v>26</v>
      </c>
    </row>
    <row r="64" spans="1:9" x14ac:dyDescent="0.25">
      <c r="A64" s="1" t="s">
        <v>27</v>
      </c>
      <c r="B64" s="1" t="s">
        <v>28</v>
      </c>
      <c r="C64" s="1" t="s">
        <v>29</v>
      </c>
      <c r="D64" s="1" t="s">
        <v>30</v>
      </c>
      <c r="E64" s="1" t="s">
        <v>31</v>
      </c>
      <c r="G64" s="1" t="s">
        <v>29</v>
      </c>
      <c r="H64" s="1" t="s">
        <v>30</v>
      </c>
      <c r="I64" s="1" t="s">
        <v>31</v>
      </c>
    </row>
    <row r="65" spans="1:9" x14ac:dyDescent="0.25">
      <c r="A65">
        <v>1</v>
      </c>
      <c r="B65" s="7">
        <v>0.7</v>
      </c>
      <c r="C65" s="7">
        <v>1.5</v>
      </c>
      <c r="D65" s="7">
        <v>1</v>
      </c>
      <c r="E65" s="7">
        <v>1.4</v>
      </c>
      <c r="G65" s="8">
        <f t="shared" ref="G65:G84" si="4">C65-B65</f>
        <v>0.8</v>
      </c>
      <c r="H65" s="8">
        <f t="shared" ref="H65:H84" si="5">D65-B65</f>
        <v>0.30000000000000004</v>
      </c>
      <c r="I65" s="8">
        <f t="shared" ref="I65:I84" si="6">E65-B65</f>
        <v>0.7</v>
      </c>
    </row>
    <row r="66" spans="1:9" x14ac:dyDescent="0.25">
      <c r="A66">
        <v>2</v>
      </c>
      <c r="B66" s="7">
        <v>2.1</v>
      </c>
      <c r="C66" s="7">
        <v>1.8</v>
      </c>
      <c r="D66" s="7">
        <v>2</v>
      </c>
      <c r="E66" s="7">
        <v>2.5</v>
      </c>
      <c r="G66" s="8">
        <f t="shared" si="4"/>
        <v>-0.30000000000000004</v>
      </c>
      <c r="H66" s="8">
        <f t="shared" si="5"/>
        <v>-0.10000000000000009</v>
      </c>
      <c r="I66" s="8">
        <f t="shared" si="6"/>
        <v>0.39999999999999991</v>
      </c>
    </row>
    <row r="67" spans="1:9" x14ac:dyDescent="0.25">
      <c r="A67">
        <v>3</v>
      </c>
      <c r="B67" s="7">
        <v>1.1000000000000001</v>
      </c>
      <c r="C67" s="7">
        <v>2</v>
      </c>
      <c r="D67" s="7">
        <v>2</v>
      </c>
      <c r="E67" s="7">
        <v>1.6</v>
      </c>
      <c r="G67" s="8">
        <f t="shared" si="4"/>
        <v>0.89999999999999991</v>
      </c>
      <c r="H67" s="8">
        <f t="shared" si="5"/>
        <v>0.89999999999999991</v>
      </c>
      <c r="I67" s="8">
        <f t="shared" si="6"/>
        <v>0.5</v>
      </c>
    </row>
    <row r="68" spans="1:9" x14ac:dyDescent="0.25">
      <c r="A68">
        <v>4</v>
      </c>
      <c r="B68" s="7">
        <v>1.6</v>
      </c>
      <c r="C68" s="7">
        <v>0.8</v>
      </c>
      <c r="D68" s="7">
        <v>2</v>
      </c>
      <c r="E68" s="7">
        <v>1.6</v>
      </c>
      <c r="G68" s="8">
        <f t="shared" si="4"/>
        <v>-0.8</v>
      </c>
      <c r="H68" s="8">
        <f t="shared" si="5"/>
        <v>0.39999999999999991</v>
      </c>
      <c r="I68" s="8">
        <f t="shared" si="6"/>
        <v>0</v>
      </c>
    </row>
    <row r="69" spans="1:9" x14ac:dyDescent="0.25">
      <c r="A69">
        <v>5</v>
      </c>
      <c r="B69" s="7">
        <v>2.7</v>
      </c>
      <c r="C69" s="7">
        <v>3</v>
      </c>
      <c r="D69" s="7">
        <v>3.5</v>
      </c>
      <c r="E69" s="7">
        <v>3</v>
      </c>
      <c r="G69" s="8">
        <f t="shared" si="4"/>
        <v>0.29999999999999982</v>
      </c>
      <c r="H69" s="8">
        <f t="shared" si="5"/>
        <v>0.79999999999999982</v>
      </c>
      <c r="I69" s="8">
        <f t="shared" si="6"/>
        <v>0.29999999999999982</v>
      </c>
    </row>
    <row r="70" spans="1:9" x14ac:dyDescent="0.25">
      <c r="A70">
        <v>6</v>
      </c>
      <c r="B70" s="7">
        <v>0.55000000000000004</v>
      </c>
      <c r="C70" s="7">
        <v>1.2</v>
      </c>
      <c r="D70" s="7">
        <v>1</v>
      </c>
      <c r="E70" s="7">
        <v>1</v>
      </c>
      <c r="G70" s="8">
        <f t="shared" si="4"/>
        <v>0.64999999999999991</v>
      </c>
      <c r="H70" s="8">
        <f t="shared" si="5"/>
        <v>0.44999999999999996</v>
      </c>
      <c r="I70" s="8">
        <f t="shared" si="6"/>
        <v>0.44999999999999996</v>
      </c>
    </row>
    <row r="71" spans="1:9" x14ac:dyDescent="0.25">
      <c r="A71">
        <v>7</v>
      </c>
      <c r="B71" s="7">
        <v>0.27</v>
      </c>
      <c r="C71" s="7">
        <v>1.2</v>
      </c>
      <c r="D71" s="7">
        <v>1</v>
      </c>
      <c r="E71" s="7">
        <v>0.7</v>
      </c>
      <c r="G71" s="8">
        <f t="shared" si="4"/>
        <v>0.92999999999999994</v>
      </c>
      <c r="H71" s="8">
        <f t="shared" si="5"/>
        <v>0.73</v>
      </c>
      <c r="I71" s="8">
        <f t="shared" si="6"/>
        <v>0.42999999999999994</v>
      </c>
    </row>
    <row r="72" spans="1:9" x14ac:dyDescent="0.25">
      <c r="A72">
        <v>8</v>
      </c>
      <c r="B72" s="7">
        <v>0.4</v>
      </c>
      <c r="C72" s="7">
        <v>0.5</v>
      </c>
      <c r="D72" s="7">
        <v>1</v>
      </c>
      <c r="E72" s="7">
        <v>0.9</v>
      </c>
      <c r="G72" s="8">
        <f t="shared" si="4"/>
        <v>9.9999999999999978E-2</v>
      </c>
      <c r="H72" s="8">
        <f t="shared" si="5"/>
        <v>0.6</v>
      </c>
      <c r="I72" s="8">
        <f t="shared" si="6"/>
        <v>0.5</v>
      </c>
    </row>
    <row r="73" spans="1:9" x14ac:dyDescent="0.25">
      <c r="A73">
        <v>9</v>
      </c>
      <c r="B73" s="7">
        <v>6</v>
      </c>
      <c r="C73" s="7">
        <v>5.5</v>
      </c>
      <c r="D73" s="7">
        <v>6.5</v>
      </c>
      <c r="E73" s="7">
        <v>6.2</v>
      </c>
      <c r="G73" s="8">
        <f t="shared" si="4"/>
        <v>-0.5</v>
      </c>
      <c r="H73" s="8">
        <f t="shared" si="5"/>
        <v>0.5</v>
      </c>
      <c r="I73" s="8">
        <f t="shared" si="6"/>
        <v>0.20000000000000018</v>
      </c>
    </row>
    <row r="74" spans="1:9" x14ac:dyDescent="0.25">
      <c r="A74">
        <v>10</v>
      </c>
      <c r="B74" s="7">
        <v>1.1200000000000001</v>
      </c>
      <c r="C74" s="7">
        <v>0.5</v>
      </c>
      <c r="D74" s="7">
        <v>1.5</v>
      </c>
      <c r="E74" s="7">
        <v>1.4</v>
      </c>
      <c r="G74" s="8">
        <f t="shared" si="4"/>
        <v>-0.62000000000000011</v>
      </c>
      <c r="H74" s="8">
        <f t="shared" si="5"/>
        <v>0.37999999999999989</v>
      </c>
      <c r="I74" s="8">
        <f t="shared" si="6"/>
        <v>0.2799999999999998</v>
      </c>
    </row>
    <row r="75" spans="1:9" x14ac:dyDescent="0.25">
      <c r="A75">
        <v>11</v>
      </c>
      <c r="B75" s="7">
        <v>1.3</v>
      </c>
      <c r="C75" s="7">
        <v>2.1</v>
      </c>
      <c r="D75" s="7">
        <v>1.5</v>
      </c>
      <c r="E75" s="7">
        <v>1.7</v>
      </c>
      <c r="G75" s="8">
        <f t="shared" si="4"/>
        <v>0.8</v>
      </c>
      <c r="H75" s="8">
        <f t="shared" si="5"/>
        <v>0.19999999999999996</v>
      </c>
      <c r="I75" s="8">
        <f t="shared" si="6"/>
        <v>0.39999999999999991</v>
      </c>
    </row>
    <row r="76" spans="1:9" x14ac:dyDescent="0.25">
      <c r="A76">
        <v>12</v>
      </c>
      <c r="B76" s="7">
        <v>0.98</v>
      </c>
      <c r="C76" s="7">
        <v>1</v>
      </c>
      <c r="D76" s="7">
        <v>1</v>
      </c>
      <c r="E76" s="7">
        <v>1.3</v>
      </c>
      <c r="G76" s="8">
        <f t="shared" si="4"/>
        <v>2.0000000000000018E-2</v>
      </c>
      <c r="H76" s="8">
        <f t="shared" si="5"/>
        <v>2.0000000000000018E-2</v>
      </c>
      <c r="I76" s="8">
        <f t="shared" si="6"/>
        <v>0.32000000000000006</v>
      </c>
    </row>
    <row r="77" spans="1:9" x14ac:dyDescent="0.25">
      <c r="A77">
        <v>13</v>
      </c>
      <c r="B77" s="7">
        <v>1.1499999999999999</v>
      </c>
      <c r="C77" s="7">
        <v>1.8</v>
      </c>
      <c r="D77" s="7">
        <v>1.5</v>
      </c>
      <c r="E77" s="7">
        <v>1.6</v>
      </c>
      <c r="G77" s="8">
        <f t="shared" si="4"/>
        <v>0.65000000000000013</v>
      </c>
      <c r="H77" s="8">
        <f t="shared" si="5"/>
        <v>0.35000000000000009</v>
      </c>
      <c r="I77" s="8">
        <f t="shared" si="6"/>
        <v>0.45000000000000018</v>
      </c>
    </row>
    <row r="78" spans="1:9" x14ac:dyDescent="0.25">
      <c r="A78">
        <v>14</v>
      </c>
      <c r="B78" s="7">
        <v>0.52</v>
      </c>
      <c r="C78" s="7">
        <v>1.5</v>
      </c>
      <c r="D78" s="7">
        <v>1</v>
      </c>
      <c r="E78" s="7">
        <v>1</v>
      </c>
      <c r="G78" s="8">
        <f t="shared" si="4"/>
        <v>0.98</v>
      </c>
      <c r="H78" s="8">
        <f t="shared" si="5"/>
        <v>0.48</v>
      </c>
      <c r="I78" s="8">
        <f t="shared" si="6"/>
        <v>0.48</v>
      </c>
    </row>
    <row r="79" spans="1:9" x14ac:dyDescent="0.25">
      <c r="A79">
        <v>15</v>
      </c>
      <c r="B79" s="7">
        <v>1.8</v>
      </c>
      <c r="C79" s="7">
        <v>2</v>
      </c>
      <c r="D79" s="7">
        <v>2.5</v>
      </c>
      <c r="E79" s="7">
        <v>2.1</v>
      </c>
      <c r="G79" s="8">
        <f t="shared" si="4"/>
        <v>0.19999999999999996</v>
      </c>
      <c r="H79" s="8">
        <f t="shared" si="5"/>
        <v>0.7</v>
      </c>
      <c r="I79" s="8">
        <f t="shared" si="6"/>
        <v>0.30000000000000004</v>
      </c>
    </row>
    <row r="80" spans="1:9" x14ac:dyDescent="0.25">
      <c r="A80">
        <v>16</v>
      </c>
      <c r="B80" s="7">
        <v>7.5</v>
      </c>
      <c r="C80" s="7">
        <v>6</v>
      </c>
      <c r="D80" s="7">
        <v>8</v>
      </c>
      <c r="E80" s="7">
        <v>7</v>
      </c>
      <c r="G80" s="8">
        <f t="shared" si="4"/>
        <v>-1.5</v>
      </c>
      <c r="H80" s="8">
        <f t="shared" si="5"/>
        <v>0.5</v>
      </c>
      <c r="I80" s="8">
        <f t="shared" si="6"/>
        <v>-0.5</v>
      </c>
    </row>
    <row r="81" spans="1:10" x14ac:dyDescent="0.25">
      <c r="A81">
        <v>17</v>
      </c>
      <c r="B81" s="7">
        <v>0.28000000000000003</v>
      </c>
      <c r="C81" s="7">
        <v>1</v>
      </c>
      <c r="D81" s="7">
        <v>1</v>
      </c>
      <c r="E81" s="7">
        <v>0.8</v>
      </c>
      <c r="G81" s="8">
        <f t="shared" si="4"/>
        <v>0.72</v>
      </c>
      <c r="H81" s="8">
        <f t="shared" si="5"/>
        <v>0.72</v>
      </c>
      <c r="I81" s="8">
        <f t="shared" si="6"/>
        <v>0.52</v>
      </c>
    </row>
    <row r="82" spans="1:10" x14ac:dyDescent="0.25">
      <c r="A82">
        <v>18</v>
      </c>
      <c r="B82" s="7">
        <v>0.5</v>
      </c>
      <c r="C82" s="7">
        <v>0.9</v>
      </c>
      <c r="D82" s="7">
        <v>1.2</v>
      </c>
      <c r="E82" s="7">
        <v>0.8</v>
      </c>
      <c r="G82" s="8">
        <f t="shared" si="4"/>
        <v>0.4</v>
      </c>
      <c r="H82" s="8">
        <f t="shared" si="5"/>
        <v>0.7</v>
      </c>
      <c r="I82" s="8">
        <f t="shared" si="6"/>
        <v>0.30000000000000004</v>
      </c>
    </row>
    <row r="83" spans="1:10" x14ac:dyDescent="0.25">
      <c r="A83">
        <v>19</v>
      </c>
      <c r="B83" s="7">
        <v>4.9000000000000004</v>
      </c>
      <c r="C83" s="7">
        <v>4.5</v>
      </c>
      <c r="D83" s="7">
        <v>5.5</v>
      </c>
      <c r="E83" s="7">
        <v>4.9000000000000004</v>
      </c>
      <c r="G83" s="8">
        <f t="shared" si="4"/>
        <v>-0.40000000000000036</v>
      </c>
      <c r="H83" s="8">
        <f t="shared" si="5"/>
        <v>0.59999999999999964</v>
      </c>
      <c r="I83" s="8">
        <f t="shared" si="6"/>
        <v>0</v>
      </c>
    </row>
    <row r="84" spans="1:10" x14ac:dyDescent="0.25">
      <c r="A84">
        <v>20</v>
      </c>
      <c r="B84" s="7">
        <v>0.25</v>
      </c>
      <c r="C84" s="7">
        <v>0.5</v>
      </c>
      <c r="D84" s="7">
        <v>1</v>
      </c>
      <c r="E84" s="7">
        <v>0.5</v>
      </c>
      <c r="G84" s="8">
        <f t="shared" si="4"/>
        <v>0.25</v>
      </c>
      <c r="H84" s="8">
        <f t="shared" si="5"/>
        <v>0.75</v>
      </c>
      <c r="I84" s="8">
        <f t="shared" si="6"/>
        <v>0.25</v>
      </c>
    </row>
    <row r="85" spans="1:10" x14ac:dyDescent="0.25">
      <c r="E85" s="1" t="s">
        <v>32</v>
      </c>
      <c r="G85" s="8">
        <f>AVERAGE(G65:G84)</f>
        <v>0.17899999999999994</v>
      </c>
      <c r="H85" s="8">
        <f t="shared" ref="H85:I85" si="7">AVERAGE(H65:H84)</f>
        <v>0.49899999999999994</v>
      </c>
      <c r="I85" s="8">
        <f t="shared" si="7"/>
        <v>0.314</v>
      </c>
      <c r="J85" s="1" t="s">
        <v>33</v>
      </c>
    </row>
    <row r="86" spans="1:10" x14ac:dyDescent="0.25">
      <c r="E86" s="1" t="s">
        <v>34</v>
      </c>
      <c r="G86" s="8">
        <f>SUM(G65:G84)</f>
        <v>3.5799999999999987</v>
      </c>
      <c r="H86" s="8">
        <f t="shared" ref="H86:I86" si="8">SUM(H65:H84)</f>
        <v>9.9799999999999986</v>
      </c>
      <c r="I86" s="8">
        <f t="shared" si="8"/>
        <v>6.28</v>
      </c>
      <c r="J86" s="8">
        <f>SUM(G86:I86)</f>
        <v>19.839999999999996</v>
      </c>
    </row>
    <row r="87" spans="1:10" x14ac:dyDescent="0.25">
      <c r="E87" s="1" t="s">
        <v>35</v>
      </c>
      <c r="G87" s="9">
        <f>G86/$J$86</f>
        <v>0.18044354838709675</v>
      </c>
      <c r="H87" s="9">
        <f>H86/$J$86</f>
        <v>0.50302419354838712</v>
      </c>
      <c r="I87" s="9">
        <f t="shared" ref="I87" si="9">I86/$J$86</f>
        <v>0.31653225806451618</v>
      </c>
    </row>
    <row r="88" spans="1:10" x14ac:dyDescent="0.25">
      <c r="F88" s="8"/>
      <c r="G88" s="8"/>
      <c r="H88" s="8"/>
    </row>
    <row r="90" spans="1:10" ht="15.75" thickBot="1" x14ac:dyDescent="0.3">
      <c r="A90" s="1" t="s">
        <v>36</v>
      </c>
    </row>
    <row r="91" spans="1:10" x14ac:dyDescent="0.25">
      <c r="A91" s="10" t="s">
        <v>28</v>
      </c>
      <c r="B91" s="10"/>
      <c r="C91" s="10" t="s">
        <v>29</v>
      </c>
      <c r="D91" s="10"/>
      <c r="E91" s="10" t="s">
        <v>30</v>
      </c>
      <c r="F91" s="10"/>
      <c r="G91" s="10" t="s">
        <v>31</v>
      </c>
      <c r="H91" s="10"/>
    </row>
    <row r="93" spans="1:10" x14ac:dyDescent="0.25">
      <c r="A93" t="s">
        <v>32</v>
      </c>
      <c r="B93">
        <v>1.786</v>
      </c>
      <c r="C93" t="s">
        <v>32</v>
      </c>
      <c r="D93">
        <v>1.9650000000000003</v>
      </c>
      <c r="E93" t="s">
        <v>32</v>
      </c>
      <c r="F93">
        <v>2.2850000000000001</v>
      </c>
      <c r="G93" t="s">
        <v>32</v>
      </c>
      <c r="H93">
        <v>2.0999999999999996</v>
      </c>
    </row>
    <row r="94" spans="1:10" x14ac:dyDescent="0.25">
      <c r="A94" t="s">
        <v>37</v>
      </c>
      <c r="B94">
        <v>0.45331550532539816</v>
      </c>
      <c r="C94" t="s">
        <v>37</v>
      </c>
      <c r="D94">
        <v>0.35815866816112013</v>
      </c>
      <c r="E94" t="s">
        <v>37</v>
      </c>
      <c r="F94">
        <v>0.45527753247766067</v>
      </c>
      <c r="G94" t="s">
        <v>37</v>
      </c>
      <c r="H94">
        <v>0.41013476604134597</v>
      </c>
    </row>
    <row r="95" spans="1:10" x14ac:dyDescent="0.25">
      <c r="A95" t="s">
        <v>38</v>
      </c>
      <c r="B95">
        <v>1.1100000000000001</v>
      </c>
      <c r="C95" t="s">
        <v>38</v>
      </c>
      <c r="D95">
        <v>1.5</v>
      </c>
      <c r="E95" t="s">
        <v>38</v>
      </c>
      <c r="F95">
        <v>1.5</v>
      </c>
      <c r="G95" t="s">
        <v>38</v>
      </c>
      <c r="H95">
        <v>1.5</v>
      </c>
    </row>
    <row r="96" spans="1:10" x14ac:dyDescent="0.25">
      <c r="A96" t="s">
        <v>39</v>
      </c>
      <c r="B96" t="e">
        <v>#N/A</v>
      </c>
      <c r="C96" t="s">
        <v>39</v>
      </c>
      <c r="D96">
        <v>0.5</v>
      </c>
      <c r="E96" t="s">
        <v>39</v>
      </c>
      <c r="F96">
        <v>1</v>
      </c>
      <c r="G96" t="s">
        <v>39</v>
      </c>
      <c r="H96">
        <v>1.6</v>
      </c>
    </row>
    <row r="97" spans="1:8" x14ac:dyDescent="0.25">
      <c r="A97" t="s">
        <v>40</v>
      </c>
      <c r="B97">
        <v>2.0272885703245165</v>
      </c>
      <c r="C97" t="s">
        <v>40</v>
      </c>
      <c r="D97">
        <v>1.6017342574781084</v>
      </c>
      <c r="E97" t="s">
        <v>40</v>
      </c>
      <c r="F97">
        <v>2.036063022496835</v>
      </c>
      <c r="G97" t="s">
        <v>40</v>
      </c>
      <c r="H97">
        <v>1.8341784336088438</v>
      </c>
    </row>
    <row r="98" spans="1:8" x14ac:dyDescent="0.25">
      <c r="A98" t="s">
        <v>41</v>
      </c>
      <c r="B98">
        <v>4.1098989473684222</v>
      </c>
      <c r="C98" t="s">
        <v>41</v>
      </c>
      <c r="D98">
        <v>2.5655526315789472</v>
      </c>
      <c r="E98" t="s">
        <v>41</v>
      </c>
      <c r="F98">
        <v>4.1455526315789468</v>
      </c>
      <c r="G98" t="s">
        <v>41</v>
      </c>
      <c r="H98">
        <v>3.3642105263157918</v>
      </c>
    </row>
    <row r="99" spans="1:8" x14ac:dyDescent="0.25">
      <c r="A99" t="s">
        <v>42</v>
      </c>
      <c r="B99">
        <v>2.9009423694246204</v>
      </c>
      <c r="C99" t="s">
        <v>42</v>
      </c>
      <c r="D99">
        <v>1.7633403359758892</v>
      </c>
      <c r="E99" t="s">
        <v>42</v>
      </c>
      <c r="F99">
        <v>2.832301309951502</v>
      </c>
      <c r="G99" t="s">
        <v>42</v>
      </c>
      <c r="H99">
        <v>2.4823715930158983</v>
      </c>
    </row>
    <row r="100" spans="1:8" x14ac:dyDescent="0.25">
      <c r="A100" t="s">
        <v>43</v>
      </c>
      <c r="B100">
        <v>1.8975202835405076</v>
      </c>
      <c r="C100" t="s">
        <v>43</v>
      </c>
      <c r="D100">
        <v>1.5959409101137021</v>
      </c>
      <c r="E100" t="s">
        <v>43</v>
      </c>
      <c r="F100">
        <v>1.9178073482164686</v>
      </c>
      <c r="G100" t="s">
        <v>43</v>
      </c>
      <c r="H100">
        <v>1.8201303793682779</v>
      </c>
    </row>
    <row r="101" spans="1:8" x14ac:dyDescent="0.25">
      <c r="A101" t="s">
        <v>44</v>
      </c>
      <c r="B101">
        <v>7.25</v>
      </c>
      <c r="C101" t="s">
        <v>44</v>
      </c>
      <c r="D101">
        <v>5.5</v>
      </c>
      <c r="E101" t="s">
        <v>44</v>
      </c>
      <c r="F101">
        <v>7</v>
      </c>
      <c r="G101" t="s">
        <v>44</v>
      </c>
      <c r="H101">
        <v>6.5</v>
      </c>
    </row>
    <row r="102" spans="1:8" x14ac:dyDescent="0.25">
      <c r="A102" t="s">
        <v>45</v>
      </c>
      <c r="B102">
        <v>0.25</v>
      </c>
      <c r="C102" t="s">
        <v>45</v>
      </c>
      <c r="D102">
        <v>0.5</v>
      </c>
      <c r="E102" t="s">
        <v>45</v>
      </c>
      <c r="F102">
        <v>1</v>
      </c>
      <c r="G102" t="s">
        <v>45</v>
      </c>
      <c r="H102">
        <v>0.5</v>
      </c>
    </row>
    <row r="103" spans="1:8" x14ac:dyDescent="0.25">
      <c r="A103" t="s">
        <v>46</v>
      </c>
      <c r="B103">
        <v>7.5</v>
      </c>
      <c r="C103" t="s">
        <v>46</v>
      </c>
      <c r="D103">
        <v>6</v>
      </c>
      <c r="E103" t="s">
        <v>46</v>
      </c>
      <c r="F103">
        <v>8</v>
      </c>
      <c r="G103" t="s">
        <v>46</v>
      </c>
      <c r="H103">
        <v>7</v>
      </c>
    </row>
    <row r="104" spans="1:8" x14ac:dyDescent="0.25">
      <c r="A104" t="s">
        <v>34</v>
      </c>
      <c r="B104">
        <v>35.72</v>
      </c>
      <c r="C104" t="s">
        <v>34</v>
      </c>
      <c r="D104">
        <v>39.300000000000004</v>
      </c>
      <c r="E104" t="s">
        <v>34</v>
      </c>
      <c r="F104">
        <v>45.7</v>
      </c>
      <c r="G104" t="s">
        <v>34</v>
      </c>
      <c r="H104">
        <v>41.999999999999993</v>
      </c>
    </row>
    <row r="105" spans="1:8" ht="15.75" thickBot="1" x14ac:dyDescent="0.3">
      <c r="A105" s="11" t="s">
        <v>47</v>
      </c>
      <c r="B105" s="11">
        <v>20</v>
      </c>
      <c r="C105" s="11" t="s">
        <v>47</v>
      </c>
      <c r="D105" s="11">
        <v>20</v>
      </c>
      <c r="E105" s="11" t="s">
        <v>47</v>
      </c>
      <c r="F105" s="11">
        <v>20</v>
      </c>
      <c r="G105" s="11" t="s">
        <v>47</v>
      </c>
      <c r="H105" s="11">
        <v>20</v>
      </c>
    </row>
    <row r="107" spans="1:8" x14ac:dyDescent="0.25">
      <c r="A107" s="1" t="s">
        <v>48</v>
      </c>
    </row>
    <row r="132" spans="1:1" x14ac:dyDescent="0.25">
      <c r="A132" s="1" t="s">
        <v>49</v>
      </c>
    </row>
    <row r="143" spans="1:1" x14ac:dyDescent="0.25">
      <c r="A143" s="1" t="s">
        <v>50</v>
      </c>
    </row>
    <row r="150" spans="1:1" x14ac:dyDescent="0.25">
      <c r="A150" s="1" t="s">
        <v>51</v>
      </c>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2023-04-21T19:05:34Z</dcterms:created>
  <dcterms:modified xsi:type="dcterms:W3CDTF">2023-04-24T17:15:14Z</dcterms:modified>
</cp:coreProperties>
</file>