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Old QS Modules/ACBA4000 Estimating &amp; Measurement Lv4/"/>
    </mc:Choice>
  </mc:AlternateContent>
  <xr:revisionPtr revIDLastSave="430" documentId="8_{4A3004B8-0E07-4169-964A-B2253D0FE25A}" xr6:coauthVersionLast="47" xr6:coauthVersionMax="47" xr10:uidLastSave="{7B9D96EA-8A32-4BE3-8776-7E56E93F9591}"/>
  <bookViews>
    <workbookView xWindow="-120" yWindow="-120" windowWidth="29040" windowHeight="15840" activeTab="1" xr2:uid="{73836463-8FA7-4AC4-B95A-BDECDDF05BC1}"/>
  </bookViews>
  <sheets>
    <sheet name="Take Off List" sheetId="3" r:id="rId1"/>
    <sheet name="Direct Bill Sheet" sheetId="1" r:id="rId2"/>
    <sheet name="BoQ Summary" sheetId="2" r:id="rId3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D89" i="1"/>
  <c r="D78" i="1"/>
  <c r="D74" i="1"/>
  <c r="I14" i="1" s="1"/>
  <c r="D48" i="1"/>
  <c r="D33" i="1"/>
  <c r="D18" i="1"/>
  <c r="D21" i="2"/>
  <c r="L49" i="1"/>
  <c r="L54" i="1" s="1"/>
  <c r="L98" i="1" s="1"/>
  <c r="F7" i="2" s="1"/>
  <c r="F14" i="2" s="1"/>
  <c r="F16" i="2" s="1"/>
  <c r="F21" i="2" s="1"/>
  <c r="F23" i="2" l="1"/>
  <c r="F24" i="2" l="1"/>
  <c r="F25" i="2" s="1"/>
  <c r="F27" i="2" s="1"/>
  <c r="F28" i="2" l="1"/>
  <c r="F29" i="2" s="1"/>
  <c r="F31" i="2" l="1"/>
  <c r="F33" i="2" s="1"/>
</calcChain>
</file>

<file path=xl/sharedStrings.xml><?xml version="1.0" encoding="utf-8"?>
<sst xmlns="http://schemas.openxmlformats.org/spreadsheetml/2006/main" count="135" uniqueCount="104">
  <si>
    <t>Title:</t>
  </si>
  <si>
    <t>Times</t>
  </si>
  <si>
    <t>Dims</t>
  </si>
  <si>
    <t>Square</t>
  </si>
  <si>
    <t>Description/Waste</t>
  </si>
  <si>
    <t>Unit</t>
  </si>
  <si>
    <t>Total £</t>
  </si>
  <si>
    <t>Unit Rate</t>
  </si>
  <si>
    <t>Code</t>
  </si>
  <si>
    <t>Description</t>
  </si>
  <si>
    <t>Carried Forward £</t>
  </si>
  <si>
    <t xml:space="preserve">Contract: </t>
  </si>
  <si>
    <t xml:space="preserve">Bill Number: </t>
  </si>
  <si>
    <t>Brought Forward £</t>
  </si>
  <si>
    <t>Total Carried to main summary £</t>
  </si>
  <si>
    <t>nil</t>
  </si>
  <si>
    <t>Cost Centre</t>
  </si>
  <si>
    <t>Element</t>
  </si>
  <si>
    <t>Facilities works</t>
  </si>
  <si>
    <t>Substructure</t>
  </si>
  <si>
    <t>Superstructure</t>
  </si>
  <si>
    <t>Internal finishes</t>
  </si>
  <si>
    <t>Fittings, furnishings &amp; equipment</t>
  </si>
  <si>
    <t>Services</t>
  </si>
  <si>
    <t>Prefabricated Buildings &amp; Building Units</t>
  </si>
  <si>
    <t>Work to existing buildings</t>
  </si>
  <si>
    <t>External Works</t>
  </si>
  <si>
    <t>TOTAL (Building works, including M&amp;E services)</t>
  </si>
  <si>
    <t>Main Contractors Preliminaries</t>
  </si>
  <si>
    <t>Sub-total</t>
  </si>
  <si>
    <t>Provisional Sums:</t>
  </si>
  <si>
    <t>Defined provisional sums</t>
  </si>
  <si>
    <t>Undefined provisional sums</t>
  </si>
  <si>
    <t>Works to be carried out by statutory undertakers</t>
  </si>
  <si>
    <t>Risks</t>
  </si>
  <si>
    <t>Main Contractors overheads &amp; profit (insert required % adjustment)</t>
  </si>
  <si>
    <t>Credit (for retained arisings)</t>
  </si>
  <si>
    <t>Main Contractors fixed price adjustment (insert required % adjustment)</t>
  </si>
  <si>
    <t>Dayworks (provisional)</t>
  </si>
  <si>
    <t>TOTAL TENDER PRICE, exclusive of VAT (carried to 'Form of Tender')</t>
  </si>
  <si>
    <t>£/p</t>
  </si>
  <si>
    <t>%</t>
  </si>
  <si>
    <t>**Hide**</t>
  </si>
  <si>
    <t>Ddt.</t>
  </si>
  <si>
    <t>Contract:</t>
  </si>
  <si>
    <r>
      <t>Directors adjustments (insert required adjustment (</t>
    </r>
    <r>
      <rPr>
        <b/>
        <sz val="11"/>
        <color theme="1"/>
        <rFont val="Calibri"/>
        <family val="2"/>
      </rPr>
      <t>+/-))</t>
    </r>
  </si>
  <si>
    <t>+/-</t>
  </si>
  <si>
    <t>Bill Summary (condensed version)</t>
  </si>
  <si>
    <t xml:space="preserve">Class Example 1 - External Walls </t>
  </si>
  <si>
    <t>Take-Off List</t>
  </si>
  <si>
    <t>NRM2 Ref.</t>
  </si>
  <si>
    <t>Units</t>
  </si>
  <si>
    <t>Measured</t>
  </si>
  <si>
    <t>Cavity Walls</t>
  </si>
  <si>
    <t>Bricks</t>
  </si>
  <si>
    <t>Cavity</t>
  </si>
  <si>
    <t xml:space="preserve">Insulation </t>
  </si>
  <si>
    <t>LW Blocks</t>
  </si>
  <si>
    <t>14.1.1.1</t>
  </si>
  <si>
    <r>
      <t>m</t>
    </r>
    <r>
      <rPr>
        <sz val="11"/>
        <color theme="1"/>
        <rFont val="Calibri"/>
        <family val="2"/>
      </rPr>
      <t>²</t>
    </r>
  </si>
  <si>
    <t>14.1.2.1</t>
  </si>
  <si>
    <t>14.14.1.1</t>
  </si>
  <si>
    <t>14.15.1.2</t>
  </si>
  <si>
    <t>Class Example 1</t>
  </si>
  <si>
    <t xml:space="preserve">Walls, in facing brickwork 102.5mm, to skins of hollow walls. </t>
  </si>
  <si>
    <t>ü</t>
  </si>
  <si>
    <t xml:space="preserve">galvanised twist type wall ties per metre square. </t>
  </si>
  <si>
    <t>2/0.5/</t>
  </si>
  <si>
    <t>Gabled End</t>
  </si>
  <si>
    <t>insulation retainers attached to wall ties 5 per metre square.</t>
  </si>
  <si>
    <t xml:space="preserve">Page Number:         1         </t>
  </si>
  <si>
    <t xml:space="preserve">Page Number:             2     </t>
  </si>
  <si>
    <t>Expansion Joint</t>
  </si>
  <si>
    <t>m</t>
  </si>
  <si>
    <t>14.22.1</t>
  </si>
  <si>
    <t>Centre Line Calculations</t>
  </si>
  <si>
    <t>Forming 75mm wide cavity. With 5 number</t>
  </si>
  <si>
    <t>Cavity wall insulation, 50mm thick. Fixed with plastic</t>
  </si>
  <si>
    <t>2/</t>
  </si>
  <si>
    <t>Blockwork to skins of hollow walls. 100mm lightweight bedded in</t>
  </si>
  <si>
    <t xml:space="preserve">1:4 mortar. </t>
  </si>
  <si>
    <t>Walls in 102.5mm facing brickwork as before described.</t>
  </si>
  <si>
    <t xml:space="preserve">Expansion Joints. 10mm wide and 102mm depth. </t>
  </si>
  <si>
    <t>To be fully filled with foam and closed with external grade sealant</t>
  </si>
  <si>
    <t>as work proceeds.</t>
  </si>
  <si>
    <t>102mm Facing brickwork, to skins of hollow walls.</t>
  </si>
  <si>
    <t>one side as work proceeds.</t>
  </si>
  <si>
    <t>Stretcher bond, in gauged mortar 1:4; Pointed</t>
  </si>
  <si>
    <r>
      <t>m</t>
    </r>
    <r>
      <rPr>
        <sz val="11"/>
        <color theme="1"/>
        <rFont val="Aptos Narrow"/>
        <family val="2"/>
      </rPr>
      <t>²</t>
    </r>
  </si>
  <si>
    <t>100mm Lightweight concrete blockwork, to skins</t>
  </si>
  <si>
    <t>of hollow walls. In guaged mortar 1:4.</t>
  </si>
  <si>
    <t xml:space="preserve">Page Number:         2         </t>
  </si>
  <si>
    <t xml:space="preserve">Work Package: </t>
  </si>
  <si>
    <t>8.1.1</t>
  </si>
  <si>
    <t>Masonary - Brick/Block Walling</t>
  </si>
  <si>
    <t xml:space="preserve">Work Package: 8.1 Masonary </t>
  </si>
  <si>
    <t>8.1.1.1</t>
  </si>
  <si>
    <t>8.1.1.2</t>
  </si>
  <si>
    <t>External walls (15)</t>
  </si>
  <si>
    <t>8.1.1.3</t>
  </si>
  <si>
    <r>
      <t xml:space="preserve">Bill Number: </t>
    </r>
    <r>
      <rPr>
        <b/>
        <sz val="12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External &amp; internal structural walls (NRM page 264)</t>
    </r>
  </si>
  <si>
    <t>Quantity</t>
  </si>
  <si>
    <t xml:space="preserve">Stretcher bond in 1:4 mortar, pointed one side as work </t>
  </si>
  <si>
    <t>proceeds.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</si>
</sst>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£&quot;#,##0.00;\-&quot;£&quot;#,##0.00"/>
    <numFmt numFmtId="44" formatCode="_-&quot;£&quot;* #,##0.00_-;\-&quot;£&quot;* #,##0.00_-;_-&quot;£&quot;* &quot;-&quot;??_-;_-@_-"/>
    <numFmt numFmtId="164" formatCode="0.0"/>
    <numFmt numFmtId="165" formatCode="&quot;£&quot;#,##0.00"/>
    <numFmt numFmtId="166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Aptos Narrow"/>
      <family val="2"/>
    </font>
    <font>
      <b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theme="1"/>
      </left>
      <right style="medium">
        <color auto="1"/>
      </right>
      <top/>
      <bottom/>
      <diagonal/>
    </border>
    <border>
      <left style="medium">
        <color auto="1"/>
      </left>
      <right style="medium">
        <color theme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3" xfId="0" applyBorder="1"/>
    <xf numFmtId="0" fontId="0" fillId="0" borderId="5" xfId="0" applyBorder="1" applyAlignment="1">
      <alignment horizontal="right"/>
    </xf>
    <xf numFmtId="2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right"/>
    </xf>
    <xf numFmtId="2" fontId="0" fillId="0" borderId="7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/>
    </xf>
    <xf numFmtId="0" fontId="5" fillId="0" borderId="3" xfId="0" applyFont="1" applyBorder="1" applyAlignment="1">
      <alignment horizontal="left"/>
    </xf>
    <xf numFmtId="44" fontId="0" fillId="0" borderId="14" xfId="1" applyFont="1" applyBorder="1"/>
    <xf numFmtId="44" fontId="0" fillId="0" borderId="2" xfId="1" applyFont="1" applyBorder="1"/>
    <xf numFmtId="44" fontId="0" fillId="0" borderId="3" xfId="1" applyFont="1" applyBorder="1"/>
    <xf numFmtId="44" fontId="0" fillId="0" borderId="13" xfId="1" applyFont="1" applyBorder="1"/>
    <xf numFmtId="44" fontId="0" fillId="0" borderId="12" xfId="1" applyFont="1" applyBorder="1" applyAlignment="1">
      <alignment horizontal="right"/>
    </xf>
    <xf numFmtId="0" fontId="0" fillId="0" borderId="11" xfId="0" applyBorder="1" applyAlignment="1">
      <alignment horizontal="left"/>
    </xf>
    <xf numFmtId="2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4" fillId="0" borderId="2" xfId="0" applyFont="1" applyBorder="1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16" xfId="0" applyNumberFormat="1" applyBorder="1"/>
    <xf numFmtId="7" fontId="0" fillId="0" borderId="0" xfId="1" applyNumberFormat="1" applyFont="1"/>
    <xf numFmtId="7" fontId="0" fillId="0" borderId="0" xfId="1" applyNumberFormat="1" applyFont="1" applyBorder="1"/>
    <xf numFmtId="166" fontId="0" fillId="0" borderId="0" xfId="1" applyNumberFormat="1" applyFont="1"/>
    <xf numFmtId="7" fontId="0" fillId="0" borderId="0" xfId="0" applyNumberFormat="1"/>
    <xf numFmtId="164" fontId="2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9" fillId="0" borderId="0" xfId="0" applyNumberFormat="1" applyFont="1" applyAlignment="1">
      <alignment horizontal="left"/>
    </xf>
    <xf numFmtId="165" fontId="10" fillId="0" borderId="17" xfId="0" applyNumberFormat="1" applyFont="1" applyBorder="1"/>
    <xf numFmtId="7" fontId="0" fillId="0" borderId="15" xfId="1" applyNumberFormat="1" applyFont="1" applyBorder="1" applyAlignment="1">
      <alignment horizontal="right"/>
    </xf>
    <xf numFmtId="164" fontId="0" fillId="2" borderId="15" xfId="0" applyNumberFormat="1" applyFill="1" applyBorder="1" applyAlignment="1">
      <alignment horizontal="center" wrapText="1"/>
    </xf>
    <xf numFmtId="7" fontId="2" fillId="2" borderId="15" xfId="1" applyNumberFormat="1" applyFont="1" applyFill="1" applyBorder="1" applyAlignment="1">
      <alignment horizontal="right"/>
    </xf>
    <xf numFmtId="165" fontId="2" fillId="2" borderId="15" xfId="0" applyNumberFormat="1" applyFont="1" applyFill="1" applyBorder="1" applyAlignment="1">
      <alignment horizontal="right"/>
    </xf>
    <xf numFmtId="0" fontId="8" fillId="0" borderId="0" xfId="0" applyFont="1"/>
    <xf numFmtId="0" fontId="8" fillId="2" borderId="18" xfId="0" applyFont="1" applyFill="1" applyBorder="1"/>
    <xf numFmtId="0" fontId="0" fillId="0" borderId="19" xfId="0" applyBorder="1"/>
    <xf numFmtId="0" fontId="2" fillId="0" borderId="19" xfId="0" applyFont="1" applyBorder="1"/>
    <xf numFmtId="0" fontId="8" fillId="0" borderId="19" xfId="0" applyFont="1" applyBorder="1"/>
    <xf numFmtId="166" fontId="0" fillId="0" borderId="0" xfId="1" applyNumberFormat="1" applyFont="1" applyBorder="1"/>
    <xf numFmtId="0" fontId="0" fillId="2" borderId="15" xfId="0" applyFill="1" applyBorder="1" applyAlignment="1">
      <alignment horizontal="right"/>
    </xf>
    <xf numFmtId="0" fontId="4" fillId="0" borderId="20" xfId="0" applyFont="1" applyBorder="1" applyAlignment="1">
      <alignment horizontal="left"/>
    </xf>
    <xf numFmtId="2" fontId="0" fillId="0" borderId="21" xfId="0" applyNumberFormat="1" applyBorder="1" applyAlignment="1">
      <alignment horizontal="center"/>
    </xf>
    <xf numFmtId="0" fontId="11" fillId="0" borderId="0" xfId="0" applyFont="1"/>
    <xf numFmtId="2" fontId="0" fillId="0" borderId="0" xfId="0" applyNumberFormat="1" applyAlignment="1">
      <alignment horizontal="left"/>
    </xf>
    <xf numFmtId="2" fontId="0" fillId="0" borderId="5" xfId="0" applyNumberFormat="1" applyBorder="1" applyAlignment="1">
      <alignment horizontal="left"/>
    </xf>
    <xf numFmtId="2" fontId="0" fillId="0" borderId="22" xfId="0" applyNumberFormat="1" applyBorder="1" applyAlignment="1">
      <alignment horizontal="center"/>
    </xf>
    <xf numFmtId="0" fontId="13" fillId="0" borderId="0" xfId="0" applyFont="1"/>
    <xf numFmtId="0" fontId="11" fillId="0" borderId="3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11" fillId="0" borderId="3" xfId="0" applyFont="1" applyBorder="1" applyAlignment="1">
      <alignment horizontal="center"/>
    </xf>
    <xf numFmtId="0" fontId="0" fillId="2" borderId="3" xfId="0" applyFill="1" applyBorder="1" applyAlignment="1">
      <alignment horizontal="left"/>
    </xf>
    <xf numFmtId="2" fontId="0" fillId="0" borderId="2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2" fontId="16" fillId="0" borderId="3" xfId="0" applyNumberFormat="1" applyFont="1" applyBorder="1" applyAlignment="1">
      <alignment horizontal="center"/>
    </xf>
    <xf numFmtId="0" fontId="16" fillId="2" borderId="3" xfId="0" applyFont="1" applyFill="1" applyBorder="1" applyAlignment="1">
      <alignment horizontal="left"/>
    </xf>
    <xf numFmtId="2" fontId="16" fillId="0" borderId="22" xfId="0" applyNumberFormat="1" applyFont="1" applyBorder="1" applyAlignment="1">
      <alignment horizontal="center"/>
    </xf>
    <xf numFmtId="2" fontId="16" fillId="0" borderId="23" xfId="0" applyNumberFormat="1" applyFont="1" applyBorder="1" applyAlignment="1">
      <alignment horizontal="center"/>
    </xf>
    <xf numFmtId="0" fontId="16" fillId="0" borderId="3" xfId="0" applyFont="1" applyBorder="1" applyAlignment="1">
      <alignment horizontal="left"/>
    </xf>
    <xf numFmtId="44" fontId="0" fillId="0" borderId="12" xfId="1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/>
    </xf>
    <xf numFmtId="0" fontId="17" fillId="0" borderId="3" xfId="0" applyFont="1" applyBorder="1"/>
    <xf numFmtId="0" fontId="17" fillId="0" borderId="3" xfId="0" applyFont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338138</xdr:colOff>
      <xdr:row>17</xdr:row>
      <xdr:rowOff>157162</xdr:rowOff>
    </xdr:from>
    <xdr:to>
      <xdr:col>15</xdr:col>
      <xdr:colOff>454342</xdr:colOff>
      <xdr:row>35</xdr:row>
      <xdr:rowOff>108173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805D689-D0C6-8D58-0BE0-08E0924C7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43563" y="3233737"/>
          <a:ext cx="4650104" cy="3208561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1</xdr:row>
      <xdr:rowOff>142875</xdr:rowOff>
    </xdr:from>
    <xdr:to>
      <xdr:col>16</xdr:col>
      <xdr:colOff>53771</xdr:colOff>
      <xdr:row>16</xdr:row>
      <xdr:rowOff>153398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D2BBEE3-BB17-AEBD-8512-D693DFDAC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72125" y="323850"/>
          <a:ext cx="4968671" cy="27251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1712913</xdr:colOff>
      <xdr:row>5</xdr:row>
      <xdr:rowOff>179387</xdr:rowOff>
    </xdr:from>
    <xdr:to>
      <xdr:col>4</xdr:col>
      <xdr:colOff>3560762</xdr:colOff>
      <xdr:row>13</xdr:row>
      <xdr:rowOff>19771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F21A60A-0B0F-AEC1-97E7-C7461EF92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22713" y="1108075"/>
          <a:ext cx="1843087" cy="13500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1723159</xdr:colOff>
      <xdr:row>18</xdr:row>
      <xdr:rowOff>43296</xdr:rowOff>
    </xdr:from>
    <xdr:to>
      <xdr:col>4</xdr:col>
      <xdr:colOff>3561484</xdr:colOff>
      <xdr:row>29</xdr:row>
      <xdr:rowOff>67107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DD6F207-1492-B202-5EF2-AFE290E36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82159" y="3530023"/>
          <a:ext cx="1838325" cy="20810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1689100</xdr:colOff>
      <xdr:row>32</xdr:row>
      <xdr:rowOff>161925</xdr:rowOff>
    </xdr:from>
    <xdr:to>
      <xdr:col>4</xdr:col>
      <xdr:colOff>3532187</xdr:colOff>
      <xdr:row>43</xdr:row>
      <xdr:rowOff>171450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2F60792-8AC9-9248-9EAD-4ECEF190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848100" y="6289675"/>
          <a:ext cx="1838325" cy="207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1695450</xdr:colOff>
      <xdr:row>53</xdr:row>
      <xdr:rowOff>76200</xdr:rowOff>
    </xdr:from>
    <xdr:to>
      <xdr:col>5</xdr:col>
      <xdr:colOff>0</xdr:colOff>
      <xdr:row>64</xdr:row>
      <xdr:rowOff>9525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5051E37-9911-8CD2-A1F7-E59039F44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9829800"/>
          <a:ext cx="1947863" cy="2000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1647825</xdr:colOff>
      <xdr:row>64</xdr:row>
      <xdr:rowOff>166687</xdr:rowOff>
    </xdr:from>
    <xdr:to>
      <xdr:col>5</xdr:col>
      <xdr:colOff>0</xdr:colOff>
      <xdr:row>69</xdr:row>
      <xdr:rowOff>9524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18F82ED-37DA-8F09-A937-487D2416F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11991975"/>
          <a:ext cx="1947863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257C-F6E6-4263-8C85-479F052BA2BF}">
  <sheetPr codeName="Sheet1"/>
  <dimension ref="A1:F11"/>
  <sheetViews>
    <sheetView workbookViewId="0">
      <selection activeCell="E15" sqref="E15"/>
    </sheetView>
  </sheetViews>
  <sheetFormatPr defaultRowHeight="15" x14ac:dyDescent="0.25"/>
  <cols>
    <col min="2" max="2" width="10.85546875" bestFit="1" customWidth="1"/>
  </cols>
  <sheetData>
    <row r="1" spans="1:6" x14ac:dyDescent="0.25">
      <c r="A1" t="s">
        <v>48</v>
      </c>
    </row>
    <row r="3" spans="1:6" x14ac:dyDescent="0.25">
      <c r="B3" t="s">
        <v>49</v>
      </c>
      <c r="D3" t="s">
        <v>50</v>
      </c>
      <c r="E3" t="s">
        <v>51</v>
      </c>
      <c r="F3" t="s">
        <v>52</v>
      </c>
    </row>
    <row r="5" spans="1:6" x14ac:dyDescent="0.25">
      <c r="B5" s="60" t="s">
        <v>53</v>
      </c>
    </row>
    <row r="6" spans="1:6" x14ac:dyDescent="0.25">
      <c r="B6" t="s">
        <v>54</v>
      </c>
      <c r="D6" t="s">
        <v>58</v>
      </c>
      <c r="E6" t="s">
        <v>59</v>
      </c>
      <c r="F6" s="64" t="s">
        <v>65</v>
      </c>
    </row>
    <row r="7" spans="1:6" x14ac:dyDescent="0.25">
      <c r="B7" t="s">
        <v>55</v>
      </c>
      <c r="D7" t="s">
        <v>61</v>
      </c>
      <c r="E7" t="s">
        <v>59</v>
      </c>
      <c r="F7" s="64" t="s">
        <v>65</v>
      </c>
    </row>
    <row r="8" spans="1:6" x14ac:dyDescent="0.25">
      <c r="B8" t="s">
        <v>56</v>
      </c>
      <c r="D8" t="s">
        <v>62</v>
      </c>
      <c r="E8" t="s">
        <v>59</v>
      </c>
      <c r="F8" s="64" t="s">
        <v>65</v>
      </c>
    </row>
    <row r="9" spans="1:6" x14ac:dyDescent="0.25">
      <c r="B9" t="s">
        <v>57</v>
      </c>
      <c r="D9" t="s">
        <v>60</v>
      </c>
      <c r="E9" t="s">
        <v>59</v>
      </c>
      <c r="F9" s="64" t="s">
        <v>65</v>
      </c>
    </row>
    <row r="10" spans="1:6" x14ac:dyDescent="0.25">
      <c r="B10" t="s">
        <v>72</v>
      </c>
      <c r="D10" t="s">
        <v>74</v>
      </c>
      <c r="E10" t="s">
        <v>73</v>
      </c>
      <c r="F10" s="64" t="s">
        <v>65</v>
      </c>
    </row>
    <row r="11" spans="1:6" x14ac:dyDescent="0.25">
      <c r="B11" t="s">
        <v>68</v>
      </c>
      <c r="F11" s="64" t="s">
        <v>65</v>
      </c>
    </row>
  </sheetData>
  <phoneticPr fontId="1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EA3EF-1579-4C3F-AA69-36667E3661EF}">
  <sheetPr codeName="Sheet2"/>
  <dimension ref="B1:O98"/>
  <sheetViews>
    <sheetView showGridLines="0" tabSelected="1" zoomScaleNormal="100" workbookViewId="0">
      <selection activeCell="P16" sqref="P16"/>
    </sheetView>
  </sheetViews>
  <sheetFormatPr defaultRowHeight="15" x14ac:dyDescent="0.25"/>
  <cols>
    <col min="1" max="1" width="2.140625" customWidth="1"/>
    <col min="2" max="2" width="7.5703125" style="10" customWidth="1"/>
    <col min="3" max="3" width="10.5703125" style="7" customWidth="1"/>
    <col min="4" max="4" width="10.5703125" style="8" customWidth="1"/>
    <col min="5" max="5" width="53.85546875" customWidth="1"/>
    <col min="6" max="6" width="2.140625" customWidth="1"/>
    <col min="7" max="7" width="6.7109375" customWidth="1"/>
    <col min="8" max="8" width="42" customWidth="1"/>
    <col min="9" max="9" width="9" style="8"/>
    <col min="10" max="10" width="7.5703125" style="8" customWidth="1"/>
    <col min="11" max="12" width="10.5703125" customWidth="1"/>
  </cols>
  <sheetData>
    <row r="1" spans="2:12" ht="15.75" x14ac:dyDescent="0.25">
      <c r="B1" s="10" t="s">
        <v>11</v>
      </c>
      <c r="C1" s="61" t="s">
        <v>63</v>
      </c>
      <c r="G1" t="s">
        <v>100</v>
      </c>
    </row>
    <row r="2" spans="2:12" ht="15" customHeight="1" thickBot="1" x14ac:dyDescent="0.3">
      <c r="B2" s="2" t="s">
        <v>0</v>
      </c>
      <c r="C2" s="62" t="s">
        <v>98</v>
      </c>
      <c r="D2" s="4"/>
      <c r="E2" s="2" t="s">
        <v>70</v>
      </c>
      <c r="F2" s="10"/>
      <c r="G2" s="78" t="s">
        <v>95</v>
      </c>
      <c r="H2" s="78"/>
      <c r="I2" s="80" t="s">
        <v>70</v>
      </c>
      <c r="J2" s="80"/>
      <c r="K2" s="80"/>
      <c r="L2" s="80"/>
    </row>
    <row r="3" spans="2:12" ht="15.75" thickBot="1" x14ac:dyDescent="0.3">
      <c r="B3" s="30" t="s">
        <v>1</v>
      </c>
      <c r="C3" s="31" t="s">
        <v>2</v>
      </c>
      <c r="D3" s="32" t="s">
        <v>3</v>
      </c>
      <c r="E3" s="32" t="s">
        <v>4</v>
      </c>
      <c r="F3" s="34"/>
      <c r="G3" s="32" t="s">
        <v>8</v>
      </c>
      <c r="H3" s="32" t="s">
        <v>9</v>
      </c>
      <c r="I3" s="32" t="s">
        <v>101</v>
      </c>
      <c r="J3" s="32" t="s">
        <v>5</v>
      </c>
      <c r="K3" s="32" t="s">
        <v>7</v>
      </c>
      <c r="L3" s="32" t="s">
        <v>6</v>
      </c>
    </row>
    <row r="4" spans="2:12" ht="15.75" thickBot="1" x14ac:dyDescent="0.3">
      <c r="B4" s="9"/>
      <c r="C4" s="5"/>
      <c r="D4" s="5"/>
      <c r="E4" s="11"/>
      <c r="F4" s="14"/>
      <c r="G4" s="14"/>
      <c r="H4" s="19"/>
      <c r="I4" s="70"/>
      <c r="J4" s="20"/>
      <c r="K4" s="22"/>
      <c r="L4" s="23"/>
    </row>
    <row r="5" spans="2:12" ht="15.75" thickBot="1" x14ac:dyDescent="0.3">
      <c r="B5" s="9"/>
      <c r="C5" s="5"/>
      <c r="D5" s="5"/>
      <c r="E5" s="67" t="s">
        <v>75</v>
      </c>
      <c r="F5" s="14"/>
      <c r="G5" s="14"/>
      <c r="H5" s="11"/>
      <c r="I5" s="71"/>
      <c r="J5" s="77" t="s">
        <v>13</v>
      </c>
      <c r="K5" s="77"/>
      <c r="L5" s="25" t="s">
        <v>15</v>
      </c>
    </row>
    <row r="6" spans="2:12" x14ac:dyDescent="0.25">
      <c r="B6" s="9"/>
      <c r="C6" s="5"/>
      <c r="D6" s="5"/>
      <c r="E6" s="11"/>
      <c r="F6" s="14"/>
      <c r="G6" s="14"/>
      <c r="H6" s="11"/>
      <c r="I6" s="71"/>
      <c r="J6" s="6"/>
      <c r="K6" s="24"/>
      <c r="L6" s="23"/>
    </row>
    <row r="7" spans="2:12" x14ac:dyDescent="0.25">
      <c r="B7" s="9"/>
      <c r="C7" s="5"/>
      <c r="D7" s="5"/>
      <c r="E7" s="11"/>
      <c r="F7" s="14"/>
      <c r="G7" s="14" t="s">
        <v>93</v>
      </c>
      <c r="H7" s="67" t="s">
        <v>94</v>
      </c>
      <c r="I7" s="71"/>
      <c r="J7" s="6"/>
      <c r="K7" s="24"/>
      <c r="L7" s="23"/>
    </row>
    <row r="8" spans="2:12" ht="15.75" x14ac:dyDescent="0.25">
      <c r="B8" s="9"/>
      <c r="C8" s="5"/>
      <c r="D8" s="5"/>
      <c r="E8" s="11"/>
      <c r="F8" s="14"/>
      <c r="G8" s="14"/>
      <c r="H8" s="21"/>
      <c r="I8" s="71"/>
      <c r="J8" s="6"/>
      <c r="K8" s="24"/>
      <c r="L8" s="23"/>
    </row>
    <row r="9" spans="2:12" x14ac:dyDescent="0.25">
      <c r="B9" s="9"/>
      <c r="C9" s="5"/>
      <c r="D9" s="17"/>
      <c r="E9" s="11"/>
      <c r="F9" s="11"/>
      <c r="G9" s="11" t="s">
        <v>96</v>
      </c>
      <c r="H9" s="81" t="s">
        <v>85</v>
      </c>
      <c r="I9" s="71"/>
      <c r="J9" s="6"/>
      <c r="K9" s="24"/>
      <c r="L9" s="23"/>
    </row>
    <row r="10" spans="2:12" ht="15.75" x14ac:dyDescent="0.25">
      <c r="B10" s="9"/>
      <c r="C10" s="5"/>
      <c r="D10" s="17"/>
      <c r="E10" s="58"/>
      <c r="F10" s="33"/>
      <c r="G10" s="14"/>
      <c r="H10" s="82" t="s">
        <v>87</v>
      </c>
      <c r="I10" s="71"/>
      <c r="J10" s="6"/>
      <c r="K10" s="24"/>
      <c r="L10" s="23"/>
    </row>
    <row r="11" spans="2:12" ht="15.75" x14ac:dyDescent="0.25">
      <c r="B11" s="9"/>
      <c r="C11" s="5"/>
      <c r="D11" s="17"/>
      <c r="E11" s="58"/>
      <c r="F11" s="33"/>
      <c r="G11" s="14"/>
      <c r="H11" s="82" t="s">
        <v>86</v>
      </c>
      <c r="I11" s="71">
        <f>SUM(D18)</f>
        <v>108.405</v>
      </c>
      <c r="J11" s="6" t="s">
        <v>88</v>
      </c>
      <c r="K11" s="24"/>
      <c r="L11" s="23"/>
    </row>
    <row r="12" spans="2:12" ht="15.75" x14ac:dyDescent="0.25">
      <c r="B12" s="9"/>
      <c r="C12" s="5"/>
      <c r="D12" s="59"/>
      <c r="E12" s="58"/>
      <c r="F12" s="33"/>
      <c r="G12" s="14"/>
      <c r="H12" s="11"/>
      <c r="I12" s="71"/>
      <c r="J12" s="6"/>
      <c r="K12" s="24"/>
      <c r="L12" s="23"/>
    </row>
    <row r="13" spans="2:12" x14ac:dyDescent="0.25">
      <c r="B13" s="9"/>
      <c r="C13" s="5"/>
      <c r="D13" s="5"/>
      <c r="E13" s="11"/>
      <c r="F13" s="14"/>
      <c r="G13" s="14" t="s">
        <v>97</v>
      </c>
      <c r="H13" s="82" t="s">
        <v>89</v>
      </c>
      <c r="I13" s="71"/>
      <c r="J13" s="6"/>
      <c r="K13" s="24"/>
      <c r="L13" s="23"/>
    </row>
    <row r="14" spans="2:12" x14ac:dyDescent="0.25">
      <c r="B14" s="9"/>
      <c r="C14" s="5"/>
      <c r="D14" s="5"/>
      <c r="E14" s="11"/>
      <c r="F14" s="14"/>
      <c r="G14" s="14"/>
      <c r="H14" s="82" t="s">
        <v>90</v>
      </c>
      <c r="I14" s="71">
        <f>SUM(D74)</f>
        <v>99.808500000000009</v>
      </c>
      <c r="J14" s="6" t="s">
        <v>88</v>
      </c>
      <c r="K14" s="24"/>
      <c r="L14" s="23"/>
    </row>
    <row r="15" spans="2:12" x14ac:dyDescent="0.25">
      <c r="B15" s="9"/>
      <c r="C15" s="5"/>
      <c r="D15" s="5"/>
      <c r="E15" s="11"/>
      <c r="F15" s="14"/>
      <c r="G15" s="14"/>
      <c r="H15" s="11"/>
      <c r="I15" s="71"/>
      <c r="J15" s="6"/>
      <c r="K15" s="24"/>
      <c r="L15" s="23"/>
    </row>
    <row r="16" spans="2:12" x14ac:dyDescent="0.25">
      <c r="B16" s="9"/>
      <c r="C16" s="72">
        <v>40.15</v>
      </c>
      <c r="D16" s="72"/>
      <c r="E16" s="73" t="s">
        <v>64</v>
      </c>
      <c r="F16" s="14"/>
      <c r="G16" s="14" t="s">
        <v>99</v>
      </c>
      <c r="H16" s="11"/>
      <c r="I16" s="71"/>
      <c r="J16" s="6"/>
      <c r="K16" s="24"/>
      <c r="L16" s="23"/>
    </row>
    <row r="17" spans="2:12" x14ac:dyDescent="0.25">
      <c r="B17" s="9"/>
      <c r="C17" s="74">
        <v>2.7</v>
      </c>
      <c r="D17" s="74"/>
      <c r="E17" s="73" t="s">
        <v>102</v>
      </c>
      <c r="F17" s="14"/>
      <c r="G17" s="14"/>
      <c r="H17" s="11"/>
      <c r="I17" s="71"/>
      <c r="J17" s="6"/>
      <c r="K17" s="24"/>
      <c r="L17" s="23"/>
    </row>
    <row r="18" spans="2:12" ht="15.75" thickBot="1" x14ac:dyDescent="0.3">
      <c r="B18" s="9"/>
      <c r="C18" s="72"/>
      <c r="D18" s="75">
        <f>SUM(C16*C17)</f>
        <v>108.405</v>
      </c>
      <c r="E18" s="73" t="s">
        <v>103</v>
      </c>
      <c r="F18" s="14"/>
      <c r="G18" s="14"/>
      <c r="H18" s="11"/>
      <c r="I18" s="71"/>
      <c r="J18" s="6"/>
      <c r="K18" s="24"/>
      <c r="L18" s="23"/>
    </row>
    <row r="19" spans="2:12" ht="15.75" thickTop="1" x14ac:dyDescent="0.25">
      <c r="B19" s="9"/>
      <c r="C19" s="5"/>
      <c r="D19" s="5"/>
      <c r="E19" s="11"/>
      <c r="F19" s="14"/>
      <c r="G19" s="14"/>
      <c r="H19" s="11"/>
      <c r="I19" s="71"/>
      <c r="J19" s="6"/>
      <c r="K19" s="24"/>
      <c r="L19" s="23"/>
    </row>
    <row r="20" spans="2:12" x14ac:dyDescent="0.25">
      <c r="B20" s="9"/>
      <c r="C20" s="5"/>
      <c r="D20" s="5"/>
      <c r="E20" s="11"/>
      <c r="F20" s="14"/>
      <c r="G20" s="14"/>
      <c r="H20" s="11"/>
      <c r="I20" s="71"/>
      <c r="J20" s="6"/>
      <c r="K20" s="24"/>
      <c r="L20" s="23"/>
    </row>
    <row r="21" spans="2:12" x14ac:dyDescent="0.25">
      <c r="B21" s="9"/>
      <c r="C21" s="5"/>
      <c r="D21" s="5"/>
      <c r="E21" s="11"/>
      <c r="F21" s="14"/>
      <c r="G21" s="14"/>
      <c r="H21" s="11"/>
      <c r="I21" s="71"/>
      <c r="J21" s="6"/>
      <c r="K21" s="24"/>
      <c r="L21" s="23"/>
    </row>
    <row r="22" spans="2:12" x14ac:dyDescent="0.25">
      <c r="B22" s="9"/>
      <c r="C22" s="5"/>
      <c r="D22" s="5"/>
      <c r="E22" s="11"/>
      <c r="F22" s="14"/>
      <c r="G22" s="14"/>
      <c r="H22" s="11"/>
      <c r="I22" s="71"/>
      <c r="J22" s="6"/>
      <c r="K22" s="24"/>
      <c r="L22" s="23"/>
    </row>
    <row r="23" spans="2:12" x14ac:dyDescent="0.25">
      <c r="B23" s="9"/>
      <c r="C23" s="5"/>
      <c r="D23" s="5"/>
      <c r="E23" s="11"/>
      <c r="F23" s="14"/>
      <c r="G23" s="14"/>
      <c r="H23" s="11"/>
      <c r="I23" s="71"/>
      <c r="J23" s="6"/>
      <c r="K23" s="24"/>
      <c r="L23" s="23"/>
    </row>
    <row r="24" spans="2:12" x14ac:dyDescent="0.25">
      <c r="B24" s="9"/>
      <c r="C24" s="5"/>
      <c r="D24" s="5"/>
      <c r="E24" s="11"/>
      <c r="F24" s="14"/>
      <c r="G24" s="14"/>
      <c r="H24" s="11"/>
      <c r="I24" s="71"/>
      <c r="J24" s="6"/>
      <c r="K24" s="24"/>
      <c r="L24" s="23"/>
    </row>
    <row r="25" spans="2:12" x14ac:dyDescent="0.25">
      <c r="B25" s="9"/>
      <c r="C25" s="5"/>
      <c r="D25" s="5"/>
      <c r="E25" s="11"/>
      <c r="F25" s="14"/>
      <c r="G25" s="14"/>
      <c r="H25" s="11"/>
      <c r="I25" s="71"/>
      <c r="J25" s="6"/>
      <c r="K25" s="24"/>
      <c r="L25" s="23"/>
    </row>
    <row r="26" spans="2:12" x14ac:dyDescent="0.25">
      <c r="B26" s="9"/>
      <c r="C26" s="5"/>
      <c r="D26" s="5"/>
      <c r="E26" s="11"/>
      <c r="F26" s="14"/>
      <c r="G26" s="14"/>
      <c r="H26" s="11"/>
      <c r="I26" s="71"/>
      <c r="J26" s="6"/>
      <c r="K26" s="24"/>
      <c r="L26" s="23"/>
    </row>
    <row r="27" spans="2:12" x14ac:dyDescent="0.25">
      <c r="B27" s="9"/>
      <c r="C27" s="5"/>
      <c r="D27" s="5"/>
      <c r="E27" s="11"/>
      <c r="F27" s="14"/>
      <c r="G27" s="14"/>
      <c r="H27" s="11"/>
      <c r="I27" s="71"/>
      <c r="J27" s="6"/>
      <c r="K27" s="24"/>
      <c r="L27" s="23"/>
    </row>
    <row r="28" spans="2:12" x14ac:dyDescent="0.25">
      <c r="B28" s="9"/>
      <c r="C28" s="5"/>
      <c r="D28" s="5"/>
      <c r="E28" s="11"/>
      <c r="F28" s="14"/>
      <c r="G28" s="14"/>
      <c r="H28" s="11"/>
      <c r="I28" s="71"/>
      <c r="J28" s="6"/>
      <c r="K28" s="24"/>
      <c r="L28" s="23"/>
    </row>
    <row r="29" spans="2:12" x14ac:dyDescent="0.25">
      <c r="B29" s="9"/>
      <c r="C29" s="5"/>
      <c r="D29" s="5"/>
      <c r="E29" s="11"/>
      <c r="F29" s="14"/>
      <c r="G29" s="14"/>
      <c r="H29" s="11"/>
      <c r="I29" s="71"/>
      <c r="J29" s="6"/>
      <c r="K29" s="24"/>
      <c r="L29" s="23"/>
    </row>
    <row r="30" spans="2:12" x14ac:dyDescent="0.25">
      <c r="B30" s="9"/>
      <c r="C30" s="5"/>
      <c r="D30" s="5"/>
      <c r="E30" s="11"/>
      <c r="F30" s="14"/>
      <c r="G30" s="14"/>
      <c r="H30" s="11"/>
      <c r="I30" s="71"/>
      <c r="J30" s="6"/>
      <c r="K30" s="24"/>
      <c r="L30" s="23"/>
    </row>
    <row r="31" spans="2:12" x14ac:dyDescent="0.25">
      <c r="B31" s="9"/>
      <c r="C31" s="5">
        <v>39.44</v>
      </c>
      <c r="D31" s="5"/>
      <c r="E31" s="68" t="s">
        <v>76</v>
      </c>
      <c r="F31" s="14"/>
      <c r="G31" s="14"/>
      <c r="H31" s="11"/>
      <c r="I31" s="71"/>
      <c r="J31" s="6"/>
      <c r="K31" s="24"/>
      <c r="L31" s="23"/>
    </row>
    <row r="32" spans="2:12" x14ac:dyDescent="0.25">
      <c r="B32" s="9"/>
      <c r="C32" s="63">
        <v>2.7</v>
      </c>
      <c r="D32" s="63"/>
      <c r="E32" s="68" t="s">
        <v>66</v>
      </c>
      <c r="F32" s="14"/>
      <c r="G32" s="14"/>
      <c r="H32" s="11"/>
      <c r="I32" s="71"/>
      <c r="J32" s="6"/>
      <c r="K32" s="24"/>
      <c r="L32" s="23"/>
    </row>
    <row r="33" spans="2:12" ht="15.75" thickBot="1" x14ac:dyDescent="0.3">
      <c r="B33" s="9"/>
      <c r="C33" s="5"/>
      <c r="D33" s="69">
        <f>SUM(C31*C32)</f>
        <v>106.488</v>
      </c>
      <c r="E33" s="11"/>
      <c r="F33" s="14"/>
      <c r="G33" s="14"/>
      <c r="H33" s="11"/>
      <c r="I33" s="71"/>
      <c r="J33" s="6"/>
      <c r="K33" s="24"/>
      <c r="L33" s="23"/>
    </row>
    <row r="34" spans="2:12" ht="15.75" thickTop="1" x14ac:dyDescent="0.25">
      <c r="B34" s="9"/>
      <c r="C34" s="5"/>
      <c r="D34" s="5"/>
      <c r="E34" s="11"/>
      <c r="F34" s="14"/>
      <c r="G34" s="14"/>
      <c r="H34" s="11"/>
      <c r="I34" s="71"/>
      <c r="J34" s="6"/>
      <c r="K34" s="24"/>
      <c r="L34" s="23"/>
    </row>
    <row r="35" spans="2:12" x14ac:dyDescent="0.25">
      <c r="B35" s="9"/>
      <c r="C35" s="5"/>
      <c r="D35" s="5"/>
      <c r="E35" s="11"/>
      <c r="F35" s="14"/>
      <c r="G35" s="14"/>
      <c r="H35" s="11"/>
      <c r="I35" s="71"/>
      <c r="J35" s="6"/>
      <c r="K35" s="24"/>
      <c r="L35" s="23"/>
    </row>
    <row r="36" spans="2:12" x14ac:dyDescent="0.25">
      <c r="B36" s="9"/>
      <c r="C36" s="5"/>
      <c r="D36" s="5"/>
      <c r="E36" s="11"/>
      <c r="F36" s="14"/>
      <c r="G36" s="14"/>
      <c r="H36" s="11"/>
      <c r="I36" s="71"/>
      <c r="J36" s="6"/>
      <c r="K36" s="24"/>
      <c r="L36" s="23"/>
    </row>
    <row r="37" spans="2:12" x14ac:dyDescent="0.25">
      <c r="B37" s="9"/>
      <c r="C37" s="5"/>
      <c r="D37" s="5"/>
      <c r="E37" s="11"/>
      <c r="F37" s="14"/>
      <c r="G37" s="14"/>
      <c r="H37" s="11"/>
      <c r="I37" s="71"/>
      <c r="J37" s="6"/>
      <c r="K37" s="24"/>
      <c r="L37" s="23"/>
    </row>
    <row r="38" spans="2:12" x14ac:dyDescent="0.25">
      <c r="B38" s="9"/>
      <c r="C38" s="5"/>
      <c r="D38" s="5"/>
      <c r="E38" s="11"/>
      <c r="F38" s="14"/>
      <c r="G38" s="14"/>
      <c r="H38" s="11"/>
      <c r="I38" s="71"/>
      <c r="J38" s="6"/>
      <c r="K38" s="24"/>
      <c r="L38" s="23"/>
    </row>
    <row r="39" spans="2:12" x14ac:dyDescent="0.25">
      <c r="B39" s="9"/>
      <c r="C39" s="5"/>
      <c r="D39" s="5"/>
      <c r="E39" s="11"/>
      <c r="F39" s="14"/>
      <c r="G39" s="14"/>
      <c r="H39" s="11"/>
      <c r="I39" s="71"/>
      <c r="J39" s="6"/>
      <c r="K39" s="24"/>
      <c r="L39" s="23"/>
    </row>
    <row r="40" spans="2:12" x14ac:dyDescent="0.25">
      <c r="B40" s="9"/>
      <c r="C40" s="5"/>
      <c r="D40" s="5"/>
      <c r="E40" s="11"/>
      <c r="F40" s="14"/>
      <c r="G40" s="14"/>
      <c r="H40" s="11"/>
      <c r="I40" s="71"/>
      <c r="J40" s="6"/>
      <c r="K40" s="24"/>
      <c r="L40" s="23"/>
    </row>
    <row r="41" spans="2:12" x14ac:dyDescent="0.25">
      <c r="B41" s="9"/>
      <c r="C41" s="5"/>
      <c r="D41" s="5"/>
      <c r="E41" s="11"/>
      <c r="F41" s="14"/>
      <c r="G41" s="14"/>
      <c r="H41" s="11"/>
      <c r="I41" s="71"/>
      <c r="J41" s="6"/>
      <c r="K41" s="24"/>
      <c r="L41" s="23"/>
    </row>
    <row r="42" spans="2:12" x14ac:dyDescent="0.25">
      <c r="B42" s="9"/>
      <c r="C42" s="5"/>
      <c r="D42" s="5"/>
      <c r="E42" s="11"/>
      <c r="F42" s="14"/>
      <c r="G42" s="14"/>
      <c r="H42" s="11"/>
      <c r="I42" s="71"/>
      <c r="J42" s="6"/>
      <c r="K42" s="24"/>
      <c r="L42" s="23"/>
    </row>
    <row r="43" spans="2:12" x14ac:dyDescent="0.25">
      <c r="B43" s="9"/>
      <c r="C43" s="5"/>
      <c r="D43" s="5"/>
      <c r="E43" s="11"/>
      <c r="F43" s="14"/>
      <c r="G43" s="14"/>
      <c r="H43" s="11"/>
      <c r="I43" s="71"/>
      <c r="J43" s="6"/>
      <c r="K43" s="24"/>
      <c r="L43" s="23"/>
    </row>
    <row r="44" spans="2:12" x14ac:dyDescent="0.25">
      <c r="B44" s="9"/>
      <c r="C44" s="5"/>
      <c r="D44" s="5"/>
      <c r="E44" s="11"/>
      <c r="F44" s="14"/>
      <c r="G44" s="14"/>
      <c r="H44" s="11"/>
      <c r="I44" s="71"/>
      <c r="J44" s="6"/>
      <c r="K44" s="24"/>
      <c r="L44" s="23"/>
    </row>
    <row r="45" spans="2:12" x14ac:dyDescent="0.25">
      <c r="B45" s="9"/>
      <c r="C45" s="5"/>
      <c r="D45" s="5"/>
      <c r="E45" s="11"/>
      <c r="F45" s="14"/>
      <c r="G45" s="14"/>
      <c r="H45" s="11"/>
      <c r="I45" s="71"/>
      <c r="J45" s="6"/>
      <c r="K45" s="24"/>
      <c r="L45" s="23"/>
    </row>
    <row r="46" spans="2:12" x14ac:dyDescent="0.25">
      <c r="B46" s="9"/>
      <c r="C46" s="5">
        <v>39.46</v>
      </c>
      <c r="D46" s="5"/>
      <c r="E46" s="68" t="s">
        <v>77</v>
      </c>
      <c r="F46" s="14"/>
      <c r="G46" s="14"/>
      <c r="H46" s="11"/>
      <c r="I46" s="71"/>
      <c r="J46" s="6"/>
      <c r="K46" s="24"/>
      <c r="L46" s="23"/>
    </row>
    <row r="47" spans="2:12" x14ac:dyDescent="0.25">
      <c r="B47" s="9"/>
      <c r="C47" s="63">
        <v>2.7</v>
      </c>
      <c r="D47" s="63"/>
      <c r="E47" s="68" t="s">
        <v>69</v>
      </c>
      <c r="F47" s="14"/>
      <c r="G47" s="14"/>
      <c r="H47" s="11"/>
      <c r="I47" s="71"/>
      <c r="J47" s="6"/>
      <c r="K47" s="24"/>
      <c r="L47" s="23"/>
    </row>
    <row r="48" spans="2:12" ht="15.75" thickBot="1" x14ac:dyDescent="0.3">
      <c r="B48" s="9"/>
      <c r="C48" s="5"/>
      <c r="D48" s="69">
        <f>SUM(C46*C47)</f>
        <v>106.54200000000002</v>
      </c>
      <c r="E48" s="11"/>
      <c r="F48" s="14"/>
      <c r="G48" s="14"/>
      <c r="H48" s="11"/>
      <c r="I48" s="71"/>
      <c r="J48" s="6"/>
      <c r="K48" s="24"/>
      <c r="L48" s="23"/>
    </row>
    <row r="49" spans="2:15" ht="16.5" thickTop="1" thickBot="1" x14ac:dyDescent="0.3">
      <c r="B49" s="12"/>
      <c r="C49" s="13"/>
      <c r="D49" s="13"/>
      <c r="E49" s="16"/>
      <c r="F49" s="11"/>
      <c r="G49" s="15"/>
      <c r="H49" s="27"/>
      <c r="I49" s="28"/>
      <c r="J49" s="29"/>
      <c r="K49" s="26" t="s">
        <v>10</v>
      </c>
      <c r="L49" s="25">
        <f>SUM(L4:L48)</f>
        <v>0</v>
      </c>
    </row>
    <row r="50" spans="2:15" x14ac:dyDescent="0.25">
      <c r="B50" s="10" t="s">
        <v>11</v>
      </c>
      <c r="G50" s="79" t="s">
        <v>12</v>
      </c>
      <c r="H50" s="79"/>
    </row>
    <row r="51" spans="2:15" ht="15.75" thickBot="1" x14ac:dyDescent="0.3">
      <c r="B51" s="2" t="s">
        <v>0</v>
      </c>
      <c r="C51" s="3"/>
      <c r="D51" s="4"/>
      <c r="E51" s="2" t="s">
        <v>71</v>
      </c>
      <c r="G51" s="78" t="s">
        <v>92</v>
      </c>
      <c r="H51" s="78"/>
      <c r="I51" s="80" t="s">
        <v>91</v>
      </c>
      <c r="J51" s="80"/>
      <c r="K51" s="80"/>
      <c r="L51" s="80"/>
    </row>
    <row r="52" spans="2:15" ht="15.75" thickBot="1" x14ac:dyDescent="0.3">
      <c r="B52" s="30" t="s">
        <v>1</v>
      </c>
      <c r="C52" s="31" t="s">
        <v>2</v>
      </c>
      <c r="D52" s="32" t="s">
        <v>3</v>
      </c>
      <c r="E52" s="32" t="s">
        <v>4</v>
      </c>
      <c r="G52" s="32" t="s">
        <v>8</v>
      </c>
      <c r="H52" s="32" t="s">
        <v>9</v>
      </c>
      <c r="I52" s="32" t="s">
        <v>101</v>
      </c>
      <c r="J52" s="32" t="s">
        <v>5</v>
      </c>
      <c r="K52" s="32" t="s">
        <v>7</v>
      </c>
      <c r="L52" s="32" t="s">
        <v>6</v>
      </c>
    </row>
    <row r="53" spans="2:15" ht="15.75" thickBot="1" x14ac:dyDescent="0.3">
      <c r="B53" s="9"/>
      <c r="C53" s="5"/>
      <c r="D53" s="5"/>
      <c r="E53" s="65"/>
      <c r="G53" s="14"/>
      <c r="H53" s="19"/>
      <c r="I53" s="70"/>
      <c r="J53" s="20"/>
      <c r="K53" s="22"/>
      <c r="L53" s="23"/>
    </row>
    <row r="54" spans="2:15" ht="15.75" thickBot="1" x14ac:dyDescent="0.3">
      <c r="B54" s="9"/>
      <c r="C54" s="5"/>
      <c r="D54" s="5"/>
      <c r="E54" s="65"/>
      <c r="G54" s="14"/>
      <c r="H54" s="11"/>
      <c r="I54" s="71"/>
      <c r="J54" s="77" t="s">
        <v>13</v>
      </c>
      <c r="K54" s="77"/>
      <c r="L54" s="25">
        <f>SUM(L49)</f>
        <v>0</v>
      </c>
      <c r="O54" s="60"/>
    </row>
    <row r="55" spans="2:15" x14ac:dyDescent="0.25">
      <c r="B55" s="9"/>
      <c r="C55" s="5"/>
      <c r="D55" s="5"/>
      <c r="E55" s="65"/>
      <c r="G55" s="14"/>
      <c r="H55" s="11"/>
      <c r="I55" s="71"/>
      <c r="J55" s="6"/>
      <c r="K55" s="24"/>
      <c r="L55" s="23"/>
    </row>
    <row r="56" spans="2:15" x14ac:dyDescent="0.25">
      <c r="B56" s="9"/>
      <c r="C56" s="5"/>
      <c r="D56" s="5"/>
      <c r="E56" s="65"/>
      <c r="G56" s="14"/>
      <c r="H56" s="11"/>
      <c r="I56" s="71"/>
      <c r="J56" s="6"/>
      <c r="K56" s="24"/>
      <c r="L56" s="23"/>
    </row>
    <row r="57" spans="2:15" ht="15.75" x14ac:dyDescent="0.25">
      <c r="B57" s="9"/>
      <c r="C57" s="5"/>
      <c r="D57" s="5"/>
      <c r="E57" s="65"/>
      <c r="G57" s="14"/>
      <c r="H57" s="21"/>
      <c r="I57" s="71"/>
      <c r="J57" s="6"/>
      <c r="K57" s="24"/>
      <c r="L57" s="23"/>
    </row>
    <row r="58" spans="2:15" x14ac:dyDescent="0.25">
      <c r="B58" s="9"/>
      <c r="C58" s="5"/>
      <c r="D58" s="17"/>
      <c r="E58" s="11"/>
      <c r="G58" s="1"/>
      <c r="H58" s="1"/>
      <c r="I58" s="71"/>
      <c r="J58" s="6"/>
      <c r="K58" s="24"/>
      <c r="L58" s="23"/>
    </row>
    <row r="59" spans="2:15" ht="15.75" x14ac:dyDescent="0.25">
      <c r="B59" s="9"/>
      <c r="C59" s="5"/>
      <c r="D59" s="5"/>
      <c r="E59" s="66"/>
      <c r="G59" s="14"/>
      <c r="H59" s="18"/>
      <c r="I59" s="71"/>
      <c r="J59" s="6"/>
      <c r="K59" s="24"/>
      <c r="L59" s="23"/>
    </row>
    <row r="60" spans="2:15" ht="15.75" x14ac:dyDescent="0.25">
      <c r="B60" s="9"/>
      <c r="C60" s="5"/>
      <c r="D60" s="5"/>
      <c r="E60" s="35"/>
      <c r="G60" s="14"/>
      <c r="H60" s="18"/>
      <c r="I60" s="71"/>
      <c r="J60" s="6"/>
      <c r="K60" s="24"/>
      <c r="L60" s="23"/>
    </row>
    <row r="61" spans="2:15" ht="15.75" x14ac:dyDescent="0.25">
      <c r="B61" s="9"/>
      <c r="C61" s="5"/>
      <c r="D61" s="5"/>
      <c r="E61" s="66"/>
      <c r="G61" s="14"/>
      <c r="H61" s="11"/>
      <c r="I61" s="71"/>
      <c r="J61" s="6"/>
      <c r="K61" s="24"/>
      <c r="L61" s="23"/>
    </row>
    <row r="62" spans="2:15" x14ac:dyDescent="0.25">
      <c r="B62" s="9"/>
      <c r="C62" s="5"/>
      <c r="D62" s="5"/>
      <c r="E62" s="65"/>
      <c r="G62" s="14"/>
      <c r="H62" s="11"/>
      <c r="I62" s="71"/>
      <c r="J62" s="6"/>
      <c r="K62" s="24"/>
      <c r="L62" s="23"/>
    </row>
    <row r="63" spans="2:15" x14ac:dyDescent="0.25">
      <c r="B63" s="9"/>
      <c r="C63" s="5"/>
      <c r="D63" s="5"/>
      <c r="E63" s="65"/>
      <c r="G63" s="14"/>
      <c r="H63" s="11"/>
      <c r="I63" s="71"/>
      <c r="J63" s="6"/>
      <c r="K63" s="24"/>
      <c r="L63" s="23"/>
    </row>
    <row r="64" spans="2:15" x14ac:dyDescent="0.25">
      <c r="B64" s="9"/>
      <c r="C64" s="5"/>
      <c r="D64" s="5"/>
      <c r="E64" s="11"/>
      <c r="G64" s="14"/>
      <c r="H64" s="11"/>
      <c r="I64" s="71"/>
      <c r="J64" s="6"/>
      <c r="K64" s="24"/>
      <c r="L64" s="23"/>
    </row>
    <row r="65" spans="2:12" x14ac:dyDescent="0.25">
      <c r="B65" s="9"/>
      <c r="C65" s="5"/>
      <c r="D65" s="5"/>
      <c r="E65" s="11"/>
      <c r="G65" s="14"/>
      <c r="H65" s="11"/>
      <c r="I65" s="71"/>
      <c r="J65" s="6"/>
      <c r="K65" s="24"/>
      <c r="L65" s="23"/>
    </row>
    <row r="66" spans="2:12" x14ac:dyDescent="0.25">
      <c r="B66" s="9"/>
      <c r="C66" s="5"/>
      <c r="D66" s="5"/>
      <c r="E66" s="11"/>
      <c r="G66" s="14"/>
      <c r="H66" s="11"/>
      <c r="I66" s="71"/>
      <c r="J66" s="6"/>
      <c r="K66" s="24"/>
      <c r="L66" s="23"/>
    </row>
    <row r="67" spans="2:12" x14ac:dyDescent="0.25">
      <c r="B67" s="9"/>
      <c r="C67" s="5"/>
      <c r="D67" s="5"/>
      <c r="E67" s="11"/>
      <c r="G67" s="14"/>
      <c r="H67" s="11"/>
      <c r="I67" s="71"/>
      <c r="J67" s="6"/>
      <c r="K67" s="24"/>
      <c r="L67" s="23"/>
    </row>
    <row r="68" spans="2:12" x14ac:dyDescent="0.25">
      <c r="B68" s="9"/>
      <c r="C68" s="5"/>
      <c r="D68" s="5"/>
      <c r="E68" s="11"/>
      <c r="G68" s="14"/>
      <c r="H68" s="11"/>
      <c r="I68" s="71"/>
      <c r="J68" s="6"/>
      <c r="K68" s="24"/>
      <c r="L68" s="23"/>
    </row>
    <row r="69" spans="2:12" x14ac:dyDescent="0.25">
      <c r="B69" s="9"/>
      <c r="C69" s="5"/>
      <c r="D69" s="5"/>
      <c r="E69" s="11"/>
      <c r="G69" s="14"/>
      <c r="H69" s="11"/>
      <c r="I69" s="71"/>
      <c r="J69" s="6"/>
      <c r="K69" s="24"/>
      <c r="L69" s="23"/>
    </row>
    <row r="70" spans="2:12" x14ac:dyDescent="0.25">
      <c r="B70" s="9"/>
      <c r="C70" s="5"/>
      <c r="D70" s="5"/>
      <c r="E70" s="11"/>
      <c r="G70" s="14"/>
      <c r="H70" s="11"/>
      <c r="I70" s="71"/>
      <c r="J70" s="6"/>
      <c r="K70" s="24"/>
      <c r="L70" s="23"/>
    </row>
    <row r="71" spans="2:12" x14ac:dyDescent="0.25">
      <c r="B71" s="9"/>
      <c r="C71" s="5"/>
      <c r="D71" s="5"/>
      <c r="E71" s="11"/>
      <c r="G71" s="14"/>
      <c r="H71" s="11"/>
      <c r="I71" s="71"/>
      <c r="J71" s="6"/>
      <c r="K71" s="24"/>
      <c r="L71" s="23"/>
    </row>
    <row r="72" spans="2:12" x14ac:dyDescent="0.25">
      <c r="B72" s="9"/>
      <c r="C72" s="72">
        <v>37.950000000000003</v>
      </c>
      <c r="D72" s="72"/>
      <c r="E72" s="73" t="s">
        <v>79</v>
      </c>
      <c r="G72" s="14"/>
      <c r="H72" s="11"/>
      <c r="I72" s="71"/>
      <c r="J72" s="6"/>
      <c r="K72" s="24"/>
      <c r="L72" s="23"/>
    </row>
    <row r="73" spans="2:12" x14ac:dyDescent="0.25">
      <c r="B73" s="9"/>
      <c r="C73" s="74">
        <v>2.63</v>
      </c>
      <c r="D73" s="74"/>
      <c r="E73" s="73" t="s">
        <v>80</v>
      </c>
      <c r="G73" s="14"/>
      <c r="H73" s="11"/>
      <c r="I73" s="71"/>
      <c r="J73" s="6"/>
      <c r="K73" s="24"/>
      <c r="L73" s="23"/>
    </row>
    <row r="74" spans="2:12" ht="15.75" thickBot="1" x14ac:dyDescent="0.3">
      <c r="B74" s="9"/>
      <c r="C74" s="72"/>
      <c r="D74" s="75">
        <f>SUM(C72*C73)</f>
        <v>99.808500000000009</v>
      </c>
      <c r="E74" s="76"/>
      <c r="G74" s="14"/>
      <c r="H74" s="11"/>
      <c r="I74" s="71"/>
      <c r="J74" s="6"/>
      <c r="K74" s="24"/>
      <c r="L74" s="23"/>
    </row>
    <row r="75" spans="2:12" ht="15.75" thickTop="1" x14ac:dyDescent="0.25">
      <c r="B75" s="9"/>
      <c r="C75" s="5"/>
      <c r="D75" s="5"/>
      <c r="E75" s="11"/>
      <c r="G75" s="14"/>
      <c r="H75" s="11"/>
      <c r="I75" s="71"/>
      <c r="J75" s="6"/>
      <c r="K75" s="24"/>
      <c r="L75" s="23"/>
    </row>
    <row r="76" spans="2:12" x14ac:dyDescent="0.25">
      <c r="B76" s="9"/>
      <c r="C76" s="5"/>
      <c r="D76" s="5"/>
      <c r="E76" s="11"/>
      <c r="G76" s="14"/>
      <c r="H76" s="11"/>
      <c r="I76" s="71"/>
      <c r="J76" s="6"/>
      <c r="K76" s="24"/>
      <c r="L76" s="23"/>
    </row>
    <row r="77" spans="2:12" x14ac:dyDescent="0.25">
      <c r="B77" s="9" t="s">
        <v>78</v>
      </c>
      <c r="C77" s="63">
        <v>2.7</v>
      </c>
      <c r="D77" s="63"/>
      <c r="E77" s="68" t="s">
        <v>82</v>
      </c>
      <c r="G77" s="14"/>
      <c r="H77" s="11"/>
      <c r="I77" s="71"/>
      <c r="J77" s="6"/>
      <c r="K77" s="24"/>
      <c r="L77" s="23"/>
    </row>
    <row r="78" spans="2:12" ht="15.75" thickBot="1" x14ac:dyDescent="0.3">
      <c r="B78" s="9"/>
      <c r="C78" s="5"/>
      <c r="D78" s="69">
        <f>SUM(2*C77)</f>
        <v>5.4</v>
      </c>
      <c r="E78" s="68" t="s">
        <v>83</v>
      </c>
      <c r="G78" s="14"/>
      <c r="H78" s="11"/>
      <c r="I78" s="71"/>
      <c r="J78" s="6"/>
      <c r="K78" s="24"/>
      <c r="L78" s="23"/>
    </row>
    <row r="79" spans="2:12" ht="15.75" thickTop="1" x14ac:dyDescent="0.25">
      <c r="B79" s="9"/>
      <c r="C79" s="5"/>
      <c r="D79" s="5"/>
      <c r="E79" s="68" t="s">
        <v>84</v>
      </c>
      <c r="G79" s="14"/>
      <c r="H79" s="11"/>
      <c r="I79" s="71"/>
      <c r="J79" s="6"/>
      <c r="K79" s="24"/>
      <c r="L79" s="23"/>
    </row>
    <row r="80" spans="2:12" x14ac:dyDescent="0.25">
      <c r="B80" s="9"/>
      <c r="C80" s="5"/>
      <c r="D80" s="5"/>
      <c r="E80" s="11"/>
      <c r="G80" s="14"/>
      <c r="H80" s="11"/>
      <c r="I80" s="71"/>
      <c r="J80" s="6"/>
      <c r="K80" s="24"/>
      <c r="L80" s="23"/>
    </row>
    <row r="81" spans="2:12" x14ac:dyDescent="0.25">
      <c r="B81" s="9"/>
      <c r="C81" s="5"/>
      <c r="D81" s="5"/>
      <c r="E81" s="11"/>
      <c r="G81" s="14"/>
      <c r="H81" s="11"/>
      <c r="I81" s="71"/>
      <c r="J81" s="6"/>
      <c r="K81" s="24"/>
      <c r="L81" s="23"/>
    </row>
    <row r="82" spans="2:12" x14ac:dyDescent="0.25">
      <c r="B82" s="9"/>
      <c r="C82" s="5"/>
      <c r="D82" s="5"/>
      <c r="E82" s="11"/>
      <c r="G82" s="14"/>
      <c r="H82" s="11"/>
      <c r="I82" s="71"/>
      <c r="J82" s="6"/>
      <c r="K82" s="24"/>
      <c r="L82" s="23"/>
    </row>
    <row r="83" spans="2:12" x14ac:dyDescent="0.25">
      <c r="B83" s="9"/>
      <c r="C83" s="5"/>
      <c r="D83" s="5"/>
      <c r="E83" s="11"/>
      <c r="G83" s="14"/>
      <c r="H83" s="11"/>
      <c r="I83" s="71"/>
      <c r="J83" s="6"/>
      <c r="K83" s="24"/>
      <c r="L83" s="23"/>
    </row>
    <row r="84" spans="2:12" x14ac:dyDescent="0.25">
      <c r="B84" s="9"/>
      <c r="C84" s="5"/>
      <c r="D84" s="5"/>
      <c r="E84" s="11"/>
      <c r="G84" s="14"/>
      <c r="H84" s="11"/>
      <c r="I84" s="71"/>
      <c r="J84" s="6"/>
      <c r="K84" s="24"/>
      <c r="L84" s="23"/>
    </row>
    <row r="85" spans="2:12" x14ac:dyDescent="0.25">
      <c r="B85" s="9"/>
      <c r="C85" s="5"/>
      <c r="D85" s="5"/>
      <c r="E85" s="11"/>
      <c r="G85" s="14"/>
      <c r="H85" s="11"/>
      <c r="I85" s="71"/>
      <c r="J85" s="6"/>
      <c r="K85" s="24"/>
      <c r="L85" s="23"/>
    </row>
    <row r="86" spans="2:12" x14ac:dyDescent="0.25">
      <c r="B86" s="9"/>
      <c r="C86" s="5"/>
      <c r="D86" s="5"/>
      <c r="E86" s="11"/>
      <c r="G86" s="14"/>
      <c r="H86" s="11"/>
      <c r="I86" s="71"/>
      <c r="J86" s="6"/>
      <c r="K86" s="24"/>
      <c r="L86" s="23"/>
    </row>
    <row r="87" spans="2:12" x14ac:dyDescent="0.25">
      <c r="B87" s="9" t="s">
        <v>67</v>
      </c>
      <c r="C87" s="5">
        <v>6.78</v>
      </c>
      <c r="D87" s="5"/>
      <c r="E87" s="68" t="s">
        <v>81</v>
      </c>
      <c r="G87" s="14"/>
      <c r="H87" s="11"/>
      <c r="I87" s="71"/>
      <c r="J87" s="6"/>
      <c r="K87" s="24"/>
      <c r="L87" s="23"/>
    </row>
    <row r="88" spans="2:12" x14ac:dyDescent="0.25">
      <c r="B88" s="9"/>
      <c r="C88" s="63">
        <v>2.5</v>
      </c>
      <c r="D88" s="5"/>
      <c r="E88" s="11"/>
      <c r="G88" s="14"/>
      <c r="H88" s="11"/>
      <c r="I88" s="71"/>
      <c r="J88" s="6"/>
      <c r="K88" s="24"/>
      <c r="L88" s="23"/>
    </row>
    <row r="89" spans="2:12" ht="15.75" thickBot="1" x14ac:dyDescent="0.3">
      <c r="B89" s="9"/>
      <c r="C89" s="5"/>
      <c r="D89" s="69">
        <f>SUM(C87*C88)</f>
        <v>16.95</v>
      </c>
      <c r="E89" s="11"/>
      <c r="G89" s="14"/>
      <c r="H89" s="11"/>
      <c r="I89" s="71"/>
      <c r="J89" s="6"/>
      <c r="K89" s="24"/>
      <c r="L89" s="23"/>
    </row>
    <row r="90" spans="2:12" ht="15.75" thickTop="1" x14ac:dyDescent="0.25">
      <c r="B90" s="9"/>
      <c r="C90" s="5"/>
      <c r="D90" s="5"/>
      <c r="E90" s="11"/>
      <c r="G90" s="14"/>
      <c r="H90" s="11"/>
      <c r="I90" s="71"/>
      <c r="J90" s="6"/>
      <c r="K90" s="24"/>
      <c r="L90" s="23"/>
    </row>
    <row r="91" spans="2:12" x14ac:dyDescent="0.25">
      <c r="B91" s="9"/>
      <c r="C91" s="5"/>
      <c r="D91" s="5"/>
      <c r="E91" s="11"/>
      <c r="G91" s="14"/>
      <c r="H91" s="11"/>
      <c r="I91" s="71"/>
      <c r="J91" s="6"/>
      <c r="K91" s="24"/>
      <c r="L91" s="23"/>
    </row>
    <row r="92" spans="2:12" x14ac:dyDescent="0.25">
      <c r="B92" s="9"/>
      <c r="C92" s="5"/>
      <c r="D92" s="5"/>
      <c r="E92" s="11"/>
      <c r="G92" s="14"/>
      <c r="H92" s="11"/>
      <c r="I92" s="71"/>
      <c r="J92" s="6"/>
      <c r="K92" s="24"/>
      <c r="L92" s="23"/>
    </row>
    <row r="93" spans="2:12" x14ac:dyDescent="0.25">
      <c r="B93" s="9"/>
      <c r="C93" s="5"/>
      <c r="D93" s="5"/>
      <c r="E93" s="11"/>
      <c r="G93" s="14"/>
      <c r="H93" s="11"/>
      <c r="I93" s="71"/>
      <c r="J93" s="6"/>
      <c r="K93" s="24"/>
      <c r="L93" s="23"/>
    </row>
    <row r="94" spans="2:12" x14ac:dyDescent="0.25">
      <c r="B94" s="9"/>
      <c r="C94" s="5"/>
      <c r="D94" s="5"/>
      <c r="E94" s="11"/>
      <c r="G94" s="14"/>
      <c r="H94" s="11"/>
      <c r="I94" s="71"/>
      <c r="J94" s="6"/>
      <c r="K94" s="24"/>
      <c r="L94" s="23"/>
    </row>
    <row r="95" spans="2:12" x14ac:dyDescent="0.25">
      <c r="B95" s="9"/>
      <c r="C95" s="5"/>
      <c r="D95" s="5"/>
      <c r="E95" s="11"/>
      <c r="G95" s="14"/>
      <c r="H95" s="11"/>
      <c r="I95" s="71"/>
      <c r="J95" s="6"/>
      <c r="K95" s="24"/>
      <c r="L95" s="23"/>
    </row>
    <row r="96" spans="2:12" x14ac:dyDescent="0.25">
      <c r="B96" s="9"/>
      <c r="C96" s="5"/>
      <c r="D96" s="5"/>
      <c r="E96" s="11"/>
      <c r="G96" s="14"/>
      <c r="H96" s="11"/>
      <c r="I96" s="71"/>
      <c r="J96" s="6"/>
      <c r="K96" s="24"/>
      <c r="L96" s="23"/>
    </row>
    <row r="97" spans="2:12" ht="15.75" thickBot="1" x14ac:dyDescent="0.3">
      <c r="B97" s="9"/>
      <c r="C97" s="5"/>
      <c r="D97" s="5"/>
      <c r="E97" s="11"/>
      <c r="G97" s="14"/>
      <c r="H97" s="11"/>
      <c r="I97" s="71"/>
      <c r="J97" s="6"/>
      <c r="K97" s="24"/>
      <c r="L97" s="23"/>
    </row>
    <row r="98" spans="2:12" ht="15.75" thickBot="1" x14ac:dyDescent="0.3">
      <c r="B98" s="12"/>
      <c r="C98" s="13"/>
      <c r="D98" s="13"/>
      <c r="E98" s="16"/>
      <c r="G98" s="15"/>
      <c r="H98" s="27"/>
      <c r="I98" s="28"/>
      <c r="J98" s="29"/>
      <c r="K98" s="26" t="s">
        <v>14</v>
      </c>
      <c r="L98" s="25">
        <f>SUM(L54:L97)</f>
        <v>0</v>
      </c>
    </row>
  </sheetData>
  <mergeCells count="7">
    <mergeCell ref="J54:K54"/>
    <mergeCell ref="G2:H2"/>
    <mergeCell ref="G50:H50"/>
    <mergeCell ref="G51:H51"/>
    <mergeCell ref="J5:K5"/>
    <mergeCell ref="I2:L2"/>
    <mergeCell ref="I51:L51"/>
  </mergeCells>
  <phoneticPr fontId="1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9CE5-1E80-4806-B7D0-507CD14A7FA7}">
  <sheetPr codeName="Sheet3"/>
  <dimension ref="A1:F34"/>
  <sheetViews>
    <sheetView workbookViewId="0">
      <selection activeCell="J9" sqref="J9"/>
    </sheetView>
  </sheetViews>
  <sheetFormatPr defaultRowHeight="15" x14ac:dyDescent="0.25"/>
  <cols>
    <col min="1" max="1" width="7.28515625" style="36" customWidth="1"/>
    <col min="2" max="2" width="71" customWidth="1"/>
    <col min="3" max="3" width="9" style="39"/>
    <col min="4" max="4" width="0" style="39" hidden="1" customWidth="1"/>
    <col min="5" max="5" width="4" bestFit="1" customWidth="1"/>
    <col min="6" max="6" width="11" style="37" bestFit="1" customWidth="1"/>
  </cols>
  <sheetData>
    <row r="1" spans="1:6" ht="18.75" x14ac:dyDescent="0.3">
      <c r="A1" s="45" t="s">
        <v>47</v>
      </c>
    </row>
    <row r="2" spans="1:6" ht="19.5" thickBot="1" x14ac:dyDescent="0.35">
      <c r="A2" s="45" t="s">
        <v>44</v>
      </c>
    </row>
    <row r="3" spans="1:6" ht="32.25" thickTop="1" thickBot="1" x14ac:dyDescent="0.35">
      <c r="A3" s="48" t="s">
        <v>16</v>
      </c>
      <c r="B3" s="52" t="s">
        <v>17</v>
      </c>
      <c r="C3" s="49" t="s">
        <v>40</v>
      </c>
      <c r="D3" s="47" t="s">
        <v>42</v>
      </c>
      <c r="E3" s="57"/>
      <c r="F3" s="50" t="s">
        <v>40</v>
      </c>
    </row>
    <row r="4" spans="1:6" ht="15.75" thickTop="1" x14ac:dyDescent="0.25">
      <c r="B4" s="53"/>
      <c r="C4" s="40"/>
    </row>
    <row r="5" spans="1:6" x14ac:dyDescent="0.25">
      <c r="A5" s="43">
        <v>0</v>
      </c>
      <c r="B5" s="54" t="s">
        <v>18</v>
      </c>
      <c r="C5" s="40"/>
      <c r="F5" s="37">
        <v>0</v>
      </c>
    </row>
    <row r="6" spans="1:6" x14ac:dyDescent="0.25">
      <c r="A6" s="43">
        <v>1</v>
      </c>
      <c r="B6" s="54" t="s">
        <v>19</v>
      </c>
      <c r="C6" s="40"/>
      <c r="F6" s="37">
        <v>0</v>
      </c>
    </row>
    <row r="7" spans="1:6" x14ac:dyDescent="0.25">
      <c r="A7" s="43">
        <v>2</v>
      </c>
      <c r="B7" s="54" t="s">
        <v>20</v>
      </c>
      <c r="C7" s="40"/>
      <c r="F7" s="37">
        <f>SUM('Direct Bill Sheet'!L98)</f>
        <v>0</v>
      </c>
    </row>
    <row r="8" spans="1:6" x14ac:dyDescent="0.25">
      <c r="A8" s="43">
        <v>3</v>
      </c>
      <c r="B8" s="54" t="s">
        <v>21</v>
      </c>
      <c r="C8" s="40"/>
      <c r="F8" s="37">
        <v>0</v>
      </c>
    </row>
    <row r="9" spans="1:6" x14ac:dyDescent="0.25">
      <c r="A9" s="43">
        <v>4</v>
      </c>
      <c r="B9" s="54" t="s">
        <v>22</v>
      </c>
      <c r="C9" s="40"/>
      <c r="F9" s="37">
        <v>0</v>
      </c>
    </row>
    <row r="10" spans="1:6" x14ac:dyDescent="0.25">
      <c r="A10" s="43">
        <v>5</v>
      </c>
      <c r="B10" s="54" t="s">
        <v>23</v>
      </c>
      <c r="C10" s="40"/>
      <c r="F10" s="37">
        <v>0</v>
      </c>
    </row>
    <row r="11" spans="1:6" x14ac:dyDescent="0.25">
      <c r="A11" s="43">
        <v>6</v>
      </c>
      <c r="B11" s="54" t="s">
        <v>24</v>
      </c>
      <c r="C11" s="40"/>
      <c r="F11" s="37">
        <v>0</v>
      </c>
    </row>
    <row r="12" spans="1:6" x14ac:dyDescent="0.25">
      <c r="A12" s="43">
        <v>7</v>
      </c>
      <c r="B12" s="54" t="s">
        <v>25</v>
      </c>
      <c r="C12" s="40"/>
      <c r="F12" s="37">
        <v>0</v>
      </c>
    </row>
    <row r="13" spans="1:6" ht="15.75" thickBot="1" x14ac:dyDescent="0.3">
      <c r="A13" s="43">
        <v>8</v>
      </c>
      <c r="B13" s="54" t="s">
        <v>26</v>
      </c>
      <c r="C13" s="40"/>
      <c r="F13" s="37">
        <v>0</v>
      </c>
    </row>
    <row r="14" spans="1:6" ht="15.75" thickTop="1" x14ac:dyDescent="0.25">
      <c r="A14" s="43"/>
      <c r="B14" s="54" t="s">
        <v>27</v>
      </c>
      <c r="C14" s="40"/>
      <c r="F14" s="38">
        <f>SUM(F5:F13)</f>
        <v>0</v>
      </c>
    </row>
    <row r="15" spans="1:6" ht="15.75" thickBot="1" x14ac:dyDescent="0.3">
      <c r="A15" s="43">
        <v>9</v>
      </c>
      <c r="B15" s="54" t="s">
        <v>28</v>
      </c>
      <c r="C15" s="40"/>
      <c r="F15" s="37">
        <v>0</v>
      </c>
    </row>
    <row r="16" spans="1:6" ht="15.75" thickTop="1" x14ac:dyDescent="0.25">
      <c r="A16" s="43"/>
      <c r="B16" s="53" t="s">
        <v>29</v>
      </c>
      <c r="C16" s="40"/>
      <c r="F16" s="38">
        <f>SUM(F14:F15)</f>
        <v>0</v>
      </c>
    </row>
    <row r="17" spans="1:6" x14ac:dyDescent="0.25">
      <c r="A17" s="43">
        <v>10</v>
      </c>
      <c r="B17" s="54" t="s">
        <v>30</v>
      </c>
      <c r="C17" s="40"/>
    </row>
    <row r="18" spans="1:6" x14ac:dyDescent="0.25">
      <c r="A18" s="36">
        <v>10.1</v>
      </c>
      <c r="B18" s="53" t="s">
        <v>31</v>
      </c>
      <c r="C18" s="40">
        <v>0</v>
      </c>
    </row>
    <row r="19" spans="1:6" x14ac:dyDescent="0.25">
      <c r="A19" s="36">
        <v>10.199999999999999</v>
      </c>
      <c r="B19" s="53" t="s">
        <v>32</v>
      </c>
      <c r="C19" s="40">
        <v>0</v>
      </c>
    </row>
    <row r="20" spans="1:6" ht="15.75" thickBot="1" x14ac:dyDescent="0.3">
      <c r="A20" s="36">
        <v>10.3</v>
      </c>
      <c r="B20" s="53" t="s">
        <v>33</v>
      </c>
      <c r="C20" s="40">
        <v>0</v>
      </c>
      <c r="D20" s="40"/>
    </row>
    <row r="21" spans="1:6" ht="15.75" thickTop="1" x14ac:dyDescent="0.25">
      <c r="B21" s="53" t="s">
        <v>29</v>
      </c>
      <c r="C21" s="40"/>
      <c r="D21" s="40">
        <f>SUM(C18:C20)</f>
        <v>0</v>
      </c>
      <c r="F21" s="38">
        <f>SUM(F16+D21)</f>
        <v>0</v>
      </c>
    </row>
    <row r="22" spans="1:6" ht="15.75" thickBot="1" x14ac:dyDescent="0.3">
      <c r="A22" s="43">
        <v>11</v>
      </c>
      <c r="B22" s="54" t="s">
        <v>34</v>
      </c>
      <c r="C22" s="40"/>
      <c r="F22" s="37">
        <v>0</v>
      </c>
    </row>
    <row r="23" spans="1:6" ht="15.75" thickTop="1" x14ac:dyDescent="0.25">
      <c r="A23" s="36">
        <v>11.1</v>
      </c>
      <c r="B23" s="53" t="s">
        <v>29</v>
      </c>
      <c r="C23" s="40"/>
      <c r="F23" s="38">
        <f>SUM(F21:F22)</f>
        <v>0</v>
      </c>
    </row>
    <row r="24" spans="1:6" ht="15.75" thickBot="1" x14ac:dyDescent="0.3">
      <c r="A24" s="43">
        <v>12</v>
      </c>
      <c r="B24" s="54" t="s">
        <v>35</v>
      </c>
      <c r="C24" s="56">
        <v>0</v>
      </c>
      <c r="D24" s="41"/>
      <c r="E24" t="s">
        <v>41</v>
      </c>
      <c r="F24" s="37">
        <f>SUM(F23/100)*C24</f>
        <v>0</v>
      </c>
    </row>
    <row r="25" spans="1:6" ht="15.75" thickTop="1" x14ac:dyDescent="0.25">
      <c r="A25" s="36">
        <v>12.1</v>
      </c>
      <c r="B25" s="53" t="s">
        <v>29</v>
      </c>
      <c r="C25" s="40"/>
      <c r="F25" s="38">
        <f>SUM(F23:F24)</f>
        <v>0</v>
      </c>
    </row>
    <row r="26" spans="1:6" ht="15.75" thickBot="1" x14ac:dyDescent="0.3">
      <c r="A26" s="36">
        <v>13</v>
      </c>
      <c r="B26" s="53" t="s">
        <v>36</v>
      </c>
      <c r="C26" s="40"/>
      <c r="E26" s="10" t="s">
        <v>43</v>
      </c>
      <c r="F26" s="42">
        <v>0</v>
      </c>
    </row>
    <row r="27" spans="1:6" ht="15.75" thickTop="1" x14ac:dyDescent="0.25">
      <c r="A27" s="36">
        <v>13.1</v>
      </c>
      <c r="B27" s="53" t="s">
        <v>29</v>
      </c>
      <c r="C27" s="40"/>
      <c r="F27" s="38">
        <f>SUM(F25-F26)</f>
        <v>0</v>
      </c>
    </row>
    <row r="28" spans="1:6" ht="15.75" thickBot="1" x14ac:dyDescent="0.3">
      <c r="A28" s="43">
        <v>14</v>
      </c>
      <c r="B28" s="54" t="s">
        <v>37</v>
      </c>
      <c r="C28" s="56">
        <v>0</v>
      </c>
      <c r="E28" t="s">
        <v>41</v>
      </c>
      <c r="F28" s="37">
        <f>SUM(F27/100)*C28</f>
        <v>0</v>
      </c>
    </row>
    <row r="29" spans="1:6" ht="15.75" thickTop="1" x14ac:dyDescent="0.25">
      <c r="A29" s="36">
        <v>14.1</v>
      </c>
      <c r="B29" s="53" t="s">
        <v>29</v>
      </c>
      <c r="C29" s="40"/>
      <c r="F29" s="38">
        <f>SUM(F27:F28)</f>
        <v>0</v>
      </c>
    </row>
    <row r="30" spans="1:6" ht="15.75" thickBot="1" x14ac:dyDescent="0.3">
      <c r="A30" s="43">
        <v>15</v>
      </c>
      <c r="B30" s="54" t="s">
        <v>45</v>
      </c>
      <c r="C30" s="40"/>
      <c r="E30" s="44" t="s">
        <v>46</v>
      </c>
      <c r="F30" s="37">
        <v>0</v>
      </c>
    </row>
    <row r="31" spans="1:6" ht="15.75" thickTop="1" x14ac:dyDescent="0.25">
      <c r="A31" s="36">
        <v>15.1</v>
      </c>
      <c r="B31" s="53" t="s">
        <v>29</v>
      </c>
      <c r="C31" s="40"/>
      <c r="F31" s="38">
        <f>SUM(F29:F30)</f>
        <v>0</v>
      </c>
    </row>
    <row r="32" spans="1:6" ht="15.75" thickBot="1" x14ac:dyDescent="0.3">
      <c r="A32" s="36">
        <v>16</v>
      </c>
      <c r="B32" s="54" t="s">
        <v>38</v>
      </c>
      <c r="C32" s="40"/>
      <c r="F32" s="37">
        <v>0</v>
      </c>
    </row>
    <row r="33" spans="2:6" ht="20.25" thickTop="1" thickBot="1" x14ac:dyDescent="0.35">
      <c r="B33" s="55" t="s">
        <v>39</v>
      </c>
      <c r="C33" s="51"/>
      <c r="D33" s="51"/>
      <c r="E33" s="51"/>
      <c r="F33" s="46">
        <f>SUM(F31:F32)</f>
        <v>0</v>
      </c>
    </row>
    <row r="34" spans="2:6" ht="15.75" thickTop="1" x14ac:dyDescent="0.25"/>
  </sheetData>
  <pageMargins left="0.7" right="0.7" top="0.75" bottom="0.75" header="0.3" footer="0.3"/>
  <ignoredErrors>
    <ignoredError sqref="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Take Off List</vt:lpstr>
      <vt:lpstr>Direct Bill Sheet</vt:lpstr>
      <vt:lpstr>BoQ Summary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2023-09-20T14:44:23Z</cp:lastPrinted>
  <dcterms:created xsi:type="dcterms:W3CDTF">2023-09-20T13:21:07Z</dcterms:created>
  <dcterms:modified xsi:type="dcterms:W3CDTF">2024-11-11T08:50:27Z</dcterms:modified>
</cp:coreProperties>
</file>