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uowtsd-my.sharepoint.com/personal/2304833_student_uwtsd_ac_uk/Documents/"/>
    </mc:Choice>
  </mc:AlternateContent>
  <xr:revisionPtr revIDLastSave="0" documentId="8_{B986ABFE-90B3-4ABF-9F36-B45F37132667}" xr6:coauthVersionLast="47" xr6:coauthVersionMax="47" xr10:uidLastSave="{00000000-0000-0000-0000-000000000000}"/>
  <bookViews>
    <workbookView xWindow="-120" yWindow="-120" windowWidth="29040" windowHeight="1584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a="1"/>
  <c r="E9" i="31"/>
  <c r="E6" i="31"/>
  <c r="F10" i="31"/>
  <c r="G49" i="25"/>
  <c r="E3" i="31"/>
  <c r="E8" i="31"/>
  <c r="E5" i="31"/>
  <c r="E4" i="31"/>
  <c r="P24" i="29"/>
  <c r="E10" i="31"/>
  <c r="E13" i="3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<sst xmlns="http://schemas.openxmlformats.org/spreadsheetml/2006/main" count="322" uniqueCount="208">
  <si>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</si>
  <si>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</si>
  <si>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</si>
  <si>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</si>
  <si>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</si>
  <si>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</si>
  <si>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</si>
  <si>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</si>
  <si>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</si>
  <si>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</si>
  <si>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</si>
  <si>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</si>
  <si>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</si>
  <si>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</si>
  <si>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</si>
  <si>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</si>
  <si>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</si>
  <si>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</si>
  <si>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</si>
  <si>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</si>
  <si>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</si>
  <si>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</si>
  <si>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Finn Flye</t>
  </si>
  <si>
    <t>PPE Required</t>
  </si>
  <si>
    <t>Session Dates</t>
  </si>
  <si>
    <t>Tuesday 1/9/24 -Tuesday 29/10/24</t>
  </si>
  <si>
    <t xml:space="preserve">Steel Toe-capped boots, Eye goggles, Overalls </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</si>
  <si>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</si>
  <si>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</si>
  <si>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</si>
  <si>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</si>
  <si>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</si>
  <si>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</si>
  <si>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</si>
  <si>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</si>
  <si>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</si>
  <si>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</si>
  <si>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</si>
  <si>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90.00mm</t>
  </si>
  <si>
    <t>0.2mm</t>
  </si>
  <si>
    <t>89.95mm</t>
  </si>
  <si>
    <t>50mm</t>
  </si>
  <si>
    <t>6mm</t>
  </si>
  <si>
    <t>50.11mm</t>
  </si>
  <si>
    <t>115.00mm</t>
  </si>
  <si>
    <t>114.98mm</t>
  </si>
  <si>
    <t>Validated measurement</t>
  </si>
  <si>
    <t>Signed off by</t>
  </si>
  <si>
    <t>Within tolerance (1 marks)</t>
  </si>
  <si>
    <t>Accuracy of measurement (2 mark)</t>
  </si>
  <si>
    <t>Lathe Activity</t>
  </si>
  <si>
    <t>105.00mm</t>
  </si>
  <si>
    <t>104.99mm</t>
  </si>
  <si>
    <t>30mm</t>
  </si>
  <si>
    <t>30.07mm</t>
  </si>
  <si>
    <t>36mm</t>
  </si>
  <si>
    <t>36.01mm</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</si>
  <si>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</si>
  <si>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</si>
  <si>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</si>
  <si>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</si>
  <si>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</si>
  <si>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</si>
  <si>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</si>
  <si>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</si>
  <si>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</si>
  <si>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</si>
  <si>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</si>
  <si>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</si>
  <si>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</si>
  <si>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</si>
  <si>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</si>
  <si>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</si>
  <si>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</si>
  <si>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</si>
  <si>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</si>
  <si>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</si>
  <si>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</si>
  <si>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</si>
  <si>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</si>
  <si>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</si>
  <si>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</si>
  <si>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</si>
  <si>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</si>
  <si>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</si>
  <si>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0.17 - 0.23</t>
  </si>
  <si>
    <t>Using the equation provided in class, write a formula in the box below that references the relevant boxes above to calculate the Engine CC</t>
  </si>
  <si>
    <t>(Pi)*(radius)^2*Stroke*No. of Cyclinders = 604cc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</si>
  <si>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</si>
  <si>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</si>
  <si>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</si>
  <si>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</si>
  <si>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</si>
  <si>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</si>
  <si>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</si>
  <si>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</si>
  <si>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 xml:space="preserve">The clylinders and pistons as dirt and soot can build up inside the engine causing the who surfaces to act like sandpaper, causing the rings to wear which can reduce compression thus losing power. Another part that can be effected is the bearings, due to either dirt or overloading, which can cause metal to metal contact as the spaces are reduced. This then causes low oil pressure and metal shavings within the oil, which will damage the engine furthermore. </t>
  </si>
  <si>
    <t>out of 6</t>
  </si>
  <si>
    <t>Suspension Logbook Entry</t>
  </si>
  <si>
    <t xml:space="preserve">Week 1 </t>
  </si>
  <si>
    <t>During the first week, you will measure the front forks. Record these measurements here</t>
  </si>
  <si>
    <t>Damper settings</t>
  </si>
  <si>
    <t>Comp</t>
  </si>
  <si>
    <t>Reb</t>
  </si>
  <si>
    <t>Oil W</t>
  </si>
  <si>
    <t>Out of 1</t>
  </si>
  <si>
    <t>Spring Settings</t>
  </si>
  <si>
    <t>Preload</t>
  </si>
  <si>
    <t>19mm</t>
  </si>
  <si>
    <t>Weight</t>
  </si>
  <si>
    <t>7.232Nm</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</si>
  <si>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</si>
  <si>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</si>
  <si>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</si>
  <si>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</si>
  <si>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</si>
  <si>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</si>
  <si>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</si>
  <si>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</si>
  <si>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</si>
  <si>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</si>
  <si>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</si>
  <si>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</si>
  <si>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</si>
  <si>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</si>
  <si>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</si>
  <si>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</si>
  <si>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</si>
  <si>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</si>
  <si>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</si>
  <si>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</si>
  <si>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</si>
  <si>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</si>
  <si>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</si>
  <si>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</si>
  <si>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</si>
  <si>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</si>
  <si>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</si>
  <si>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</si>
  <si>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</si>
  <si>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</si>
  <si>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</si>
  <si>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 xml:space="preserve">Advanced manufacturing is the process or practice of using innovative methods and technologies to help improve existing products, create new products or carry out production tasks.  </t>
  </si>
  <si>
    <t>Out of 2</t>
  </si>
  <si>
    <t>What equipment does UWTSD have for Advanced Manufacturing?</t>
  </si>
  <si>
    <t xml:space="preserve">The university has the system called Granta EduPack which contains information that relates to identifying materials and manufacturing processes of materials. Material graphs can also be plotted to research which material is best for the application in terms of its density, youngs modulus value etc. </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</si>
  <si>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</si>
  <si>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</si>
  <si>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</si>
  <si>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</si>
  <si>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</si>
  <si>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</si>
  <si>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</si>
  <si>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</si>
  <si>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</si>
  <si>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</si>
  <si>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</si>
  <si>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</si>
  <si>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</si>
  <si>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</si>
  <si>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</si>
  <si>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</si>
  <si>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</si>
  <si>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</si>
  <si>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</si>
  <si>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</si>
  <si>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</si>
  <si>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</si>
  <si>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</si>
  <si>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</si>
  <si>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</si>
  <si>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</si>
  <si>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</si>
  <si>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</si>
  <si>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</si>
  <si>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</si>
  <si>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The Cnc machines use a programe called Bevel Gauage using G-codes</t>
  </si>
  <si>
    <t>Yes, when working close with resin systems It can damage the operators lungs, skin and eyes as the chemicals in resin aggravate the skins natural barrier functions causing infalmation</t>
  </si>
  <si>
    <t xml:space="preserve">Wear appropriate PPE (safety gloves, respiratory mask, eye goggles, overalls and steel toe capped boots) and dispose of any unused or remaining resin as to ensure others safety </t>
  </si>
  <si>
    <t xml:space="preserve">Continuous Professional Development is the tasks professionals undergo to develop and improve their capabilities and proficieny throughout their careers. This falls into the line of engineers as the world keeps advancing so engineers need to maintain that innovation, which will propell their career as it shows the commitment to growth and the keen sense for competativeness. furthermore, the seesions grant acess to other companies within the industry, thus improving the connections engineers can achieve. </t>
  </si>
  <si>
    <t>A course that I can take shows all the fundimentals of Motorcycle repairs, servicing and diagnositics. https://www.reed.co.uk/courses/motorcycle-mechanic-motorbike-servicing-cpd-accredited/394750#/courses/motorcycle-mechanic</t>
  </si>
  <si>
    <t>From the experienced gained further knowledge within the Motorcycle industry, Where the fundiments have been further explain about the engine and cooling systems , ignition and intake and exhaust systems. Furthermore, my electrical skills and maintence skills  have been refined, learning about how each component functions and what powers them. This vastly improves the state of my personal development as my skills have been honed and refined to todays standard, which opens the door for many various career paths. This ensures the increase in  probability of employment within the Motorcycle industry.</t>
  </si>
  <si>
    <t>Dave Cooper</t>
  </si>
  <si>
    <t>Adrian Dix</t>
  </si>
  <si>
    <t>The clutch cover bolts and the clutch spring bolts, both having a torque of 12Nm. Which can be found in the service and repair manual, within chapter two on page 6 "Engine, clutch and transmission"</t>
  </si>
  <si>
    <t xml:space="preserve">Initially,  a model should be created either by sketching or using a software( Solidworks or blender) and setting the parameters of the desired product. Secondly, Optomize the settings of the printers if there is any places within the product that might need structural support.  Then the filament should be chosen (PLA), after this is chosen the printer should be set up with the correct parameters and the g code should be implemented. Finally, the product can be printed. </t>
  </si>
  <si>
    <t>PLA (Polylactic Acid)</t>
  </si>
  <si>
    <t xml:space="preserve">Ensure the machine calibration is set up, the correct tools are used to ensure precision cuts. Furthermore, inspect the tools to ensure none are damaged or broken. When setting the component in the machinery and throughout the process, ensure that the zeroing is always correct with no deviations. </t>
  </si>
  <si>
    <t xml:space="preserve">when using a hacksaw hold a firm stance with the idex finger resting along the side of the handle to ensure better handling. when hacksawing use all of the teeth on the blade to ensure a clean cut.  Another tool used was the file, enusring that the piece was secured in the vice properly the file was used, using even strokes across the side of the material ensured a flat surface and then to polish the side of the material the file was used lengthwise. To pinpoint the location of where the relief holes would be a veiner height gauge was used to ensure the precision of this the surface was wiped cleaned, to ensure the zero was accurate. </t>
  </si>
  <si>
    <t xml:space="preserve">UK Mangement of Health &amp; Saftety at Work Regulations 1999, PPE, Emergency stops (EHSR 1.2),  Health &amp; Saftey at Work Act 1974,  Machine Guarding Regulations. </t>
  </si>
  <si>
    <t xml:space="preserve">Do not opperate Machinery while intoxicated, Hair must be tied up or held up in suitable hearwear, No loose clothing, No jewelery to be worn at all times, The correct PPE must be worn at all times, No moblie phones as this can cause unnecessary distractions, No clutter within the workspace, Proper waste disposal to ensure no slips or trips. Machine guards fitted correctly, No food or drink as any spillages could be hazardous. </t>
  </si>
  <si>
    <t>Lathe, Milling Machine, Centre punch, Centre Drill, Venier height gauge, Digital Caliper, Micrometer,  File, Hacksaw, Spanner, Ratchet &amp; Sockets,  Value spring compressor, Torque wrench, Screwdriver, Magnets, Clutch basket holder.</t>
  </si>
  <si>
    <t xml:space="preserve">Wear Correct PPE, Ensure no flammible liquids remain within the engine, proper ventilation within the workshop, Ensure lifting equipment is readily available incase of heavy weights. </t>
  </si>
  <si>
    <t>Ian Henshaw</t>
  </si>
  <si>
    <t>Each session was an interesting experience that developed some prior skills and implemented skills that I had never experienced before. Which I find will help me with future assigments and projects within the university and outside once the course is completed. This gave me further insight into the industry and what needs to be done to make achievements in future career paths. Overall, the sessions were a great personal development, however the things i would change or improve on is the time frame of the sessions, perhaps there could have been more machine workshops to further improve confidence or overall skills, when working with the lathe and milling machine.</t>
  </si>
  <si>
    <t>185mm</t>
  </si>
  <si>
    <t>Ns/m</t>
  </si>
  <si>
    <t>533.78N</t>
  </si>
  <si>
    <t xml:space="preserve"> 222.41N</t>
  </si>
  <si>
    <t>111.21N</t>
  </si>
  <si>
    <t>266.89N</t>
  </si>
  <si>
    <t>0.2413m/s</t>
  </si>
  <si>
    <t>0.0635m/s</t>
  </si>
  <si>
    <t>1754.8 Ns/m</t>
  </si>
  <si>
    <t>2372.3 Ns/m</t>
  </si>
  <si>
    <r>
      <rPr>
        <sz val="12"/>
        <color theme="1"/>
        <rFont val="Calibri"/>
        <family val="2"/>
        <scheme val="minor"/>
      </rPr>
      <t xml:space="preserve">Firstly ensuring that the corrct PPE is worn, that being steel toe-capped boots, overalls, eye goggles and safety gloves if required. Secondly, ensure that the environment of the workshop is clean and there is no clutter within the work space, with proper ways of disposal. After the workspace is clean all equipment should be cleaned and  checked for any damages. There should be proper ventilaion within the workshop as the tempurature should stay low as the machine will run hot, causing potrntial fainting if the workspace is overheated. </t>
    </r>
    <r>
      <rPr>
        <sz val="11"/>
        <color theme="1"/>
        <rFont val="Calibri"/>
        <family val="2"/>
        <scheme val="minor"/>
      </rPr>
      <t xml:space="preserve"> </t>
    </r>
  </si>
  <si>
    <t>Fibreglass and Resin (expoxy / Vinyl ester)</t>
  </si>
  <si>
    <t xml:space="preserve">First the fibreglass is woven into a sheet and then is injected with resin via wetting the fibreglass in resin. The combinded fibres are then placed into moulds that hold the shape of the component via either manual handling, resin transfer or vaccum bagging. Then the component is cured to harden the resin and fully combine with the fibreglass, this is done by heating the component at high temperatures inside the autoclave. This process can also be simplified using pre-preg sheets which already have resin included into them.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</si>
</sst>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u/>
      <sz val="11"/>
      <color theme="10"/>
      <name val="Calibri"/>
      <family val="2"/>
      <scheme val="minor"/>
    </font>
    <font>
      <sz val="12"/>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51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7"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7"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7" fillId="0" borderId="1" xfId="0" applyFont="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0" fillId="0" borderId="73" xfId="0" applyBorder="1" applyAlignment="1">
      <alignment horizontal="righ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2" fillId="0" borderId="2" xfId="1"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reed.co.uk/courses/motorcycle-mechanic-motorbike-servicing-cpd-accredited/39475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5" zoomScale="68" zoomScaleNormal="68" workbookViewId="0">
      <selection activeCell="A37" sqref="A37:P43"/>
    </sheetView>
  </sheetViews>
  <sheetFormatPr defaultRowHeight="15" x14ac:dyDescent="0.25"/>
  <sheetData>
    <row r="1" spans="1:31" x14ac:dyDescent="0.2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75"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2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4" thickBot="1" x14ac:dyDescent="0.3">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5.75" thickBot="1" x14ac:dyDescent="0.3">
      <c r="A6" s="59" t="s">
        <v>3</v>
      </c>
      <c r="B6" s="59"/>
      <c r="C6" s="59"/>
      <c r="D6" s="59"/>
      <c r="E6" s="61" t="s">
        <v>22</v>
      </c>
      <c r="F6" s="62"/>
      <c r="G6" s="62"/>
      <c r="H6" s="62"/>
      <c r="I6" s="59" t="s">
        <v>4</v>
      </c>
      <c r="J6" s="59"/>
      <c r="K6" s="59"/>
      <c r="L6" s="59"/>
      <c r="M6" s="59"/>
      <c r="N6" s="59"/>
      <c r="O6" s="59"/>
      <c r="P6" s="59"/>
      <c r="Q6" s="64" t="s">
        <v>5</v>
      </c>
      <c r="R6" s="65"/>
      <c r="S6" s="65"/>
      <c r="T6" s="65"/>
      <c r="U6" s="65"/>
      <c r="V6" s="65"/>
      <c r="W6" s="65"/>
      <c r="X6" s="65"/>
      <c r="Y6" s="65"/>
      <c r="Z6" s="65"/>
      <c r="AA6" s="65"/>
      <c r="AB6" s="65"/>
      <c r="AC6" s="65"/>
      <c r="AD6" s="65"/>
      <c r="AE6" s="66"/>
    </row>
    <row r="7" spans="1:31" ht="16.5" thickTop="1" thickBot="1" x14ac:dyDescent="0.3">
      <c r="A7" s="60"/>
      <c r="B7" s="60"/>
      <c r="C7" s="60"/>
      <c r="D7" s="60"/>
      <c r="E7" s="63"/>
      <c r="F7" s="63"/>
      <c r="G7" s="63"/>
      <c r="H7" s="63"/>
      <c r="I7" s="60"/>
      <c r="J7" s="60"/>
      <c r="K7" s="60"/>
      <c r="L7" s="60"/>
      <c r="M7" s="60"/>
      <c r="N7" s="60"/>
      <c r="O7" s="60"/>
      <c r="P7" s="60"/>
      <c r="Q7" s="67"/>
      <c r="R7" s="68"/>
      <c r="S7" s="68"/>
      <c r="T7" s="68"/>
      <c r="U7" s="68"/>
      <c r="V7" s="68"/>
      <c r="W7" s="68"/>
      <c r="X7" s="68"/>
      <c r="Y7" s="68"/>
      <c r="Z7" s="68"/>
      <c r="AA7" s="68"/>
      <c r="AB7" s="68"/>
      <c r="AC7" s="68"/>
      <c r="AD7" s="68"/>
      <c r="AE7" s="69"/>
    </row>
    <row r="8" spans="1:31" ht="16.5" thickTop="1" thickBot="1" x14ac:dyDescent="0.3">
      <c r="A8" s="70" t="s">
        <v>6</v>
      </c>
      <c r="B8" s="71"/>
      <c r="C8" s="71"/>
      <c r="D8" s="72"/>
      <c r="E8" s="90" t="s">
        <v>182</v>
      </c>
      <c r="F8" s="63"/>
      <c r="G8" s="63"/>
      <c r="H8" s="63"/>
      <c r="I8" s="95" t="s">
        <v>189</v>
      </c>
      <c r="J8" s="96"/>
      <c r="K8" s="96"/>
      <c r="L8" s="96"/>
      <c r="M8" s="96"/>
      <c r="N8" s="96"/>
      <c r="O8" s="96"/>
      <c r="P8" s="96"/>
      <c r="Q8" s="75" t="s">
        <v>205</v>
      </c>
      <c r="R8" s="74"/>
      <c r="S8" s="74"/>
      <c r="T8" s="74"/>
      <c r="U8" s="74"/>
      <c r="V8" s="74"/>
      <c r="W8" s="74"/>
      <c r="X8" s="74"/>
      <c r="Y8" s="74"/>
      <c r="Z8" s="74"/>
      <c r="AA8" s="74"/>
      <c r="AB8" s="74"/>
      <c r="AC8" s="74"/>
      <c r="AD8" s="74"/>
      <c r="AE8" s="91"/>
    </row>
    <row r="9" spans="1:31" ht="16.5" thickTop="1" thickBot="1" x14ac:dyDescent="0.3">
      <c r="A9" s="92"/>
      <c r="B9" s="93"/>
      <c r="C9" s="93"/>
      <c r="D9" s="94"/>
      <c r="E9" s="63"/>
      <c r="F9" s="63"/>
      <c r="G9" s="63"/>
      <c r="H9" s="63"/>
      <c r="I9" s="96"/>
      <c r="J9" s="96"/>
      <c r="K9" s="96"/>
      <c r="L9" s="96"/>
      <c r="M9" s="96"/>
      <c r="N9" s="96"/>
      <c r="O9" s="96"/>
      <c r="P9" s="96"/>
      <c r="Q9" s="75"/>
      <c r="R9" s="74"/>
      <c r="S9" s="74"/>
      <c r="T9" s="74"/>
      <c r="U9" s="74"/>
      <c r="V9" s="74"/>
      <c r="W9" s="74"/>
      <c r="X9" s="74"/>
      <c r="Y9" s="74"/>
      <c r="Z9" s="74"/>
      <c r="AA9" s="74"/>
      <c r="AB9" s="74"/>
      <c r="AC9" s="74"/>
      <c r="AD9" s="74"/>
      <c r="AE9" s="91"/>
    </row>
    <row r="10" spans="1:31" ht="16.5" thickTop="1" thickBot="1" x14ac:dyDescent="0.3">
      <c r="A10" s="92"/>
      <c r="B10" s="93"/>
      <c r="C10" s="93"/>
      <c r="D10" s="94"/>
      <c r="E10" s="90" t="s">
        <v>183</v>
      </c>
      <c r="F10" s="63"/>
      <c r="G10" s="63"/>
      <c r="H10" s="63"/>
      <c r="I10" s="96"/>
      <c r="J10" s="96"/>
      <c r="K10" s="96"/>
      <c r="L10" s="96"/>
      <c r="M10" s="96"/>
      <c r="N10" s="96"/>
      <c r="O10" s="96"/>
      <c r="P10" s="96"/>
      <c r="Q10" s="75"/>
      <c r="R10" s="74"/>
      <c r="S10" s="74"/>
      <c r="T10" s="74"/>
      <c r="U10" s="74"/>
      <c r="V10" s="74"/>
      <c r="W10" s="74"/>
      <c r="X10" s="74"/>
      <c r="Y10" s="74"/>
      <c r="Z10" s="74"/>
      <c r="AA10" s="74"/>
      <c r="AB10" s="74"/>
      <c r="AC10" s="74"/>
      <c r="AD10" s="74"/>
      <c r="AE10" s="91"/>
    </row>
    <row r="11" spans="1:31" ht="16.5" thickTop="1" thickBot="1" x14ac:dyDescent="0.3">
      <c r="A11" s="92"/>
      <c r="B11" s="93"/>
      <c r="C11" s="93"/>
      <c r="D11" s="94"/>
      <c r="E11" s="63"/>
      <c r="F11" s="63"/>
      <c r="G11" s="63"/>
      <c r="H11" s="63"/>
      <c r="I11" s="96"/>
      <c r="J11" s="96"/>
      <c r="K11" s="96"/>
      <c r="L11" s="96"/>
      <c r="M11" s="96"/>
      <c r="N11" s="96"/>
      <c r="O11" s="96"/>
      <c r="P11" s="96"/>
      <c r="Q11" s="75"/>
      <c r="R11" s="74"/>
      <c r="S11" s="74"/>
      <c r="T11" s="74"/>
      <c r="U11" s="74"/>
      <c r="V11" s="74"/>
      <c r="W11" s="74"/>
      <c r="X11" s="74"/>
      <c r="Y11" s="74"/>
      <c r="Z11" s="74"/>
      <c r="AA11" s="74"/>
      <c r="AB11" s="74"/>
      <c r="AC11" s="74"/>
      <c r="AD11" s="74"/>
      <c r="AE11" s="91"/>
    </row>
    <row r="12" spans="1:31" ht="16.5" thickTop="1" thickBot="1" x14ac:dyDescent="0.3">
      <c r="A12" s="92"/>
      <c r="B12" s="93"/>
      <c r="C12" s="93"/>
      <c r="D12" s="94"/>
      <c r="E12" s="90" t="s">
        <v>193</v>
      </c>
      <c r="F12" s="63"/>
      <c r="G12" s="63"/>
      <c r="H12" s="63"/>
      <c r="I12" s="96"/>
      <c r="J12" s="96"/>
      <c r="K12" s="96"/>
      <c r="L12" s="96"/>
      <c r="M12" s="96"/>
      <c r="N12" s="96"/>
      <c r="O12" s="96"/>
      <c r="P12" s="96"/>
      <c r="Q12" s="75"/>
      <c r="R12" s="74"/>
      <c r="S12" s="74"/>
      <c r="T12" s="74"/>
      <c r="U12" s="74"/>
      <c r="V12" s="74"/>
      <c r="W12" s="74"/>
      <c r="X12" s="74"/>
      <c r="Y12" s="74"/>
      <c r="Z12" s="74"/>
      <c r="AA12" s="74"/>
      <c r="AB12" s="74"/>
      <c r="AC12" s="74"/>
      <c r="AD12" s="74"/>
      <c r="AE12" s="91"/>
    </row>
    <row r="13" spans="1:31" ht="16.5" thickTop="1" thickBot="1" x14ac:dyDescent="0.3">
      <c r="A13" s="64"/>
      <c r="B13" s="65"/>
      <c r="C13" s="65"/>
      <c r="D13" s="66"/>
      <c r="E13" s="63"/>
      <c r="F13" s="63"/>
      <c r="G13" s="63"/>
      <c r="H13" s="63"/>
      <c r="I13" s="96"/>
      <c r="J13" s="96"/>
      <c r="K13" s="96"/>
      <c r="L13" s="96"/>
      <c r="M13" s="96"/>
      <c r="N13" s="96"/>
      <c r="O13" s="96"/>
      <c r="P13" s="96"/>
      <c r="Q13" s="75"/>
      <c r="R13" s="74"/>
      <c r="S13" s="74"/>
      <c r="T13" s="74"/>
      <c r="U13" s="74"/>
      <c r="V13" s="74"/>
      <c r="W13" s="74"/>
      <c r="X13" s="74"/>
      <c r="Y13" s="74"/>
      <c r="Z13" s="74"/>
      <c r="AA13" s="74"/>
      <c r="AB13" s="74"/>
      <c r="AC13" s="74"/>
      <c r="AD13" s="74"/>
      <c r="AE13" s="91"/>
    </row>
    <row r="14" spans="1:31" ht="16.5" thickTop="1" thickBot="1" x14ac:dyDescent="0.3">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91"/>
    </row>
    <row r="15" spans="1:31" ht="16.5" thickTop="1" thickBot="1" x14ac:dyDescent="0.3">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91"/>
    </row>
    <row r="16" spans="1:31" ht="16.5" thickTop="1" thickBot="1" x14ac:dyDescent="0.3">
      <c r="A16" s="73" t="s">
        <v>190</v>
      </c>
      <c r="B16" s="74"/>
      <c r="C16" s="74"/>
      <c r="D16" s="74"/>
      <c r="E16" s="74"/>
      <c r="F16" s="74"/>
      <c r="G16" s="74"/>
      <c r="H16" s="74"/>
      <c r="I16" s="74"/>
      <c r="J16" s="74"/>
      <c r="K16" s="74"/>
      <c r="L16" s="74"/>
      <c r="M16" s="74"/>
      <c r="N16" s="74"/>
      <c r="O16" s="74"/>
      <c r="P16" s="91"/>
      <c r="Q16" s="75"/>
      <c r="R16" s="74"/>
      <c r="S16" s="74"/>
      <c r="T16" s="74"/>
      <c r="U16" s="74"/>
      <c r="V16" s="74"/>
      <c r="W16" s="74"/>
      <c r="X16" s="74"/>
      <c r="Y16" s="74"/>
      <c r="Z16" s="74"/>
      <c r="AA16" s="74"/>
      <c r="AB16" s="74"/>
      <c r="AC16" s="74"/>
      <c r="AD16" s="74"/>
      <c r="AE16" s="91"/>
    </row>
    <row r="17" spans="1:31" ht="16.5" thickTop="1" thickBot="1" x14ac:dyDescent="0.3">
      <c r="A17" s="75"/>
      <c r="B17" s="74"/>
      <c r="C17" s="74"/>
      <c r="D17" s="74"/>
      <c r="E17" s="74"/>
      <c r="F17" s="74"/>
      <c r="G17" s="74"/>
      <c r="H17" s="74"/>
      <c r="I17" s="74"/>
      <c r="J17" s="74"/>
      <c r="K17" s="74"/>
      <c r="L17" s="74"/>
      <c r="M17" s="74"/>
      <c r="N17" s="74"/>
      <c r="O17" s="74"/>
      <c r="P17" s="91"/>
      <c r="Q17" s="75"/>
      <c r="R17" s="74"/>
      <c r="S17" s="74"/>
      <c r="T17" s="74"/>
      <c r="U17" s="74"/>
      <c r="V17" s="74"/>
      <c r="W17" s="74"/>
      <c r="X17" s="74"/>
      <c r="Y17" s="74"/>
      <c r="Z17" s="74"/>
      <c r="AA17" s="74"/>
      <c r="AB17" s="74"/>
      <c r="AC17" s="74"/>
      <c r="AD17" s="74"/>
      <c r="AE17" s="91"/>
    </row>
    <row r="18" spans="1:31" ht="16.5" thickTop="1" thickBot="1" x14ac:dyDescent="0.3">
      <c r="A18" s="75"/>
      <c r="B18" s="74"/>
      <c r="C18" s="74"/>
      <c r="D18" s="74"/>
      <c r="E18" s="74"/>
      <c r="F18" s="74"/>
      <c r="G18" s="74"/>
      <c r="H18" s="74"/>
      <c r="I18" s="74"/>
      <c r="J18" s="74"/>
      <c r="K18" s="74"/>
      <c r="L18" s="74"/>
      <c r="M18" s="74"/>
      <c r="N18" s="74"/>
      <c r="O18" s="74"/>
      <c r="P18" s="91"/>
      <c r="Q18" s="75"/>
      <c r="R18" s="74"/>
      <c r="S18" s="74"/>
      <c r="T18" s="74"/>
      <c r="U18" s="74"/>
      <c r="V18" s="74"/>
      <c r="W18" s="74"/>
      <c r="X18" s="74"/>
      <c r="Y18" s="74"/>
      <c r="Z18" s="74"/>
      <c r="AA18" s="74"/>
      <c r="AB18" s="74"/>
      <c r="AC18" s="74"/>
      <c r="AD18" s="74"/>
      <c r="AE18" s="91"/>
    </row>
    <row r="19" spans="1:31" ht="16.5" thickTop="1" thickBot="1" x14ac:dyDescent="0.3">
      <c r="A19" s="75"/>
      <c r="B19" s="74"/>
      <c r="C19" s="74"/>
      <c r="D19" s="74"/>
      <c r="E19" s="74"/>
      <c r="F19" s="74"/>
      <c r="G19" s="74"/>
      <c r="H19" s="74"/>
      <c r="I19" s="74"/>
      <c r="J19" s="74"/>
      <c r="K19" s="74"/>
      <c r="L19" s="74"/>
      <c r="M19" s="74"/>
      <c r="N19" s="74"/>
      <c r="O19" s="74"/>
      <c r="P19" s="91"/>
      <c r="Q19" s="75"/>
      <c r="R19" s="74"/>
      <c r="S19" s="74"/>
      <c r="T19" s="74"/>
      <c r="U19" s="74"/>
      <c r="V19" s="74"/>
      <c r="W19" s="74"/>
      <c r="X19" s="74"/>
      <c r="Y19" s="74"/>
      <c r="Z19" s="74"/>
      <c r="AA19" s="74"/>
      <c r="AB19" s="74"/>
      <c r="AC19" s="74"/>
      <c r="AD19" s="74"/>
      <c r="AE19" s="91"/>
    </row>
    <row r="20" spans="1:31" ht="16.5" thickTop="1" thickBot="1" x14ac:dyDescent="0.3">
      <c r="A20" s="75"/>
      <c r="B20" s="74"/>
      <c r="C20" s="74"/>
      <c r="D20" s="74"/>
      <c r="E20" s="74"/>
      <c r="F20" s="74"/>
      <c r="G20" s="74"/>
      <c r="H20" s="74"/>
      <c r="I20" s="74"/>
      <c r="J20" s="74"/>
      <c r="K20" s="74"/>
      <c r="L20" s="74"/>
      <c r="M20" s="74"/>
      <c r="N20" s="74"/>
      <c r="O20" s="74"/>
      <c r="P20" s="91"/>
      <c r="Q20" s="75"/>
      <c r="R20" s="74"/>
      <c r="S20" s="74"/>
      <c r="T20" s="74"/>
      <c r="U20" s="74"/>
      <c r="V20" s="74"/>
      <c r="W20" s="74"/>
      <c r="X20" s="74"/>
      <c r="Y20" s="74"/>
      <c r="Z20" s="74"/>
      <c r="AA20" s="74"/>
      <c r="AB20" s="74"/>
      <c r="AC20" s="74"/>
      <c r="AD20" s="74"/>
      <c r="AE20" s="91"/>
    </row>
    <row r="21" spans="1:31" ht="16.5" thickTop="1" thickBot="1" x14ac:dyDescent="0.3">
      <c r="A21" s="75"/>
      <c r="B21" s="74"/>
      <c r="C21" s="74"/>
      <c r="D21" s="74"/>
      <c r="E21" s="74"/>
      <c r="F21" s="74"/>
      <c r="G21" s="74"/>
      <c r="H21" s="74"/>
      <c r="I21" s="74"/>
      <c r="J21" s="74"/>
      <c r="K21" s="74"/>
      <c r="L21" s="74"/>
      <c r="M21" s="74"/>
      <c r="N21" s="74"/>
      <c r="O21" s="74"/>
      <c r="P21" s="91"/>
      <c r="Q21" s="75"/>
      <c r="R21" s="74"/>
      <c r="S21" s="74"/>
      <c r="T21" s="74"/>
      <c r="U21" s="74"/>
      <c r="V21" s="74"/>
      <c r="W21" s="74"/>
      <c r="X21" s="74"/>
      <c r="Y21" s="74"/>
      <c r="Z21" s="74"/>
      <c r="AA21" s="74"/>
      <c r="AB21" s="74"/>
      <c r="AC21" s="74"/>
      <c r="AD21" s="74"/>
      <c r="AE21" s="91"/>
    </row>
    <row r="22" spans="1:31" ht="16.5" thickTop="1" thickBot="1" x14ac:dyDescent="0.3">
      <c r="A22" s="75"/>
      <c r="B22" s="74"/>
      <c r="C22" s="74"/>
      <c r="D22" s="74"/>
      <c r="E22" s="74"/>
      <c r="F22" s="74"/>
      <c r="G22" s="74"/>
      <c r="H22" s="74"/>
      <c r="I22" s="74"/>
      <c r="J22" s="74"/>
      <c r="K22" s="74"/>
      <c r="L22" s="74"/>
      <c r="M22" s="74"/>
      <c r="N22" s="74"/>
      <c r="O22" s="74"/>
      <c r="P22" s="91"/>
      <c r="Q22" s="75"/>
      <c r="R22" s="74"/>
      <c r="S22" s="74"/>
      <c r="T22" s="74"/>
      <c r="U22" s="74"/>
      <c r="V22" s="74"/>
      <c r="W22" s="74"/>
      <c r="X22" s="74"/>
      <c r="Y22" s="74"/>
      <c r="Z22" s="74"/>
      <c r="AA22" s="74"/>
      <c r="AB22" s="74"/>
      <c r="AC22" s="74"/>
      <c r="AD22" s="74"/>
      <c r="AE22" s="91"/>
    </row>
    <row r="23" spans="1:31" ht="16.5" thickTop="1" thickBot="1" x14ac:dyDescent="0.3">
      <c r="A23" s="75"/>
      <c r="B23" s="74"/>
      <c r="C23" s="74"/>
      <c r="D23" s="74"/>
      <c r="E23" s="74"/>
      <c r="F23" s="74"/>
      <c r="G23" s="74"/>
      <c r="H23" s="74"/>
      <c r="I23" s="74"/>
      <c r="J23" s="74"/>
      <c r="K23" s="74"/>
      <c r="L23" s="74"/>
      <c r="M23" s="74"/>
      <c r="N23" s="74"/>
      <c r="O23" s="74"/>
      <c r="P23" s="91"/>
      <c r="Q23" s="75"/>
      <c r="R23" s="74"/>
      <c r="S23" s="74"/>
      <c r="T23" s="74"/>
      <c r="U23" s="74"/>
      <c r="V23" s="74"/>
      <c r="W23" s="74"/>
      <c r="X23" s="74"/>
      <c r="Y23" s="74"/>
      <c r="Z23" s="74"/>
      <c r="AA23" s="74"/>
      <c r="AB23" s="74"/>
      <c r="AC23" s="74"/>
      <c r="AD23" s="74"/>
      <c r="AE23" s="91"/>
    </row>
    <row r="24" spans="1:31" ht="16.5" thickTop="1" thickBot="1" x14ac:dyDescent="0.3">
      <c r="A24" s="75"/>
      <c r="B24" s="74"/>
      <c r="C24" s="74"/>
      <c r="D24" s="74"/>
      <c r="E24" s="74"/>
      <c r="F24" s="74"/>
      <c r="G24" s="74"/>
      <c r="H24" s="74"/>
      <c r="I24" s="74"/>
      <c r="J24" s="74"/>
      <c r="K24" s="74"/>
      <c r="L24" s="74"/>
      <c r="M24" s="74"/>
      <c r="N24" s="74"/>
      <c r="O24" s="74"/>
      <c r="P24" s="91"/>
      <c r="Q24" s="75"/>
      <c r="R24" s="74"/>
      <c r="S24" s="74"/>
      <c r="T24" s="74"/>
      <c r="U24" s="74"/>
      <c r="V24" s="74"/>
      <c r="W24" s="74"/>
      <c r="X24" s="74"/>
      <c r="Y24" s="74"/>
      <c r="Z24" s="74"/>
      <c r="AA24" s="74"/>
      <c r="AB24" s="74"/>
      <c r="AC24" s="74"/>
      <c r="AD24" s="74"/>
      <c r="AE24" s="91"/>
    </row>
    <row r="25" spans="1:31" ht="16.5" thickTop="1" thickBot="1" x14ac:dyDescent="0.3">
      <c r="A25" s="75"/>
      <c r="B25" s="74"/>
      <c r="C25" s="74"/>
      <c r="D25" s="74"/>
      <c r="E25" s="74"/>
      <c r="F25" s="74"/>
      <c r="G25" s="74"/>
      <c r="H25" s="74"/>
      <c r="I25" s="74"/>
      <c r="J25" s="74"/>
      <c r="K25" s="74"/>
      <c r="L25" s="74"/>
      <c r="M25" s="74"/>
      <c r="N25" s="74"/>
      <c r="O25" s="74"/>
      <c r="P25" s="91"/>
      <c r="Q25" s="75"/>
      <c r="R25" s="74"/>
      <c r="S25" s="74"/>
      <c r="T25" s="74"/>
      <c r="U25" s="74"/>
      <c r="V25" s="74"/>
      <c r="W25" s="74"/>
      <c r="X25" s="74"/>
      <c r="Y25" s="74"/>
      <c r="Z25" s="74"/>
      <c r="AA25" s="74"/>
      <c r="AB25" s="74"/>
      <c r="AC25" s="74"/>
      <c r="AD25" s="74"/>
      <c r="AE25" s="91"/>
    </row>
    <row r="26" spans="1:31" ht="16.5" thickTop="1" thickBot="1" x14ac:dyDescent="0.3">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91"/>
    </row>
    <row r="27" spans="1:31" ht="16.5" thickTop="1" thickBot="1" x14ac:dyDescent="0.3">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91"/>
    </row>
    <row r="28" spans="1:31" ht="16.5" thickTop="1" thickBot="1" x14ac:dyDescent="0.3">
      <c r="A28" s="73" t="s">
        <v>192</v>
      </c>
      <c r="B28" s="74"/>
      <c r="C28" s="74"/>
      <c r="D28" s="74"/>
      <c r="E28" s="74"/>
      <c r="F28" s="74"/>
      <c r="G28" s="74"/>
      <c r="H28" s="74"/>
      <c r="I28" s="74"/>
      <c r="J28" s="74"/>
      <c r="K28" s="74"/>
      <c r="L28" s="74"/>
      <c r="M28" s="74"/>
      <c r="N28" s="74"/>
      <c r="O28" s="74"/>
      <c r="P28" s="91"/>
      <c r="Q28" s="75"/>
      <c r="R28" s="74"/>
      <c r="S28" s="74"/>
      <c r="T28" s="74"/>
      <c r="U28" s="74"/>
      <c r="V28" s="74"/>
      <c r="W28" s="74"/>
      <c r="X28" s="74"/>
      <c r="Y28" s="74"/>
      <c r="Z28" s="74"/>
      <c r="AA28" s="74"/>
      <c r="AB28" s="74"/>
      <c r="AC28" s="74"/>
      <c r="AD28" s="74"/>
      <c r="AE28" s="91"/>
    </row>
    <row r="29" spans="1:31" ht="16.5" thickTop="1" thickBot="1" x14ac:dyDescent="0.3">
      <c r="A29" s="75"/>
      <c r="B29" s="74"/>
      <c r="C29" s="74"/>
      <c r="D29" s="74"/>
      <c r="E29" s="74"/>
      <c r="F29" s="74"/>
      <c r="G29" s="74"/>
      <c r="H29" s="74"/>
      <c r="I29" s="74"/>
      <c r="J29" s="74"/>
      <c r="K29" s="74"/>
      <c r="L29" s="74"/>
      <c r="M29" s="74"/>
      <c r="N29" s="74"/>
      <c r="O29" s="74"/>
      <c r="P29" s="91"/>
      <c r="Q29" s="75"/>
      <c r="R29" s="74"/>
      <c r="S29" s="74"/>
      <c r="T29" s="74"/>
      <c r="U29" s="74"/>
      <c r="V29" s="74"/>
      <c r="W29" s="74"/>
      <c r="X29" s="74"/>
      <c r="Y29" s="74"/>
      <c r="Z29" s="74"/>
      <c r="AA29" s="74"/>
      <c r="AB29" s="74"/>
      <c r="AC29" s="74"/>
      <c r="AD29" s="74"/>
      <c r="AE29" s="91"/>
    </row>
    <row r="30" spans="1:31" ht="16.5" thickTop="1" thickBot="1" x14ac:dyDescent="0.3">
      <c r="A30" s="75"/>
      <c r="B30" s="74"/>
      <c r="C30" s="74"/>
      <c r="D30" s="74"/>
      <c r="E30" s="74"/>
      <c r="F30" s="74"/>
      <c r="G30" s="74"/>
      <c r="H30" s="74"/>
      <c r="I30" s="74"/>
      <c r="J30" s="74"/>
      <c r="K30" s="74"/>
      <c r="L30" s="74"/>
      <c r="M30" s="74"/>
      <c r="N30" s="74"/>
      <c r="O30" s="74"/>
      <c r="P30" s="91"/>
      <c r="Q30" s="75"/>
      <c r="R30" s="74"/>
      <c r="S30" s="74"/>
      <c r="T30" s="74"/>
      <c r="U30" s="74"/>
      <c r="V30" s="74"/>
      <c r="W30" s="74"/>
      <c r="X30" s="74"/>
      <c r="Y30" s="74"/>
      <c r="Z30" s="74"/>
      <c r="AA30" s="74"/>
      <c r="AB30" s="74"/>
      <c r="AC30" s="74"/>
      <c r="AD30" s="74"/>
      <c r="AE30" s="91"/>
    </row>
    <row r="31" spans="1:31" ht="16.5" thickTop="1" thickBot="1" x14ac:dyDescent="0.3">
      <c r="A31" s="75"/>
      <c r="B31" s="74"/>
      <c r="C31" s="74"/>
      <c r="D31" s="74"/>
      <c r="E31" s="74"/>
      <c r="F31" s="74"/>
      <c r="G31" s="74"/>
      <c r="H31" s="74"/>
      <c r="I31" s="74"/>
      <c r="J31" s="74"/>
      <c r="K31" s="74"/>
      <c r="L31" s="74"/>
      <c r="M31" s="74"/>
      <c r="N31" s="74"/>
      <c r="O31" s="74"/>
      <c r="P31" s="91"/>
      <c r="Q31" s="75"/>
      <c r="R31" s="74"/>
      <c r="S31" s="74"/>
      <c r="T31" s="74"/>
      <c r="U31" s="74"/>
      <c r="V31" s="74"/>
      <c r="W31" s="74"/>
      <c r="X31" s="74"/>
      <c r="Y31" s="74"/>
      <c r="Z31" s="74"/>
      <c r="AA31" s="74"/>
      <c r="AB31" s="74"/>
      <c r="AC31" s="74"/>
      <c r="AD31" s="74"/>
      <c r="AE31" s="91"/>
    </row>
    <row r="32" spans="1:31" ht="16.5" thickTop="1" thickBot="1" x14ac:dyDescent="0.3">
      <c r="A32" s="75"/>
      <c r="B32" s="74"/>
      <c r="C32" s="74"/>
      <c r="D32" s="74"/>
      <c r="E32" s="74"/>
      <c r="F32" s="74"/>
      <c r="G32" s="74"/>
      <c r="H32" s="74"/>
      <c r="I32" s="74"/>
      <c r="J32" s="74"/>
      <c r="K32" s="74"/>
      <c r="L32" s="74"/>
      <c r="M32" s="74"/>
      <c r="N32" s="74"/>
      <c r="O32" s="74"/>
      <c r="P32" s="91"/>
      <c r="Q32" s="75"/>
      <c r="R32" s="74"/>
      <c r="S32" s="74"/>
      <c r="T32" s="74"/>
      <c r="U32" s="74"/>
      <c r="V32" s="74"/>
      <c r="W32" s="74"/>
      <c r="X32" s="74"/>
      <c r="Y32" s="74"/>
      <c r="Z32" s="74"/>
      <c r="AA32" s="74"/>
      <c r="AB32" s="74"/>
      <c r="AC32" s="74"/>
      <c r="AD32" s="74"/>
      <c r="AE32" s="91"/>
    </row>
    <row r="33" spans="1:31" ht="16.5" thickTop="1" thickBot="1" x14ac:dyDescent="0.3">
      <c r="A33" s="75"/>
      <c r="B33" s="74"/>
      <c r="C33" s="74"/>
      <c r="D33" s="74"/>
      <c r="E33" s="74"/>
      <c r="F33" s="74"/>
      <c r="G33" s="74"/>
      <c r="H33" s="74"/>
      <c r="I33" s="74"/>
      <c r="J33" s="74"/>
      <c r="K33" s="74"/>
      <c r="L33" s="74"/>
      <c r="M33" s="74"/>
      <c r="N33" s="74"/>
      <c r="O33" s="74"/>
      <c r="P33" s="91"/>
      <c r="Q33" s="75"/>
      <c r="R33" s="74"/>
      <c r="S33" s="74"/>
      <c r="T33" s="74"/>
      <c r="U33" s="74"/>
      <c r="V33" s="74"/>
      <c r="W33" s="74"/>
      <c r="X33" s="74"/>
      <c r="Y33" s="74"/>
      <c r="Z33" s="74"/>
      <c r="AA33" s="74"/>
      <c r="AB33" s="74"/>
      <c r="AC33" s="74"/>
      <c r="AD33" s="74"/>
      <c r="AE33" s="91"/>
    </row>
    <row r="34" spans="1:31" ht="16.5" thickTop="1" thickBot="1" x14ac:dyDescent="0.3">
      <c r="A34" s="75"/>
      <c r="B34" s="74"/>
      <c r="C34" s="74"/>
      <c r="D34" s="74"/>
      <c r="E34" s="74"/>
      <c r="F34" s="74"/>
      <c r="G34" s="74"/>
      <c r="H34" s="74"/>
      <c r="I34" s="74"/>
      <c r="J34" s="74"/>
      <c r="K34" s="74"/>
      <c r="L34" s="74"/>
      <c r="M34" s="74"/>
      <c r="N34" s="74"/>
      <c r="O34" s="74"/>
      <c r="P34" s="91"/>
      <c r="Q34" s="75"/>
      <c r="R34" s="74"/>
      <c r="S34" s="74"/>
      <c r="T34" s="74"/>
      <c r="U34" s="74"/>
      <c r="V34" s="74"/>
      <c r="W34" s="74"/>
      <c r="X34" s="74"/>
      <c r="Y34" s="74"/>
      <c r="Z34" s="74"/>
      <c r="AA34" s="74"/>
      <c r="AB34" s="74"/>
      <c r="AC34" s="74"/>
      <c r="AD34" s="74"/>
      <c r="AE34" s="91"/>
    </row>
    <row r="35" spans="1:31" ht="16.5" thickTop="1" thickBot="1" x14ac:dyDescent="0.3">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6.5" thickTop="1" thickBot="1" x14ac:dyDescent="0.3">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6.5" thickTop="1" thickBot="1" x14ac:dyDescent="0.3">
      <c r="A37" s="73" t="s">
        <v>191</v>
      </c>
      <c r="B37" s="74"/>
      <c r="C37" s="74"/>
      <c r="D37" s="74"/>
      <c r="E37" s="74"/>
      <c r="F37" s="74"/>
      <c r="G37" s="74"/>
      <c r="H37" s="74"/>
      <c r="I37" s="74"/>
      <c r="J37" s="74"/>
      <c r="K37" s="74"/>
      <c r="L37" s="74"/>
      <c r="M37" s="74"/>
      <c r="N37" s="74"/>
      <c r="O37" s="74"/>
      <c r="P37" s="74"/>
      <c r="Q37" s="78" t="s">
        <v>194</v>
      </c>
      <c r="R37" s="79"/>
      <c r="S37" s="79"/>
      <c r="T37" s="79"/>
      <c r="U37" s="79"/>
      <c r="V37" s="79"/>
      <c r="W37" s="79"/>
      <c r="X37" s="79"/>
      <c r="Y37" s="79"/>
      <c r="Z37" s="79"/>
      <c r="AA37" s="79"/>
      <c r="AB37" s="79"/>
      <c r="AC37" s="79"/>
      <c r="AD37" s="79"/>
      <c r="AE37" s="80"/>
    </row>
    <row r="38" spans="1:31" ht="16.5" thickTop="1" thickBot="1" x14ac:dyDescent="0.3">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6.5" thickTop="1" thickBot="1" x14ac:dyDescent="0.3">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6.5" thickTop="1" thickBot="1" x14ac:dyDescent="0.3">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6.5" thickTop="1" thickBot="1" x14ac:dyDescent="0.3">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6.5" thickTop="1" thickBot="1" x14ac:dyDescent="0.3">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16.5" thickTop="1" thickBot="1" x14ac:dyDescent="0.3">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9.5" thickBot="1" x14ac:dyDescent="0.35">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25">
      <c r="A45" s="127" t="s">
        <v>12</v>
      </c>
      <c r="B45" s="128"/>
      <c r="C45" s="128"/>
      <c r="D45" s="128"/>
      <c r="E45" s="128"/>
      <c r="F45" s="128"/>
      <c r="G45" s="118"/>
      <c r="H45" s="119"/>
      <c r="I45" s="109" t="s">
        <v>13</v>
      </c>
      <c r="J45" s="110"/>
      <c r="K45" s="110"/>
      <c r="L45" s="110"/>
      <c r="M45" s="110"/>
      <c r="N45" s="110"/>
      <c r="O45" s="110"/>
      <c r="P45" s="111"/>
    </row>
    <row r="46" spans="1:31" x14ac:dyDescent="0.25">
      <c r="A46" s="129" t="s">
        <v>14</v>
      </c>
      <c r="B46" s="130"/>
      <c r="C46" s="130"/>
      <c r="D46" s="130"/>
      <c r="E46" s="130"/>
      <c r="F46" s="130"/>
      <c r="G46" s="120"/>
      <c r="H46" s="121"/>
      <c r="I46" s="112" t="s">
        <v>15</v>
      </c>
      <c r="J46" s="113"/>
      <c r="K46" s="113"/>
      <c r="L46" s="113"/>
      <c r="M46" s="113"/>
      <c r="N46" s="113"/>
      <c r="O46" s="113"/>
      <c r="P46" s="114"/>
      <c r="Q46" s="2"/>
      <c r="R46" s="2"/>
      <c r="S46" s="2"/>
      <c r="T46" s="2"/>
      <c r="U46" s="2"/>
      <c r="V46" s="2"/>
      <c r="W46" s="2"/>
      <c r="X46" s="2"/>
      <c r="Y46" s="2"/>
      <c r="Z46" s="2"/>
      <c r="AA46" s="2"/>
      <c r="AB46" s="2"/>
      <c r="AC46" s="2"/>
      <c r="AD46" s="2"/>
      <c r="AE46" s="2"/>
    </row>
    <row r="47" spans="1:31" x14ac:dyDescent="0.25">
      <c r="A47" s="129" t="s">
        <v>16</v>
      </c>
      <c r="B47" s="130"/>
      <c r="C47" s="130"/>
      <c r="D47" s="130"/>
      <c r="E47" s="130"/>
      <c r="F47" s="130"/>
      <c r="G47" s="120"/>
      <c r="H47" s="121"/>
      <c r="I47" s="124" t="s">
        <v>15</v>
      </c>
      <c r="J47" s="125"/>
      <c r="K47" s="125"/>
      <c r="L47" s="125"/>
      <c r="M47" s="125"/>
      <c r="N47" s="125"/>
      <c r="O47" s="125"/>
      <c r="P47" s="126"/>
    </row>
    <row r="48" spans="1:31" ht="15.75" thickBot="1" x14ac:dyDescent="0.3">
      <c r="A48" s="107" t="s">
        <v>17</v>
      </c>
      <c r="B48" s="108"/>
      <c r="C48" s="108"/>
      <c r="D48" s="108"/>
      <c r="E48" s="108"/>
      <c r="F48" s="108"/>
      <c r="G48" s="122"/>
      <c r="H48" s="123"/>
      <c r="I48" s="115" t="s">
        <v>18</v>
      </c>
      <c r="J48" s="116"/>
      <c r="K48" s="116"/>
      <c r="L48" s="116"/>
      <c r="M48" s="116"/>
      <c r="N48" s="116"/>
      <c r="O48" s="116"/>
      <c r="P48" s="117"/>
      <c r="Q48" s="2"/>
      <c r="R48" s="2"/>
      <c r="S48" s="2"/>
      <c r="T48" s="2"/>
      <c r="U48" s="2"/>
      <c r="V48" s="2"/>
      <c r="W48" s="2"/>
      <c r="X48" s="2"/>
      <c r="Y48" s="2"/>
      <c r="Z48" s="2"/>
      <c r="AA48" s="2"/>
      <c r="AB48" s="2"/>
      <c r="AC48" s="2"/>
      <c r="AD48" s="2"/>
      <c r="AE48" s="2"/>
    </row>
    <row r="49" spans="5:10" x14ac:dyDescent="0.25">
      <c r="E49" s="97" t="s">
        <v>19</v>
      </c>
      <c r="F49" s="97"/>
      <c r="G49" s="6">
        <f>SUM(G45:H48)</f>
        <v>0</v>
      </c>
      <c r="H49" s="104" t="s">
        <v>20</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5"/>
  <sheetViews>
    <sheetView topLeftCell="A26" zoomScale="80" zoomScaleNormal="80" workbookViewId="0">
      <selection activeCell="G41" sqref="G41:M43"/>
    </sheetView>
  </sheetViews>
  <sheetFormatPr defaultRowHeight="15" x14ac:dyDescent="0.25"/>
  <cols>
    <col min="2" max="2" width="9.5703125" customWidth="1"/>
    <col min="3" max="3" width="10.28515625" customWidth="1"/>
    <col min="8" max="8" width="11.7109375" customWidth="1"/>
    <col min="13" max="13" width="70" customWidth="1"/>
  </cols>
  <sheetData>
    <row r="1" spans="1:30" ht="23.25" x14ac:dyDescent="0.2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25">
      <c r="A2" s="140"/>
      <c r="B2" s="58"/>
      <c r="C2" s="58"/>
      <c r="D2" s="58"/>
      <c r="E2" s="58"/>
      <c r="F2" s="58"/>
      <c r="G2" s="58"/>
      <c r="H2" s="58"/>
      <c r="I2" s="58"/>
      <c r="J2" s="58"/>
      <c r="K2" s="58"/>
      <c r="L2" s="58"/>
      <c r="M2" s="58"/>
      <c r="N2" s="58"/>
      <c r="O2" s="141"/>
      <c r="P2" s="3"/>
      <c r="Q2" s="3"/>
      <c r="R2" s="3"/>
      <c r="S2" s="3"/>
      <c r="T2" s="3"/>
      <c r="U2" s="3"/>
      <c r="V2" s="3"/>
      <c r="W2" s="3"/>
      <c r="X2" s="3"/>
      <c r="Y2" s="3"/>
      <c r="Z2" s="3"/>
      <c r="AA2" s="3"/>
      <c r="AB2" s="3"/>
      <c r="AC2" s="3"/>
      <c r="AD2" s="3"/>
    </row>
    <row r="3" spans="1:30" ht="24" thickBot="1" x14ac:dyDescent="0.3">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24" thickBot="1" x14ac:dyDescent="0.3">
      <c r="A4" s="145" t="s">
        <v>1</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4" thickBot="1" x14ac:dyDescent="0.3">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5.75" thickBot="1" x14ac:dyDescent="0.3">
      <c r="A6" s="150" t="s">
        <v>3</v>
      </c>
      <c r="B6" s="151"/>
      <c r="C6" s="151"/>
      <c r="D6" s="151"/>
      <c r="E6" s="154" t="s">
        <v>22</v>
      </c>
      <c r="F6" s="154"/>
      <c r="G6" s="154"/>
      <c r="H6" s="155"/>
      <c r="I6" s="158" t="s">
        <v>23</v>
      </c>
      <c r="J6" s="159"/>
      <c r="K6" s="159"/>
      <c r="L6" s="159"/>
      <c r="M6" s="159"/>
      <c r="N6" s="159"/>
      <c r="O6" s="159"/>
    </row>
    <row r="7" spans="1:30" ht="16.5" thickTop="1" thickBot="1" x14ac:dyDescent="0.3">
      <c r="A7" s="152"/>
      <c r="B7" s="153"/>
      <c r="C7" s="153"/>
      <c r="D7" s="153"/>
      <c r="E7" s="156"/>
      <c r="F7" s="156"/>
      <c r="G7" s="156"/>
      <c r="H7" s="157"/>
      <c r="I7" s="160"/>
      <c r="J7" s="161"/>
      <c r="K7" s="161"/>
      <c r="L7" s="161"/>
      <c r="M7" s="161"/>
      <c r="N7" s="161"/>
      <c r="O7" s="161"/>
    </row>
    <row r="8" spans="1:30" x14ac:dyDescent="0.25">
      <c r="A8" s="152" t="s">
        <v>24</v>
      </c>
      <c r="B8" s="153"/>
      <c r="C8" s="153"/>
      <c r="D8" s="153"/>
      <c r="E8" s="156" t="s">
        <v>25</v>
      </c>
      <c r="F8" s="156"/>
      <c r="G8" s="156"/>
      <c r="H8" s="157"/>
      <c r="I8" s="162" t="s">
        <v>26</v>
      </c>
      <c r="J8" s="163"/>
      <c r="K8" s="163"/>
      <c r="L8" s="163"/>
      <c r="M8" s="163"/>
      <c r="N8" s="163"/>
      <c r="O8" s="164"/>
    </row>
    <row r="9" spans="1:30" ht="16.5" thickTop="1" thickBot="1" x14ac:dyDescent="0.3">
      <c r="A9" s="152"/>
      <c r="B9" s="153"/>
      <c r="C9" s="153"/>
      <c r="D9" s="153"/>
      <c r="E9" s="156"/>
      <c r="F9" s="156"/>
      <c r="G9" s="156"/>
      <c r="H9" s="157"/>
      <c r="I9" s="91"/>
      <c r="J9" s="96"/>
      <c r="K9" s="96"/>
      <c r="L9" s="96"/>
      <c r="M9" s="96"/>
      <c r="N9" s="96"/>
      <c r="O9" s="165"/>
    </row>
    <row r="10" spans="1:30" ht="16.5" thickTop="1" thickBot="1" x14ac:dyDescent="0.3">
      <c r="A10" s="152"/>
      <c r="B10" s="153"/>
      <c r="C10" s="153"/>
      <c r="D10" s="153"/>
      <c r="E10" s="156"/>
      <c r="F10" s="156"/>
      <c r="G10" s="156"/>
      <c r="H10" s="157"/>
      <c r="I10" s="91"/>
      <c r="J10" s="96"/>
      <c r="K10" s="96"/>
      <c r="L10" s="96"/>
      <c r="M10" s="96"/>
      <c r="N10" s="96"/>
      <c r="O10" s="165"/>
    </row>
    <row r="11" spans="1:30" ht="16.5" thickTop="1" thickBot="1" x14ac:dyDescent="0.3">
      <c r="A11" s="152"/>
      <c r="B11" s="153"/>
      <c r="C11" s="153"/>
      <c r="D11" s="153"/>
      <c r="E11" s="156"/>
      <c r="F11" s="156"/>
      <c r="G11" s="156"/>
      <c r="H11" s="157"/>
      <c r="I11" s="91"/>
      <c r="J11" s="96"/>
      <c r="K11" s="96"/>
      <c r="L11" s="96"/>
      <c r="M11" s="96"/>
      <c r="N11" s="96"/>
      <c r="O11" s="165"/>
    </row>
    <row r="12" spans="1:30" ht="16.5" thickTop="1" thickBot="1" x14ac:dyDescent="0.3">
      <c r="A12" s="152" t="s">
        <v>27</v>
      </c>
      <c r="B12" s="153"/>
      <c r="C12" s="153"/>
      <c r="D12" s="153"/>
      <c r="E12" s="156" t="s">
        <v>28</v>
      </c>
      <c r="F12" s="156"/>
      <c r="G12" s="156"/>
      <c r="H12" s="157"/>
      <c r="I12" s="91"/>
      <c r="J12" s="96"/>
      <c r="K12" s="96"/>
      <c r="L12" s="96"/>
      <c r="M12" s="96"/>
      <c r="N12" s="96"/>
      <c r="O12" s="165"/>
    </row>
    <row r="13" spans="1:30" ht="16.5" thickTop="1" thickBot="1" x14ac:dyDescent="0.3">
      <c r="A13" s="152"/>
      <c r="B13" s="153"/>
      <c r="C13" s="153"/>
      <c r="D13" s="153"/>
      <c r="E13" s="156"/>
      <c r="F13" s="156"/>
      <c r="G13" s="156"/>
      <c r="H13" s="157"/>
      <c r="I13" s="91"/>
      <c r="J13" s="96"/>
      <c r="K13" s="96"/>
      <c r="L13" s="96"/>
      <c r="M13" s="96"/>
      <c r="N13" s="96"/>
      <c r="O13" s="165"/>
    </row>
    <row r="14" spans="1:30" ht="16.5" thickTop="1" thickBot="1" x14ac:dyDescent="0.3">
      <c r="A14" s="152" t="s">
        <v>29</v>
      </c>
      <c r="B14" s="153"/>
      <c r="C14" s="153"/>
      <c r="D14" s="153"/>
      <c r="E14" s="156" t="s">
        <v>30</v>
      </c>
      <c r="F14" s="156"/>
      <c r="G14" s="156"/>
      <c r="H14" s="157"/>
      <c r="I14" s="91"/>
      <c r="J14" s="96"/>
      <c r="K14" s="96"/>
      <c r="L14" s="96"/>
      <c r="M14" s="96"/>
      <c r="N14" s="96"/>
      <c r="O14" s="165"/>
    </row>
    <row r="15" spans="1:30" ht="16.5" thickTop="1" thickBot="1" x14ac:dyDescent="0.3">
      <c r="A15" s="169"/>
      <c r="B15" s="170"/>
      <c r="C15" s="170"/>
      <c r="D15" s="170"/>
      <c r="E15" s="171"/>
      <c r="F15" s="171"/>
      <c r="G15" s="171"/>
      <c r="H15" s="172"/>
      <c r="I15" s="166"/>
      <c r="J15" s="167"/>
      <c r="K15" s="167"/>
      <c r="L15" s="167"/>
      <c r="M15" s="167"/>
      <c r="N15" s="167"/>
      <c r="O15" s="168"/>
    </row>
    <row r="16" spans="1:30" x14ac:dyDescent="0.25">
      <c r="A16" s="173" t="s">
        <v>31</v>
      </c>
      <c r="B16" s="174"/>
      <c r="C16" s="174"/>
      <c r="D16" s="174"/>
      <c r="E16" s="174"/>
      <c r="F16" s="174"/>
      <c r="G16" s="174"/>
      <c r="H16" s="174"/>
      <c r="I16" s="174"/>
      <c r="J16" s="174"/>
      <c r="K16" s="174"/>
      <c r="L16" s="174"/>
      <c r="M16" s="174"/>
      <c r="N16" s="174"/>
      <c r="O16" s="175"/>
    </row>
    <row r="17" spans="1:15" ht="15.75" thickBot="1" x14ac:dyDescent="0.3">
      <c r="A17" s="176"/>
      <c r="B17" s="177"/>
      <c r="C17" s="177"/>
      <c r="D17" s="177"/>
      <c r="E17" s="177"/>
      <c r="F17" s="177"/>
      <c r="G17" s="177"/>
      <c r="H17" s="177"/>
      <c r="I17" s="177"/>
      <c r="J17" s="177"/>
      <c r="K17" s="177"/>
      <c r="L17" s="177"/>
      <c r="M17" s="177"/>
      <c r="N17" s="177"/>
      <c r="O17" s="178"/>
    </row>
    <row r="18" spans="1:15" ht="15.75" thickBot="1" x14ac:dyDescent="0.3">
      <c r="A18" s="179" t="s">
        <v>32</v>
      </c>
      <c r="B18" s="180"/>
      <c r="C18" s="180"/>
      <c r="D18" s="180"/>
      <c r="E18" s="180"/>
      <c r="F18" s="180" t="s">
        <v>33</v>
      </c>
      <c r="G18" s="180"/>
      <c r="H18" s="180"/>
      <c r="I18" s="180"/>
      <c r="J18" s="180"/>
      <c r="K18" s="180" t="s">
        <v>34</v>
      </c>
      <c r="L18" s="180"/>
      <c r="M18" s="180"/>
      <c r="N18" s="180"/>
      <c r="O18" s="181"/>
    </row>
    <row r="19" spans="1:15" ht="30" x14ac:dyDescent="0.25">
      <c r="A19" s="182" t="s">
        <v>35</v>
      </c>
      <c r="B19" s="183"/>
      <c r="C19" s="21" t="s">
        <v>36</v>
      </c>
      <c r="D19" s="183" t="s">
        <v>37</v>
      </c>
      <c r="E19" s="183"/>
      <c r="F19" s="183" t="s">
        <v>35</v>
      </c>
      <c r="G19" s="183"/>
      <c r="H19" s="21" t="s">
        <v>36</v>
      </c>
      <c r="I19" s="183" t="s">
        <v>37</v>
      </c>
      <c r="J19" s="183"/>
      <c r="K19" s="183" t="s">
        <v>35</v>
      </c>
      <c r="L19" s="183"/>
      <c r="M19" s="21" t="s">
        <v>36</v>
      </c>
      <c r="N19" s="183" t="s">
        <v>37</v>
      </c>
      <c r="O19" s="184"/>
    </row>
    <row r="20" spans="1:15" x14ac:dyDescent="0.25">
      <c r="A20" s="189" t="s">
        <v>38</v>
      </c>
      <c r="B20" s="156"/>
      <c r="C20" s="156" t="s">
        <v>39</v>
      </c>
      <c r="D20" s="156" t="s">
        <v>40</v>
      </c>
      <c r="E20" s="156"/>
      <c r="F20" s="156" t="s">
        <v>41</v>
      </c>
      <c r="G20" s="156"/>
      <c r="H20" s="156" t="s">
        <v>42</v>
      </c>
      <c r="I20" s="156" t="s">
        <v>43</v>
      </c>
      <c r="J20" s="156"/>
      <c r="K20" s="156" t="s">
        <v>44</v>
      </c>
      <c r="L20" s="156"/>
      <c r="M20" s="156" t="s">
        <v>39</v>
      </c>
      <c r="N20" s="156" t="s">
        <v>45</v>
      </c>
      <c r="O20" s="157"/>
    </row>
    <row r="21" spans="1:15" ht="15.75" thickBot="1" x14ac:dyDescent="0.3">
      <c r="A21" s="190"/>
      <c r="B21" s="171"/>
      <c r="C21" s="171"/>
      <c r="D21" s="171"/>
      <c r="E21" s="171"/>
      <c r="F21" s="171"/>
      <c r="G21" s="171"/>
      <c r="H21" s="171"/>
      <c r="I21" s="171"/>
      <c r="J21" s="171"/>
      <c r="K21" s="171"/>
      <c r="L21" s="171"/>
      <c r="M21" s="171"/>
      <c r="N21" s="171"/>
      <c r="O21" s="172"/>
    </row>
    <row r="22" spans="1:15" x14ac:dyDescent="0.25">
      <c r="A22" s="185" t="s">
        <v>46</v>
      </c>
      <c r="B22" s="186"/>
      <c r="C22" s="186"/>
      <c r="D22" s="187"/>
      <c r="E22" s="188"/>
      <c r="F22" s="185" t="s">
        <v>46</v>
      </c>
      <c r="G22" s="186"/>
      <c r="H22" s="186"/>
      <c r="I22" s="187"/>
      <c r="J22" s="188"/>
      <c r="K22" s="185" t="s">
        <v>46</v>
      </c>
      <c r="L22" s="186"/>
      <c r="M22" s="186"/>
      <c r="N22" s="187"/>
      <c r="O22" s="188"/>
    </row>
    <row r="23" spans="1:15" x14ac:dyDescent="0.25">
      <c r="A23" s="191" t="s">
        <v>47</v>
      </c>
      <c r="B23" s="192"/>
      <c r="C23" s="192"/>
      <c r="D23" s="192"/>
      <c r="E23" s="193"/>
      <c r="F23" s="191" t="s">
        <v>47</v>
      </c>
      <c r="G23" s="192"/>
      <c r="H23" s="192"/>
      <c r="I23" s="192"/>
      <c r="J23" s="193"/>
      <c r="K23" s="191" t="s">
        <v>47</v>
      </c>
      <c r="L23" s="192"/>
      <c r="M23" s="192"/>
      <c r="N23" s="192"/>
      <c r="O23" s="193"/>
    </row>
    <row r="24" spans="1:15" x14ac:dyDescent="0.25">
      <c r="A24" s="194" t="s">
        <v>11</v>
      </c>
      <c r="B24" s="195"/>
      <c r="C24" s="195"/>
      <c r="D24" s="195"/>
      <c r="E24" s="131"/>
      <c r="F24" s="194" t="s">
        <v>11</v>
      </c>
      <c r="G24" s="195"/>
      <c r="H24" s="195"/>
      <c r="I24" s="195"/>
      <c r="J24" s="131"/>
      <c r="K24" s="194" t="s">
        <v>11</v>
      </c>
      <c r="L24" s="195"/>
      <c r="M24" s="195"/>
      <c r="N24" s="195"/>
      <c r="O24" s="131"/>
    </row>
    <row r="25" spans="1:15" x14ac:dyDescent="0.25">
      <c r="A25" s="197" t="s">
        <v>48</v>
      </c>
      <c r="B25" s="198"/>
      <c r="C25" s="198"/>
      <c r="D25" s="133"/>
      <c r="E25" s="199"/>
      <c r="F25" s="197" t="s">
        <v>48</v>
      </c>
      <c r="G25" s="198"/>
      <c r="H25" s="198"/>
      <c r="I25" s="133"/>
      <c r="J25" s="199"/>
      <c r="K25" s="197" t="s">
        <v>48</v>
      </c>
      <c r="L25" s="198"/>
      <c r="M25" s="198"/>
      <c r="N25" s="133"/>
      <c r="O25" s="199"/>
    </row>
    <row r="26" spans="1:15" ht="28.9" customHeight="1" thickBot="1" x14ac:dyDescent="0.3">
      <c r="A26" s="200" t="s">
        <v>49</v>
      </c>
      <c r="B26" s="201"/>
      <c r="C26" s="201"/>
      <c r="D26" s="122"/>
      <c r="E26" s="196"/>
      <c r="F26" s="200" t="s">
        <v>49</v>
      </c>
      <c r="G26" s="201"/>
      <c r="H26" s="201"/>
      <c r="I26" s="122"/>
      <c r="J26" s="196"/>
      <c r="K26" s="200" t="s">
        <v>49</v>
      </c>
      <c r="L26" s="201"/>
      <c r="M26" s="201"/>
      <c r="N26" s="122"/>
      <c r="O26" s="196"/>
    </row>
    <row r="27" spans="1:15" x14ac:dyDescent="0.25">
      <c r="A27" s="173" t="s">
        <v>50</v>
      </c>
      <c r="B27" s="174"/>
      <c r="C27" s="174"/>
      <c r="D27" s="174"/>
      <c r="E27" s="174"/>
      <c r="F27" s="174"/>
      <c r="G27" s="174"/>
      <c r="H27" s="174"/>
      <c r="I27" s="174"/>
      <c r="J27" s="174"/>
      <c r="K27" s="174"/>
      <c r="L27" s="174"/>
      <c r="M27" s="174"/>
      <c r="N27" s="174"/>
      <c r="O27" s="175"/>
    </row>
    <row r="28" spans="1:15" ht="15.75" thickBot="1" x14ac:dyDescent="0.3">
      <c r="A28" s="176"/>
      <c r="B28" s="177"/>
      <c r="C28" s="177"/>
      <c r="D28" s="177"/>
      <c r="E28" s="177"/>
      <c r="F28" s="177"/>
      <c r="G28" s="177"/>
      <c r="H28" s="177"/>
      <c r="I28" s="177"/>
      <c r="J28" s="177"/>
      <c r="K28" s="177"/>
      <c r="L28" s="177"/>
      <c r="M28" s="177"/>
      <c r="N28" s="177"/>
      <c r="O28" s="178"/>
    </row>
    <row r="29" spans="1:15" ht="15.75" thickBot="1" x14ac:dyDescent="0.3">
      <c r="A29" s="179" t="s">
        <v>32</v>
      </c>
      <c r="B29" s="180"/>
      <c r="C29" s="180"/>
      <c r="D29" s="180"/>
      <c r="E29" s="180"/>
      <c r="F29" s="180" t="s">
        <v>33</v>
      </c>
      <c r="G29" s="180"/>
      <c r="H29" s="180"/>
      <c r="I29" s="180"/>
      <c r="J29" s="180"/>
      <c r="K29" s="180" t="s">
        <v>34</v>
      </c>
      <c r="L29" s="180"/>
      <c r="M29" s="180"/>
      <c r="N29" s="180"/>
      <c r="O29" s="181"/>
    </row>
    <row r="30" spans="1:15" ht="30" x14ac:dyDescent="0.25">
      <c r="A30" s="182" t="s">
        <v>35</v>
      </c>
      <c r="B30" s="183"/>
      <c r="C30" s="21" t="s">
        <v>36</v>
      </c>
      <c r="D30" s="183" t="s">
        <v>37</v>
      </c>
      <c r="E30" s="183"/>
      <c r="F30" s="183" t="s">
        <v>35</v>
      </c>
      <c r="G30" s="183"/>
      <c r="H30" s="21" t="s">
        <v>36</v>
      </c>
      <c r="I30" s="183" t="s">
        <v>37</v>
      </c>
      <c r="J30" s="183"/>
      <c r="K30" s="183" t="s">
        <v>35</v>
      </c>
      <c r="L30" s="183"/>
      <c r="M30" s="21" t="s">
        <v>36</v>
      </c>
      <c r="N30" s="183" t="s">
        <v>37</v>
      </c>
      <c r="O30" s="184"/>
    </row>
    <row r="31" spans="1:15" x14ac:dyDescent="0.25">
      <c r="A31" s="189" t="s">
        <v>51</v>
      </c>
      <c r="B31" s="156"/>
      <c r="C31" s="156" t="s">
        <v>39</v>
      </c>
      <c r="D31" s="156" t="s">
        <v>52</v>
      </c>
      <c r="E31" s="156"/>
      <c r="F31" s="156" t="s">
        <v>53</v>
      </c>
      <c r="G31" s="156"/>
      <c r="H31" s="156" t="s">
        <v>39</v>
      </c>
      <c r="I31" s="156" t="s">
        <v>54</v>
      </c>
      <c r="J31" s="156"/>
      <c r="K31" s="156" t="s">
        <v>55</v>
      </c>
      <c r="L31" s="156"/>
      <c r="M31" s="156" t="s">
        <v>39</v>
      </c>
      <c r="N31" s="156" t="s">
        <v>56</v>
      </c>
      <c r="O31" s="157"/>
    </row>
    <row r="32" spans="1:15" ht="15.75" thickBot="1" x14ac:dyDescent="0.3">
      <c r="A32" s="190"/>
      <c r="B32" s="171"/>
      <c r="C32" s="171"/>
      <c r="D32" s="171"/>
      <c r="E32" s="171"/>
      <c r="F32" s="171"/>
      <c r="G32" s="171"/>
      <c r="H32" s="171"/>
      <c r="I32" s="171"/>
      <c r="J32" s="171"/>
      <c r="K32" s="171"/>
      <c r="L32" s="171"/>
      <c r="M32" s="171"/>
      <c r="N32" s="171"/>
      <c r="O32" s="172"/>
    </row>
    <row r="33" spans="1:15" x14ac:dyDescent="0.25">
      <c r="A33" s="185" t="s">
        <v>46</v>
      </c>
      <c r="B33" s="186"/>
      <c r="C33" s="186"/>
      <c r="D33" s="187"/>
      <c r="E33" s="188"/>
      <c r="F33" s="185" t="s">
        <v>46</v>
      </c>
      <c r="G33" s="186"/>
      <c r="H33" s="186"/>
      <c r="I33" s="187"/>
      <c r="J33" s="188"/>
      <c r="K33" s="185" t="s">
        <v>46</v>
      </c>
      <c r="L33" s="186"/>
      <c r="M33" s="186"/>
      <c r="N33" s="187"/>
      <c r="O33" s="188"/>
    </row>
    <row r="34" spans="1:15" x14ac:dyDescent="0.25">
      <c r="A34" s="191" t="s">
        <v>47</v>
      </c>
      <c r="B34" s="192"/>
      <c r="C34" s="192"/>
      <c r="D34" s="192"/>
      <c r="E34" s="193"/>
      <c r="F34" s="191" t="s">
        <v>47</v>
      </c>
      <c r="G34" s="192"/>
      <c r="H34" s="192"/>
      <c r="I34" s="192"/>
      <c r="J34" s="193"/>
      <c r="K34" s="191" t="s">
        <v>47</v>
      </c>
      <c r="L34" s="192"/>
      <c r="M34" s="192"/>
      <c r="N34" s="192"/>
      <c r="O34" s="193"/>
    </row>
    <row r="35" spans="1:15" x14ac:dyDescent="0.25">
      <c r="A35" s="194" t="s">
        <v>11</v>
      </c>
      <c r="B35" s="195"/>
      <c r="C35" s="195"/>
      <c r="D35" s="195"/>
      <c r="E35" s="131"/>
      <c r="F35" s="194" t="s">
        <v>11</v>
      </c>
      <c r="G35" s="195"/>
      <c r="H35" s="195"/>
      <c r="I35" s="195"/>
      <c r="J35" s="131"/>
      <c r="K35" s="194" t="s">
        <v>11</v>
      </c>
      <c r="L35" s="195"/>
      <c r="M35" s="195"/>
      <c r="N35" s="195"/>
      <c r="O35" s="131"/>
    </row>
    <row r="36" spans="1:15" x14ac:dyDescent="0.25">
      <c r="A36" s="197" t="s">
        <v>48</v>
      </c>
      <c r="B36" s="198"/>
      <c r="C36" s="198"/>
      <c r="D36" s="133"/>
      <c r="E36" s="199"/>
      <c r="F36" s="197" t="s">
        <v>48</v>
      </c>
      <c r="G36" s="198"/>
      <c r="H36" s="198"/>
      <c r="I36" s="133"/>
      <c r="J36" s="199"/>
      <c r="K36" s="197" t="s">
        <v>48</v>
      </c>
      <c r="L36" s="198"/>
      <c r="M36" s="198"/>
      <c r="N36" s="133"/>
      <c r="O36" s="199"/>
    </row>
    <row r="37" spans="1:15" ht="28.9" customHeight="1" thickBot="1" x14ac:dyDescent="0.3">
      <c r="A37" s="204" t="s">
        <v>49</v>
      </c>
      <c r="B37" s="205"/>
      <c r="C37" s="205"/>
      <c r="D37" s="206"/>
      <c r="E37" s="207"/>
      <c r="F37" s="204" t="s">
        <v>49</v>
      </c>
      <c r="G37" s="205"/>
      <c r="H37" s="205"/>
      <c r="I37" s="206"/>
      <c r="J37" s="207"/>
      <c r="K37" s="204" t="s">
        <v>49</v>
      </c>
      <c r="L37" s="205"/>
      <c r="M37" s="205"/>
      <c r="N37" s="206"/>
      <c r="O37" s="207"/>
    </row>
    <row r="38" spans="1:15" ht="14.25" customHeight="1" x14ac:dyDescent="0.25">
      <c r="A38" s="208" t="s">
        <v>57</v>
      </c>
      <c r="B38" s="209"/>
      <c r="C38" s="209"/>
      <c r="D38" s="209"/>
      <c r="E38" s="209"/>
      <c r="F38" s="209"/>
      <c r="G38" s="214" t="s">
        <v>188</v>
      </c>
      <c r="H38" s="214"/>
      <c r="I38" s="214"/>
      <c r="J38" s="214"/>
      <c r="K38" s="214"/>
      <c r="L38" s="214"/>
      <c r="M38" s="214"/>
      <c r="N38" s="217" t="s">
        <v>11</v>
      </c>
      <c r="O38" s="218"/>
    </row>
    <row r="39" spans="1:15" x14ac:dyDescent="0.25">
      <c r="A39" s="210"/>
      <c r="B39" s="211"/>
      <c r="C39" s="211"/>
      <c r="D39" s="211"/>
      <c r="E39" s="211"/>
      <c r="F39" s="211"/>
      <c r="G39" s="215"/>
      <c r="H39" s="215"/>
      <c r="I39" s="215"/>
      <c r="J39" s="215"/>
      <c r="K39" s="215"/>
      <c r="L39" s="215"/>
      <c r="M39" s="215"/>
      <c r="N39" s="133"/>
      <c r="O39" s="131" t="s">
        <v>58</v>
      </c>
    </row>
    <row r="40" spans="1:15" ht="59.25" customHeight="1" thickBot="1" x14ac:dyDescent="0.3">
      <c r="A40" s="212"/>
      <c r="B40" s="213"/>
      <c r="C40" s="213"/>
      <c r="D40" s="213"/>
      <c r="E40" s="213"/>
      <c r="F40" s="213"/>
      <c r="G40" s="216"/>
      <c r="H40" s="216"/>
      <c r="I40" s="216"/>
      <c r="J40" s="216"/>
      <c r="K40" s="216"/>
      <c r="L40" s="216"/>
      <c r="M40" s="216"/>
      <c r="N40" s="134"/>
      <c r="O40" s="132"/>
    </row>
    <row r="41" spans="1:15" ht="18" customHeight="1" x14ac:dyDescent="0.25">
      <c r="A41" s="219" t="s">
        <v>59</v>
      </c>
      <c r="B41" s="220"/>
      <c r="C41" s="220"/>
      <c r="D41" s="220"/>
      <c r="E41" s="220"/>
      <c r="F41" s="220"/>
      <c r="G41" s="225" t="s">
        <v>187</v>
      </c>
      <c r="H41" s="225"/>
      <c r="I41" s="225"/>
      <c r="J41" s="225"/>
      <c r="K41" s="225"/>
      <c r="L41" s="225"/>
      <c r="M41" s="225"/>
      <c r="N41" s="135"/>
      <c r="O41" s="136"/>
    </row>
    <row r="42" spans="1:15" ht="19.5" customHeight="1" x14ac:dyDescent="0.25">
      <c r="A42" s="221"/>
      <c r="B42" s="222"/>
      <c r="C42" s="222"/>
      <c r="D42" s="222"/>
      <c r="E42" s="222"/>
      <c r="F42" s="222"/>
      <c r="G42" s="226"/>
      <c r="H42" s="226"/>
      <c r="I42" s="226"/>
      <c r="J42" s="226"/>
      <c r="K42" s="226"/>
      <c r="L42" s="226"/>
      <c r="M42" s="226"/>
      <c r="N42" s="133"/>
      <c r="O42" s="131" t="s">
        <v>58</v>
      </c>
    </row>
    <row r="43" spans="1:15" ht="31.5" customHeight="1" x14ac:dyDescent="0.25">
      <c r="A43" s="223"/>
      <c r="B43" s="224"/>
      <c r="C43" s="224"/>
      <c r="D43" s="224"/>
      <c r="E43" s="224"/>
      <c r="F43" s="224"/>
      <c r="G43" s="227"/>
      <c r="H43" s="227"/>
      <c r="I43" s="227"/>
      <c r="J43" s="227"/>
      <c r="K43" s="227"/>
      <c r="L43" s="227"/>
      <c r="M43" s="227"/>
      <c r="N43" s="134"/>
      <c r="O43" s="132"/>
    </row>
    <row r="44" spans="1:15" x14ac:dyDescent="0.25">
      <c r="J44" s="202" t="s">
        <v>60</v>
      </c>
      <c r="K44" s="203"/>
      <c r="L44" s="203"/>
      <c r="M44" s="203"/>
      <c r="N44" s="19">
        <f>D25+D26+I25+I26+N25+N26+N36+N37+I37+I36+D37+D36+N42+N39</f>
        <v>0</v>
      </c>
      <c r="O44" s="131" t="s">
        <v>61</v>
      </c>
    </row>
    <row r="45" spans="1:15" x14ac:dyDescent="0.25">
      <c r="O45" s="132"/>
    </row>
  </sheetData>
  <mergeCells count="111">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O44:O45"/>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7"/>
  <sheetViews>
    <sheetView topLeftCell="A23" zoomScale="75" zoomScaleNormal="75" workbookViewId="0">
      <selection activeCell="A28" sqref="A28:N31"/>
    </sheetView>
  </sheetViews>
  <sheetFormatPr defaultRowHeight="15" x14ac:dyDescent="0.25"/>
  <cols>
    <col min="15" max="15" width="17.28515625" customWidth="1"/>
    <col min="16" max="16" width="10" customWidth="1"/>
    <col min="17" max="17" width="10.28515625" customWidth="1"/>
  </cols>
  <sheetData>
    <row r="1" spans="1:17" x14ac:dyDescent="0.25">
      <c r="A1" s="137" t="s">
        <v>62</v>
      </c>
      <c r="B1" s="138"/>
      <c r="C1" s="138"/>
      <c r="D1" s="138"/>
      <c r="E1" s="138"/>
      <c r="F1" s="138"/>
      <c r="G1" s="138"/>
      <c r="H1" s="138"/>
      <c r="I1" s="138"/>
      <c r="J1" s="138"/>
      <c r="K1" s="138"/>
      <c r="L1" s="138"/>
      <c r="M1" s="138"/>
      <c r="N1" s="139"/>
      <c r="O1" s="322" t="s">
        <v>63</v>
      </c>
      <c r="P1" s="323"/>
      <c r="Q1" s="324"/>
    </row>
    <row r="2" spans="1:17" ht="15.75" thickBot="1" x14ac:dyDescent="0.3">
      <c r="A2" s="140"/>
      <c r="B2" s="58"/>
      <c r="C2" s="58"/>
      <c r="D2" s="58"/>
      <c r="E2" s="58"/>
      <c r="F2" s="58"/>
      <c r="G2" s="58"/>
      <c r="H2" s="58"/>
      <c r="I2" s="58"/>
      <c r="J2" s="58"/>
      <c r="K2" s="58"/>
      <c r="L2" s="58"/>
      <c r="M2" s="58"/>
      <c r="N2" s="141"/>
      <c r="O2" s="325"/>
      <c r="P2" s="326"/>
      <c r="Q2" s="327"/>
    </row>
    <row r="3" spans="1:17" ht="15.75" thickBot="1" x14ac:dyDescent="0.3">
      <c r="A3" s="142"/>
      <c r="B3" s="143"/>
      <c r="C3" s="143"/>
      <c r="D3" s="143"/>
      <c r="E3" s="143"/>
      <c r="F3" s="143"/>
      <c r="G3" s="143"/>
      <c r="H3" s="143"/>
      <c r="I3" s="143"/>
      <c r="J3" s="143"/>
      <c r="K3" s="143"/>
      <c r="L3" s="143"/>
      <c r="M3" s="143"/>
      <c r="N3" s="144"/>
      <c r="O3" s="328" t="s">
        <v>64</v>
      </c>
      <c r="P3" s="329"/>
      <c r="Q3" s="330"/>
    </row>
    <row r="4" spans="1:17" ht="24" thickBot="1" x14ac:dyDescent="0.3">
      <c r="A4" s="145" t="s">
        <v>1</v>
      </c>
      <c r="B4" s="146"/>
      <c r="C4" s="146"/>
      <c r="D4" s="146"/>
      <c r="E4" s="146"/>
      <c r="F4" s="146"/>
      <c r="G4" s="146"/>
      <c r="H4" s="146"/>
      <c r="I4" s="146"/>
      <c r="J4" s="146"/>
      <c r="K4" s="146"/>
      <c r="L4" s="146"/>
      <c r="M4" s="146"/>
      <c r="N4" s="147"/>
      <c r="O4" s="331"/>
      <c r="P4" s="332"/>
      <c r="Q4" s="333"/>
    </row>
    <row r="5" spans="1:17" ht="24" thickBot="1" x14ac:dyDescent="0.3">
      <c r="A5" s="228" t="s">
        <v>2</v>
      </c>
      <c r="B5" s="229"/>
      <c r="C5" s="229"/>
      <c r="D5" s="229"/>
      <c r="E5" s="229"/>
      <c r="F5" s="229"/>
      <c r="G5" s="229"/>
      <c r="H5" s="229"/>
      <c r="I5" s="229"/>
      <c r="J5" s="229"/>
      <c r="K5" s="229"/>
      <c r="L5" s="229"/>
      <c r="M5" s="229"/>
      <c r="N5" s="229"/>
      <c r="O5" s="334" t="s">
        <v>11</v>
      </c>
      <c r="P5" s="335"/>
      <c r="Q5" s="336"/>
    </row>
    <row r="6" spans="1:17" ht="24" thickBot="1" x14ac:dyDescent="0.4">
      <c r="A6" s="230" t="s">
        <v>65</v>
      </c>
      <c r="B6" s="231"/>
      <c r="C6" s="231"/>
      <c r="D6" s="231"/>
      <c r="E6" s="231"/>
      <c r="F6" s="232"/>
      <c r="G6" s="233" t="s">
        <v>66</v>
      </c>
      <c r="H6" s="231"/>
      <c r="I6" s="231"/>
      <c r="J6" s="231"/>
      <c r="K6" s="231"/>
      <c r="L6" s="231"/>
      <c r="M6" s="231"/>
      <c r="N6" s="234"/>
      <c r="O6" s="337"/>
      <c r="P6" s="338"/>
      <c r="Q6" s="339"/>
    </row>
    <row r="7" spans="1:17" ht="24" thickBot="1" x14ac:dyDescent="0.4">
      <c r="A7" s="235" t="s">
        <v>67</v>
      </c>
      <c r="B7" s="236"/>
      <c r="C7" s="236"/>
      <c r="D7" s="236"/>
      <c r="E7" s="236"/>
      <c r="F7" s="237"/>
      <c r="G7" s="238">
        <v>64.2</v>
      </c>
      <c r="H7" s="239"/>
      <c r="I7" s="240"/>
      <c r="J7" s="240"/>
      <c r="K7" s="240"/>
      <c r="L7" s="240"/>
      <c r="M7" s="240"/>
      <c r="N7" s="241"/>
      <c r="O7" s="342"/>
      <c r="P7" s="343"/>
      <c r="Q7" s="8" t="s">
        <v>68</v>
      </c>
    </row>
    <row r="8" spans="1:17" ht="24" thickBot="1" x14ac:dyDescent="0.4">
      <c r="A8" s="242" t="s">
        <v>69</v>
      </c>
      <c r="B8" s="243"/>
      <c r="C8" s="243"/>
      <c r="D8" s="243"/>
      <c r="E8" s="243"/>
      <c r="F8" s="244"/>
      <c r="G8" s="245">
        <v>64.98</v>
      </c>
      <c r="H8" s="246"/>
      <c r="I8" s="247"/>
      <c r="J8" s="247"/>
      <c r="K8" s="247"/>
      <c r="L8" s="247"/>
      <c r="M8" s="247"/>
      <c r="N8" s="248"/>
      <c r="O8" s="310"/>
      <c r="P8" s="133"/>
      <c r="Q8" s="9" t="s">
        <v>68</v>
      </c>
    </row>
    <row r="9" spans="1:17" ht="23.25" customHeight="1" x14ac:dyDescent="0.35">
      <c r="A9" s="253" t="s">
        <v>70</v>
      </c>
      <c r="B9" s="254"/>
      <c r="C9" s="254"/>
      <c r="D9" s="254"/>
      <c r="E9" s="254"/>
      <c r="F9" s="255"/>
      <c r="G9" s="249">
        <v>31.62</v>
      </c>
      <c r="H9" s="250"/>
      <c r="I9" s="251">
        <v>31.664999999999999</v>
      </c>
      <c r="J9" s="251"/>
      <c r="K9" s="251">
        <v>31.68</v>
      </c>
      <c r="L9" s="251"/>
      <c r="M9" s="251">
        <v>31.605</v>
      </c>
      <c r="N9" s="252"/>
      <c r="O9" s="310"/>
      <c r="P9" s="133"/>
      <c r="Q9" s="293" t="s">
        <v>68</v>
      </c>
    </row>
    <row r="10" spans="1:17" ht="24" thickBot="1" x14ac:dyDescent="0.4">
      <c r="A10" s="256"/>
      <c r="B10" s="257"/>
      <c r="C10" s="257"/>
      <c r="D10" s="257"/>
      <c r="E10" s="257"/>
      <c r="F10" s="258"/>
      <c r="G10" s="259"/>
      <c r="H10" s="260"/>
      <c r="I10" s="260"/>
      <c r="J10" s="260"/>
      <c r="K10" s="260"/>
      <c r="L10" s="260"/>
      <c r="M10" s="260"/>
      <c r="N10" s="261"/>
      <c r="O10" s="310"/>
      <c r="P10" s="133"/>
      <c r="Q10" s="293"/>
    </row>
    <row r="11" spans="1:17" ht="24" thickBot="1" x14ac:dyDescent="0.4">
      <c r="A11" s="242" t="s">
        <v>71</v>
      </c>
      <c r="B11" s="243"/>
      <c r="C11" s="243"/>
      <c r="D11" s="243"/>
      <c r="E11" s="243"/>
      <c r="F11" s="244"/>
      <c r="G11" s="245">
        <v>31.52</v>
      </c>
      <c r="H11" s="246"/>
      <c r="I11" s="246">
        <v>31.565000000000001</v>
      </c>
      <c r="J11" s="246"/>
      <c r="K11" s="246">
        <v>31.58</v>
      </c>
      <c r="L11" s="246"/>
      <c r="M11" s="246">
        <v>31.504999999999999</v>
      </c>
      <c r="N11" s="262"/>
      <c r="O11" s="310"/>
      <c r="P11" s="133"/>
      <c r="Q11" s="9" t="s">
        <v>68</v>
      </c>
    </row>
    <row r="12" spans="1:17" ht="24" thickBot="1" x14ac:dyDescent="0.4">
      <c r="A12" s="235" t="s">
        <v>72</v>
      </c>
      <c r="B12" s="236"/>
      <c r="C12" s="236"/>
      <c r="D12" s="236"/>
      <c r="E12" s="236"/>
      <c r="F12" s="237"/>
      <c r="G12" s="263">
        <v>45.4</v>
      </c>
      <c r="H12" s="264"/>
      <c r="I12" s="264"/>
      <c r="J12" s="264"/>
      <c r="K12" s="264"/>
      <c r="L12" s="264"/>
      <c r="M12" s="264"/>
      <c r="N12" s="265"/>
      <c r="O12" s="310"/>
      <c r="P12" s="133"/>
      <c r="Q12" s="9" t="s">
        <v>68</v>
      </c>
    </row>
    <row r="13" spans="1:17" ht="24" thickBot="1" x14ac:dyDescent="0.4">
      <c r="A13" s="242" t="s">
        <v>73</v>
      </c>
      <c r="B13" s="243"/>
      <c r="C13" s="243"/>
      <c r="D13" s="243"/>
      <c r="E13" s="243"/>
      <c r="F13" s="244"/>
      <c r="G13" s="245">
        <v>65.150000000000006</v>
      </c>
      <c r="H13" s="246"/>
      <c r="I13" s="246">
        <v>64.94</v>
      </c>
      <c r="J13" s="246"/>
      <c r="K13" s="246">
        <v>64.790000000000006</v>
      </c>
      <c r="L13" s="246"/>
      <c r="M13" s="246">
        <v>65.06</v>
      </c>
      <c r="N13" s="262"/>
      <c r="O13" s="310"/>
      <c r="P13" s="133"/>
      <c r="Q13" s="9" t="s">
        <v>68</v>
      </c>
    </row>
    <row r="14" spans="1:17" ht="24" thickBot="1" x14ac:dyDescent="0.4">
      <c r="A14" s="235" t="s">
        <v>74</v>
      </c>
      <c r="B14" s="236"/>
      <c r="C14" s="236"/>
      <c r="D14" s="236"/>
      <c r="E14" s="236"/>
      <c r="F14" s="237"/>
      <c r="G14" s="263">
        <v>38.479999999999997</v>
      </c>
      <c r="H14" s="264"/>
      <c r="I14" s="264"/>
      <c r="J14" s="279"/>
      <c r="K14" s="278">
        <v>0.3</v>
      </c>
      <c r="L14" s="264"/>
      <c r="M14" s="264"/>
      <c r="N14" s="265"/>
      <c r="O14" s="310"/>
      <c r="P14" s="133"/>
      <c r="Q14" s="9" t="s">
        <v>68</v>
      </c>
    </row>
    <row r="15" spans="1:17" ht="23.25" x14ac:dyDescent="0.35">
      <c r="A15" s="269" t="s">
        <v>75</v>
      </c>
      <c r="B15" s="270"/>
      <c r="C15" s="270"/>
      <c r="D15" s="270"/>
      <c r="E15" s="270"/>
      <c r="F15" s="271"/>
      <c r="G15" s="275">
        <v>25.6</v>
      </c>
      <c r="H15" s="276"/>
      <c r="I15" s="276">
        <v>25.5</v>
      </c>
      <c r="J15" s="276"/>
      <c r="K15" s="276">
        <v>25.4</v>
      </c>
      <c r="L15" s="276"/>
      <c r="M15" s="276">
        <v>25.5</v>
      </c>
      <c r="N15" s="277"/>
      <c r="O15" s="310"/>
      <c r="P15" s="133"/>
      <c r="Q15" s="293" t="s">
        <v>68</v>
      </c>
    </row>
    <row r="16" spans="1:17" ht="24" thickBot="1" x14ac:dyDescent="0.4">
      <c r="A16" s="272" t="s">
        <v>76</v>
      </c>
      <c r="B16" s="273"/>
      <c r="C16" s="273"/>
      <c r="D16" s="273"/>
      <c r="E16" s="273"/>
      <c r="F16" s="274"/>
      <c r="G16" s="268">
        <v>5</v>
      </c>
      <c r="H16" s="266"/>
      <c r="I16" s="266">
        <v>4.9800000000000004</v>
      </c>
      <c r="J16" s="266"/>
      <c r="K16" s="266">
        <v>4.95</v>
      </c>
      <c r="L16" s="266"/>
      <c r="M16" s="266">
        <v>4.9800000000000004</v>
      </c>
      <c r="N16" s="267"/>
      <c r="O16" s="310"/>
      <c r="P16" s="133"/>
      <c r="Q16" s="293"/>
    </row>
    <row r="17" spans="1:17" ht="23.25" x14ac:dyDescent="0.35">
      <c r="A17" s="269" t="s">
        <v>77</v>
      </c>
      <c r="B17" s="270"/>
      <c r="C17" s="270"/>
      <c r="D17" s="270"/>
      <c r="E17" s="270"/>
      <c r="F17" s="271"/>
      <c r="G17" s="249">
        <v>22.2</v>
      </c>
      <c r="H17" s="250"/>
      <c r="I17" s="250">
        <v>22.1</v>
      </c>
      <c r="J17" s="250"/>
      <c r="K17" s="250">
        <v>22.05</v>
      </c>
      <c r="L17" s="250"/>
      <c r="M17" s="250">
        <v>22.1</v>
      </c>
      <c r="N17" s="280"/>
      <c r="O17" s="310"/>
      <c r="P17" s="133"/>
      <c r="Q17" s="293" t="s">
        <v>68</v>
      </c>
    </row>
    <row r="18" spans="1:17" ht="24" thickBot="1" x14ac:dyDescent="0.4">
      <c r="A18" s="272" t="s">
        <v>78</v>
      </c>
      <c r="B18" s="273"/>
      <c r="C18" s="273"/>
      <c r="D18" s="273"/>
      <c r="E18" s="273"/>
      <c r="F18" s="274"/>
      <c r="G18" s="268">
        <v>4.9800000000000004</v>
      </c>
      <c r="H18" s="266"/>
      <c r="I18" s="266">
        <v>4.97</v>
      </c>
      <c r="J18" s="266"/>
      <c r="K18" s="266">
        <v>4.9400000000000004</v>
      </c>
      <c r="L18" s="266"/>
      <c r="M18" s="266">
        <v>4.97</v>
      </c>
      <c r="N18" s="267"/>
      <c r="O18" s="310"/>
      <c r="P18" s="133"/>
      <c r="Q18" s="293"/>
    </row>
    <row r="19" spans="1:17" ht="24" thickBot="1" x14ac:dyDescent="0.4">
      <c r="A19" s="235" t="s">
        <v>79</v>
      </c>
      <c r="B19" s="236"/>
      <c r="C19" s="236"/>
      <c r="D19" s="236"/>
      <c r="E19" s="236"/>
      <c r="F19" s="237"/>
      <c r="G19" s="53" t="s">
        <v>80</v>
      </c>
      <c r="H19" s="54">
        <v>37.299999999999997</v>
      </c>
      <c r="I19" s="54" t="s">
        <v>81</v>
      </c>
      <c r="J19" s="54">
        <v>4.0599999999999996</v>
      </c>
      <c r="K19" s="54" t="s">
        <v>82</v>
      </c>
      <c r="L19" s="54">
        <v>37.6</v>
      </c>
      <c r="M19" s="54" t="s">
        <v>81</v>
      </c>
      <c r="N19" s="55">
        <v>-2.1</v>
      </c>
      <c r="O19" s="310"/>
      <c r="P19" s="133"/>
      <c r="Q19" s="9" t="s">
        <v>68</v>
      </c>
    </row>
    <row r="20" spans="1:17" ht="24" thickBot="1" x14ac:dyDescent="0.4">
      <c r="A20" s="235" t="s">
        <v>83</v>
      </c>
      <c r="B20" s="236"/>
      <c r="C20" s="236"/>
      <c r="D20" s="236"/>
      <c r="E20" s="236"/>
      <c r="F20" s="237"/>
      <c r="G20" s="263">
        <v>0.08</v>
      </c>
      <c r="H20" s="264"/>
      <c r="I20" s="264"/>
      <c r="J20" s="279"/>
      <c r="K20" s="278">
        <v>2.12</v>
      </c>
      <c r="L20" s="264"/>
      <c r="M20" s="264"/>
      <c r="N20" s="265"/>
      <c r="O20" s="310"/>
      <c r="P20" s="133"/>
      <c r="Q20" s="9" t="s">
        <v>68</v>
      </c>
    </row>
    <row r="21" spans="1:17" ht="24" thickBot="1" x14ac:dyDescent="0.4">
      <c r="A21" s="235" t="s">
        <v>84</v>
      </c>
      <c r="B21" s="236"/>
      <c r="C21" s="236"/>
      <c r="D21" s="236"/>
      <c r="E21" s="236"/>
      <c r="F21" s="237"/>
      <c r="G21" s="263" t="s">
        <v>85</v>
      </c>
      <c r="H21" s="264"/>
      <c r="I21" s="264"/>
      <c r="J21" s="279"/>
      <c r="K21" s="278">
        <v>2.2400000000000002</v>
      </c>
      <c r="L21" s="264"/>
      <c r="M21" s="264"/>
      <c r="N21" s="265"/>
      <c r="O21" s="344"/>
      <c r="P21" s="345"/>
      <c r="Q21" s="10" t="s">
        <v>68</v>
      </c>
    </row>
    <row r="22" spans="1:17" x14ac:dyDescent="0.25">
      <c r="A22" s="281" t="s">
        <v>86</v>
      </c>
      <c r="B22" s="282"/>
      <c r="C22" s="282"/>
      <c r="D22" s="282"/>
      <c r="E22" s="282"/>
      <c r="F22" s="282"/>
      <c r="G22" s="282"/>
      <c r="H22" s="282"/>
      <c r="I22" s="282"/>
      <c r="J22" s="282"/>
      <c r="K22" s="282"/>
      <c r="L22" s="282"/>
      <c r="M22" s="282"/>
      <c r="N22" s="283"/>
      <c r="O22" s="294"/>
      <c r="P22" s="295"/>
      <c r="Q22" s="296"/>
    </row>
    <row r="23" spans="1:17" ht="34.5" customHeight="1" thickBot="1" x14ac:dyDescent="0.3">
      <c r="A23" s="284"/>
      <c r="B23" s="285"/>
      <c r="C23" s="285"/>
      <c r="D23" s="285"/>
      <c r="E23" s="285"/>
      <c r="F23" s="285"/>
      <c r="G23" s="285"/>
      <c r="H23" s="285"/>
      <c r="I23" s="285"/>
      <c r="J23" s="285"/>
      <c r="K23" s="285"/>
      <c r="L23" s="285"/>
      <c r="M23" s="285"/>
      <c r="N23" s="286"/>
      <c r="O23" s="297"/>
      <c r="P23" s="298"/>
      <c r="Q23" s="299"/>
    </row>
    <row r="24" spans="1:17" ht="21" x14ac:dyDescent="0.35">
      <c r="A24" s="318" t="s">
        <v>87</v>
      </c>
      <c r="B24" s="319"/>
      <c r="C24" s="319"/>
      <c r="D24" s="319"/>
      <c r="E24" s="319"/>
      <c r="F24" s="319"/>
      <c r="G24" s="319"/>
      <c r="H24" s="319"/>
      <c r="I24" s="319"/>
      <c r="J24" s="319"/>
      <c r="K24" s="319"/>
      <c r="L24" s="319"/>
      <c r="M24" s="319"/>
      <c r="N24" s="319"/>
      <c r="O24" s="11" t="s">
        <v>88</v>
      </c>
      <c r="P24" s="6"/>
      <c r="Q24" s="12" t="s">
        <v>89</v>
      </c>
    </row>
    <row r="25" spans="1:17" ht="21.75" thickBot="1" x14ac:dyDescent="0.4">
      <c r="A25" s="320"/>
      <c r="B25" s="321"/>
      <c r="C25" s="321"/>
      <c r="D25" s="321"/>
      <c r="E25" s="321"/>
      <c r="F25" s="321"/>
      <c r="G25" s="321"/>
      <c r="H25" s="321"/>
      <c r="I25" s="321"/>
      <c r="J25" s="321"/>
      <c r="K25" s="321"/>
      <c r="L25" s="321"/>
      <c r="M25" s="321"/>
      <c r="N25" s="321"/>
      <c r="O25" s="13" t="s">
        <v>90</v>
      </c>
      <c r="P25" s="7"/>
      <c r="Q25" s="10" t="s">
        <v>68</v>
      </c>
    </row>
    <row r="26" spans="1:17" x14ac:dyDescent="0.25">
      <c r="A26" s="312" t="s">
        <v>91</v>
      </c>
      <c r="B26" s="313"/>
      <c r="C26" s="313"/>
      <c r="D26" s="313"/>
      <c r="E26" s="313"/>
      <c r="F26" s="313"/>
      <c r="G26" s="313"/>
      <c r="H26" s="313"/>
      <c r="I26" s="313"/>
      <c r="J26" s="313"/>
      <c r="K26" s="313"/>
      <c r="L26" s="313"/>
      <c r="M26" s="313"/>
      <c r="N26" s="314"/>
      <c r="O26" s="294"/>
      <c r="P26" s="295"/>
      <c r="Q26" s="296"/>
    </row>
    <row r="27" spans="1:17" ht="33" customHeight="1" thickBot="1" x14ac:dyDescent="0.3">
      <c r="A27" s="315"/>
      <c r="B27" s="316"/>
      <c r="C27" s="316"/>
      <c r="D27" s="316"/>
      <c r="E27" s="316"/>
      <c r="F27" s="316"/>
      <c r="G27" s="316"/>
      <c r="H27" s="316"/>
      <c r="I27" s="316"/>
      <c r="J27" s="316"/>
      <c r="K27" s="316"/>
      <c r="L27" s="316"/>
      <c r="M27" s="316"/>
      <c r="N27" s="317"/>
      <c r="O27" s="297"/>
      <c r="P27" s="298"/>
      <c r="Q27" s="299"/>
    </row>
    <row r="28" spans="1:17" x14ac:dyDescent="0.25">
      <c r="A28" s="289" t="s">
        <v>184</v>
      </c>
      <c r="B28" s="290"/>
      <c r="C28" s="290"/>
      <c r="D28" s="290"/>
      <c r="E28" s="290"/>
      <c r="F28" s="290"/>
      <c r="G28" s="290"/>
      <c r="H28" s="290"/>
      <c r="I28" s="290"/>
      <c r="J28" s="290"/>
      <c r="K28" s="290"/>
      <c r="L28" s="290"/>
      <c r="M28" s="290"/>
      <c r="N28" s="290"/>
      <c r="O28" s="340" t="s">
        <v>92</v>
      </c>
      <c r="P28" s="309"/>
      <c r="Q28" s="306" t="s">
        <v>89</v>
      </c>
    </row>
    <row r="29" spans="1:17" ht="19.5" customHeight="1" x14ac:dyDescent="0.25">
      <c r="A29" s="289"/>
      <c r="B29" s="290"/>
      <c r="C29" s="290"/>
      <c r="D29" s="290"/>
      <c r="E29" s="290"/>
      <c r="F29" s="290"/>
      <c r="G29" s="290"/>
      <c r="H29" s="290"/>
      <c r="I29" s="290"/>
      <c r="J29" s="290"/>
      <c r="K29" s="290"/>
      <c r="L29" s="290"/>
      <c r="M29" s="290"/>
      <c r="N29" s="290"/>
      <c r="O29" s="341"/>
      <c r="P29" s="133"/>
      <c r="Q29" s="293"/>
    </row>
    <row r="30" spans="1:17" ht="18.75" x14ac:dyDescent="0.3">
      <c r="A30" s="289"/>
      <c r="B30" s="290"/>
      <c r="C30" s="290"/>
      <c r="D30" s="290"/>
      <c r="E30" s="290"/>
      <c r="F30" s="290"/>
      <c r="G30" s="290"/>
      <c r="H30" s="290"/>
      <c r="I30" s="290"/>
      <c r="J30" s="290"/>
      <c r="K30" s="290"/>
      <c r="L30" s="290"/>
      <c r="M30" s="290"/>
      <c r="N30" s="290"/>
      <c r="O30" s="14" t="s">
        <v>93</v>
      </c>
      <c r="P30" s="5"/>
      <c r="Q30" s="9" t="s">
        <v>68</v>
      </c>
    </row>
    <row r="31" spans="1:17" ht="19.5" thickBot="1" x14ac:dyDescent="0.35">
      <c r="A31" s="291"/>
      <c r="B31" s="292"/>
      <c r="C31" s="292"/>
      <c r="D31" s="292"/>
      <c r="E31" s="292"/>
      <c r="F31" s="292"/>
      <c r="G31" s="292"/>
      <c r="H31" s="292"/>
      <c r="I31" s="292"/>
      <c r="J31" s="292"/>
      <c r="K31" s="292"/>
      <c r="L31" s="292"/>
      <c r="M31" s="292"/>
      <c r="N31" s="292"/>
      <c r="O31" s="15" t="s">
        <v>94</v>
      </c>
      <c r="P31" s="7"/>
      <c r="Q31" s="10" t="s">
        <v>68</v>
      </c>
    </row>
    <row r="32" spans="1:17" x14ac:dyDescent="0.25">
      <c r="A32" s="312" t="s">
        <v>95</v>
      </c>
      <c r="B32" s="313"/>
      <c r="C32" s="313"/>
      <c r="D32" s="313"/>
      <c r="E32" s="313"/>
      <c r="F32" s="313"/>
      <c r="G32" s="313"/>
      <c r="H32" s="313"/>
      <c r="I32" s="313"/>
      <c r="J32" s="313"/>
      <c r="K32" s="313"/>
      <c r="L32" s="313"/>
      <c r="M32" s="313"/>
      <c r="N32" s="314"/>
      <c r="O32" s="300"/>
      <c r="P32" s="301"/>
      <c r="Q32" s="302"/>
    </row>
    <row r="33" spans="1:17" ht="36" customHeight="1" thickBot="1" x14ac:dyDescent="0.3">
      <c r="A33" s="315"/>
      <c r="B33" s="316"/>
      <c r="C33" s="316"/>
      <c r="D33" s="316"/>
      <c r="E33" s="316"/>
      <c r="F33" s="316"/>
      <c r="G33" s="316"/>
      <c r="H33" s="316"/>
      <c r="I33" s="316"/>
      <c r="J33" s="316"/>
      <c r="K33" s="316"/>
      <c r="L33" s="316"/>
      <c r="M33" s="316"/>
      <c r="N33" s="317"/>
      <c r="O33" s="303"/>
      <c r="P33" s="304"/>
      <c r="Q33" s="305"/>
    </row>
    <row r="34" spans="1:17" ht="15" customHeight="1" x14ac:dyDescent="0.25">
      <c r="A34" s="287" t="s">
        <v>96</v>
      </c>
      <c r="B34" s="288"/>
      <c r="C34" s="288"/>
      <c r="D34" s="288"/>
      <c r="E34" s="288"/>
      <c r="F34" s="288"/>
      <c r="G34" s="288"/>
      <c r="H34" s="288"/>
      <c r="I34" s="288"/>
      <c r="J34" s="288"/>
      <c r="K34" s="288"/>
      <c r="L34" s="288"/>
      <c r="M34" s="288"/>
      <c r="N34" s="288"/>
      <c r="O34" s="308"/>
      <c r="P34" s="309"/>
      <c r="Q34" s="306" t="s">
        <v>97</v>
      </c>
    </row>
    <row r="35" spans="1:17" ht="15" customHeight="1" x14ac:dyDescent="0.25">
      <c r="A35" s="289"/>
      <c r="B35" s="290"/>
      <c r="C35" s="290"/>
      <c r="D35" s="290"/>
      <c r="E35" s="290"/>
      <c r="F35" s="290"/>
      <c r="G35" s="290"/>
      <c r="H35" s="290"/>
      <c r="I35" s="290"/>
      <c r="J35" s="290"/>
      <c r="K35" s="290"/>
      <c r="L35" s="290"/>
      <c r="M35" s="290"/>
      <c r="N35" s="290"/>
      <c r="O35" s="310"/>
      <c r="P35" s="133"/>
      <c r="Q35" s="293"/>
    </row>
    <row r="36" spans="1:17" ht="15" customHeight="1" x14ac:dyDescent="0.25">
      <c r="A36" s="289"/>
      <c r="B36" s="290"/>
      <c r="C36" s="290"/>
      <c r="D36" s="290"/>
      <c r="E36" s="290"/>
      <c r="F36" s="290"/>
      <c r="G36" s="290"/>
      <c r="H36" s="290"/>
      <c r="I36" s="290"/>
      <c r="J36" s="290"/>
      <c r="K36" s="290"/>
      <c r="L36" s="290"/>
      <c r="M36" s="290"/>
      <c r="N36" s="290"/>
      <c r="O36" s="310"/>
      <c r="P36" s="133"/>
      <c r="Q36" s="293"/>
    </row>
    <row r="37" spans="1:17" ht="138" customHeight="1" thickBot="1" x14ac:dyDescent="0.3">
      <c r="A37" s="291"/>
      <c r="B37" s="292"/>
      <c r="C37" s="292"/>
      <c r="D37" s="292"/>
      <c r="E37" s="292"/>
      <c r="F37" s="292"/>
      <c r="G37" s="292"/>
      <c r="H37" s="292"/>
      <c r="I37" s="292"/>
      <c r="J37" s="292"/>
      <c r="K37" s="292"/>
      <c r="L37" s="292"/>
      <c r="M37" s="292"/>
      <c r="N37" s="292"/>
      <c r="O37" s="311"/>
      <c r="P37" s="134"/>
      <c r="Q37" s="307"/>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Q18" sqref="Q18"/>
    </sheetView>
  </sheetViews>
  <sheetFormatPr defaultRowHeight="15" x14ac:dyDescent="0.25"/>
  <cols>
    <col min="6" max="6" width="10" customWidth="1"/>
    <col min="7" max="7" width="10.5703125" customWidth="1"/>
    <col min="8" max="8" width="9.7109375" customWidth="1"/>
    <col min="9" max="9" width="10.28515625" customWidth="1"/>
    <col min="11" max="11" width="9.5703125" customWidth="1"/>
    <col min="12" max="12" width="10.5703125" customWidth="1"/>
    <col min="13" max="13" width="10.42578125" customWidth="1"/>
    <col min="14" max="14" width="11.5703125" customWidth="1"/>
  </cols>
  <sheetData>
    <row r="1" spans="1:16" x14ac:dyDescent="0.25">
      <c r="A1" s="137" t="s">
        <v>98</v>
      </c>
      <c r="B1" s="138"/>
      <c r="C1" s="138"/>
      <c r="D1" s="138"/>
      <c r="E1" s="138"/>
      <c r="F1" s="138"/>
      <c r="G1" s="138"/>
      <c r="H1" s="138"/>
      <c r="I1" s="138"/>
      <c r="J1" s="138"/>
      <c r="K1" s="138"/>
      <c r="L1" s="138"/>
      <c r="M1" s="138"/>
      <c r="N1" s="139"/>
    </row>
    <row r="2" spans="1:16" x14ac:dyDescent="0.25">
      <c r="A2" s="140"/>
      <c r="B2" s="58"/>
      <c r="C2" s="58"/>
      <c r="D2" s="58"/>
      <c r="E2" s="58"/>
      <c r="F2" s="58"/>
      <c r="G2" s="58"/>
      <c r="H2" s="58"/>
      <c r="I2" s="58"/>
      <c r="J2" s="58"/>
      <c r="K2" s="58"/>
      <c r="L2" s="58"/>
      <c r="M2" s="58"/>
      <c r="N2" s="141"/>
    </row>
    <row r="3" spans="1:16" ht="15.75" thickBot="1" x14ac:dyDescent="0.3">
      <c r="A3" s="142"/>
      <c r="B3" s="143"/>
      <c r="C3" s="143"/>
      <c r="D3" s="143"/>
      <c r="E3" s="143"/>
      <c r="F3" s="143"/>
      <c r="G3" s="143"/>
      <c r="H3" s="143"/>
      <c r="I3" s="143"/>
      <c r="J3" s="143"/>
      <c r="K3" s="143"/>
      <c r="L3" s="143"/>
      <c r="M3" s="143"/>
      <c r="N3" s="144"/>
    </row>
    <row r="4" spans="1:16" ht="23.25" x14ac:dyDescent="0.25">
      <c r="A4" s="145" t="s">
        <v>1</v>
      </c>
      <c r="B4" s="146"/>
      <c r="C4" s="146"/>
      <c r="D4" s="146"/>
      <c r="E4" s="146"/>
      <c r="F4" s="146"/>
      <c r="G4" s="146"/>
      <c r="H4" s="146"/>
      <c r="I4" s="146"/>
      <c r="J4" s="146"/>
      <c r="K4" s="146"/>
      <c r="L4" s="146"/>
      <c r="M4" s="146"/>
      <c r="N4" s="147"/>
    </row>
    <row r="5" spans="1:16" ht="23.25" x14ac:dyDescent="0.25">
      <c r="A5" s="386" t="s">
        <v>2</v>
      </c>
      <c r="B5" s="387"/>
      <c r="C5" s="387"/>
      <c r="D5" s="387"/>
      <c r="E5" s="387"/>
      <c r="F5" s="387"/>
      <c r="G5" s="387"/>
      <c r="H5" s="387"/>
      <c r="I5" s="387"/>
      <c r="J5" s="387"/>
      <c r="K5" s="387"/>
      <c r="L5" s="387"/>
      <c r="M5" s="387"/>
      <c r="N5" s="387"/>
      <c r="O5" s="349" t="s">
        <v>11</v>
      </c>
      <c r="P5" s="350"/>
    </row>
    <row r="6" spans="1:16" x14ac:dyDescent="0.25">
      <c r="A6" s="394" t="s">
        <v>99</v>
      </c>
      <c r="B6" s="395"/>
      <c r="C6" s="395"/>
      <c r="D6" s="395"/>
      <c r="E6" s="395"/>
      <c r="F6" s="395"/>
      <c r="G6" s="395"/>
      <c r="H6" s="395"/>
      <c r="I6" s="395"/>
      <c r="J6" s="395"/>
      <c r="K6" s="395"/>
      <c r="L6" s="395"/>
      <c r="M6" s="395"/>
      <c r="N6" s="396"/>
      <c r="O6" s="351"/>
      <c r="P6" s="352"/>
    </row>
    <row r="7" spans="1:16" ht="14.25" customHeight="1" x14ac:dyDescent="0.25">
      <c r="A7" s="388" t="s">
        <v>100</v>
      </c>
      <c r="B7" s="389"/>
      <c r="C7" s="389"/>
      <c r="D7" s="389"/>
      <c r="E7" s="390"/>
      <c r="F7" s="397" t="s">
        <v>101</v>
      </c>
      <c r="G7" s="397"/>
      <c r="H7" s="45" t="s">
        <v>102</v>
      </c>
      <c r="I7" s="45">
        <v>14</v>
      </c>
      <c r="J7" s="45" t="s">
        <v>103</v>
      </c>
      <c r="K7" s="45">
        <v>8</v>
      </c>
      <c r="L7" s="45" t="s">
        <v>104</v>
      </c>
      <c r="M7" s="46">
        <v>5</v>
      </c>
      <c r="N7" s="399"/>
      <c r="O7" s="49"/>
      <c r="P7" s="50" t="s">
        <v>105</v>
      </c>
    </row>
    <row r="8" spans="1:16" ht="14.65" customHeight="1" x14ac:dyDescent="0.25">
      <c r="A8" s="391"/>
      <c r="B8" s="392"/>
      <c r="C8" s="392"/>
      <c r="D8" s="392"/>
      <c r="E8" s="393"/>
      <c r="F8" s="398" t="s">
        <v>106</v>
      </c>
      <c r="G8" s="398"/>
      <c r="H8" s="47" t="s">
        <v>107</v>
      </c>
      <c r="I8" s="47" t="s">
        <v>108</v>
      </c>
      <c r="J8" s="47" t="s">
        <v>109</v>
      </c>
      <c r="K8" s="47" t="s">
        <v>110</v>
      </c>
      <c r="L8" s="47" t="s">
        <v>111</v>
      </c>
      <c r="M8" s="48" t="s">
        <v>195</v>
      </c>
      <c r="N8" s="400"/>
      <c r="O8" s="49"/>
      <c r="P8" s="50" t="s">
        <v>105</v>
      </c>
    </row>
    <row r="9" spans="1:16" ht="15.75" thickBot="1" x14ac:dyDescent="0.3">
      <c r="A9" s="377" t="s">
        <v>112</v>
      </c>
      <c r="B9" s="378"/>
      <c r="C9" s="378"/>
      <c r="D9" s="378"/>
      <c r="E9" s="378"/>
      <c r="F9" s="379"/>
      <c r="G9" s="379"/>
      <c r="H9" s="379"/>
      <c r="I9" s="379"/>
      <c r="J9" s="379"/>
      <c r="K9" s="379"/>
      <c r="L9" s="379"/>
      <c r="M9" s="379"/>
      <c r="N9" s="380"/>
      <c r="O9" s="359"/>
      <c r="P9" s="360"/>
    </row>
    <row r="10" spans="1:16" ht="26.25" customHeight="1" x14ac:dyDescent="0.25">
      <c r="A10" s="219" t="s">
        <v>113</v>
      </c>
      <c r="B10" s="220"/>
      <c r="C10" s="220"/>
      <c r="D10" s="220"/>
      <c r="E10" s="381"/>
      <c r="F10" s="427" t="s">
        <v>114</v>
      </c>
      <c r="G10" s="428"/>
      <c r="H10" s="411" t="s">
        <v>115</v>
      </c>
      <c r="I10" s="412"/>
      <c r="J10" s="413" t="s">
        <v>116</v>
      </c>
      <c r="K10" s="414"/>
      <c r="L10" s="415" t="s">
        <v>117</v>
      </c>
      <c r="M10" s="416"/>
      <c r="N10" s="56" t="s">
        <v>118</v>
      </c>
      <c r="O10" s="363"/>
      <c r="P10" s="361" t="s">
        <v>58</v>
      </c>
    </row>
    <row r="11" spans="1:16" ht="26.25" customHeight="1" x14ac:dyDescent="0.25">
      <c r="A11" s="221"/>
      <c r="B11" s="222"/>
      <c r="C11" s="222"/>
      <c r="D11" s="222"/>
      <c r="E11" s="382"/>
      <c r="F11" s="420" t="s">
        <v>119</v>
      </c>
      <c r="G11" s="421"/>
      <c r="H11" s="20">
        <v>151.13999999999999</v>
      </c>
      <c r="I11" s="20">
        <v>153</v>
      </c>
      <c r="J11" s="422">
        <v>303</v>
      </c>
      <c r="K11" s="423"/>
      <c r="L11" s="422">
        <v>97.5</v>
      </c>
      <c r="M11" s="423"/>
      <c r="N11" s="52">
        <v>14.1</v>
      </c>
      <c r="O11" s="364"/>
      <c r="P11" s="362"/>
    </row>
    <row r="12" spans="1:16" ht="21.75" customHeight="1" thickBot="1" x14ac:dyDescent="0.3">
      <c r="A12" s="223"/>
      <c r="B12" s="224"/>
      <c r="C12" s="224"/>
      <c r="D12" s="224"/>
      <c r="E12" s="383"/>
      <c r="F12" s="417" t="s">
        <v>120</v>
      </c>
      <c r="G12" s="418"/>
      <c r="H12" s="418"/>
      <c r="I12" s="419"/>
      <c r="J12" s="424">
        <v>140.13999999999999</v>
      </c>
      <c r="K12" s="425"/>
      <c r="L12" s="425"/>
      <c r="M12" s="425"/>
      <c r="N12" s="426"/>
      <c r="O12" s="51"/>
      <c r="P12" s="50" t="s">
        <v>105</v>
      </c>
    </row>
    <row r="13" spans="1:16" ht="15.75" thickBot="1" x14ac:dyDescent="0.3">
      <c r="A13" s="384" t="s">
        <v>121</v>
      </c>
      <c r="B13" s="385"/>
      <c r="C13" s="385"/>
      <c r="D13" s="385"/>
      <c r="E13" s="385"/>
      <c r="F13" s="385"/>
      <c r="G13" s="385"/>
      <c r="H13" s="385"/>
      <c r="I13" s="385"/>
      <c r="J13" s="385"/>
      <c r="K13" s="385"/>
      <c r="L13" s="385"/>
      <c r="M13" s="385"/>
      <c r="N13" s="385"/>
      <c r="O13" s="353"/>
      <c r="P13" s="354"/>
    </row>
    <row r="14" spans="1:16" ht="14.25" customHeight="1" x14ac:dyDescent="0.25">
      <c r="A14" s="401" t="s">
        <v>122</v>
      </c>
      <c r="B14" s="402"/>
      <c r="C14" s="402"/>
      <c r="D14" s="402"/>
      <c r="E14" s="403"/>
      <c r="F14" s="371" t="s">
        <v>123</v>
      </c>
      <c r="G14" s="372"/>
      <c r="H14" s="372" t="s">
        <v>124</v>
      </c>
      <c r="I14" s="372"/>
      <c r="J14" s="23" t="s">
        <v>125</v>
      </c>
      <c r="K14" s="373" t="s">
        <v>126</v>
      </c>
      <c r="L14" s="407"/>
      <c r="M14" s="373" t="s">
        <v>127</v>
      </c>
      <c r="N14" s="408"/>
      <c r="O14" s="355"/>
      <c r="P14" s="356"/>
    </row>
    <row r="15" spans="1:16" x14ac:dyDescent="0.25">
      <c r="A15" s="404"/>
      <c r="B15" s="405"/>
      <c r="C15" s="405"/>
      <c r="D15" s="405"/>
      <c r="E15" s="406"/>
      <c r="F15" s="24" t="s">
        <v>128</v>
      </c>
      <c r="G15" s="22" t="s">
        <v>129</v>
      </c>
      <c r="H15" s="22" t="s">
        <v>128</v>
      </c>
      <c r="I15" s="22" t="s">
        <v>129</v>
      </c>
      <c r="J15" s="409" t="s">
        <v>130</v>
      </c>
      <c r="K15" s="22" t="s">
        <v>128</v>
      </c>
      <c r="L15" s="22" t="s">
        <v>129</v>
      </c>
      <c r="M15" s="22" t="s">
        <v>128</v>
      </c>
      <c r="N15" s="44" t="s">
        <v>129</v>
      </c>
      <c r="O15" s="357"/>
      <c r="P15" s="358"/>
    </row>
    <row r="16" spans="1:16" x14ac:dyDescent="0.25">
      <c r="A16" s="404"/>
      <c r="B16" s="405"/>
      <c r="C16" s="405"/>
      <c r="D16" s="405"/>
      <c r="E16" s="406"/>
      <c r="F16" s="25" t="s">
        <v>201</v>
      </c>
      <c r="G16" s="20" t="s">
        <v>197</v>
      </c>
      <c r="H16" s="20" t="s">
        <v>202</v>
      </c>
      <c r="I16" s="20" t="s">
        <v>198</v>
      </c>
      <c r="J16" s="410"/>
      <c r="K16" s="20" t="s">
        <v>202</v>
      </c>
      <c r="L16" s="20" t="s">
        <v>199</v>
      </c>
      <c r="M16" s="20" t="s">
        <v>201</v>
      </c>
      <c r="N16" s="52" t="s">
        <v>200</v>
      </c>
      <c r="O16" s="49"/>
      <c r="P16" s="50" t="s">
        <v>58</v>
      </c>
    </row>
    <row r="17" spans="1:16" x14ac:dyDescent="0.25">
      <c r="A17" s="404"/>
      <c r="B17" s="405"/>
      <c r="C17" s="405"/>
      <c r="D17" s="405"/>
      <c r="E17" s="406"/>
      <c r="F17" s="369" t="s">
        <v>131</v>
      </c>
      <c r="G17" s="370"/>
      <c r="H17" s="376" t="s">
        <v>132</v>
      </c>
      <c r="I17" s="370"/>
      <c r="J17" s="375" t="s">
        <v>133</v>
      </c>
      <c r="K17" s="375"/>
      <c r="L17" s="375" t="s">
        <v>134</v>
      </c>
      <c r="M17" s="375"/>
      <c r="N17" s="367"/>
      <c r="O17" s="359"/>
      <c r="P17" s="360"/>
    </row>
    <row r="18" spans="1:16" x14ac:dyDescent="0.25">
      <c r="A18" s="404"/>
      <c r="B18" s="405"/>
      <c r="C18" s="405"/>
      <c r="D18" s="405"/>
      <c r="E18" s="406"/>
      <c r="F18" s="26">
        <v>1752.2</v>
      </c>
      <c r="G18" s="16" t="s">
        <v>196</v>
      </c>
      <c r="H18" s="17">
        <v>3500.6</v>
      </c>
      <c r="I18" s="16" t="s">
        <v>196</v>
      </c>
      <c r="J18" s="171" t="s">
        <v>203</v>
      </c>
      <c r="K18" s="171"/>
      <c r="L18" s="171" t="s">
        <v>204</v>
      </c>
      <c r="M18" s="171"/>
      <c r="N18" s="368"/>
      <c r="O18" s="51"/>
      <c r="P18" s="50" t="s">
        <v>58</v>
      </c>
    </row>
    <row r="19" spans="1:16" x14ac:dyDescent="0.25">
      <c r="A19" s="371" t="s">
        <v>135</v>
      </c>
      <c r="B19" s="372"/>
      <c r="C19" s="372"/>
      <c r="D19" s="372"/>
      <c r="E19" s="372"/>
      <c r="F19" s="372"/>
      <c r="G19" s="372"/>
      <c r="H19" s="372"/>
      <c r="I19" s="372"/>
      <c r="J19" s="372"/>
      <c r="K19" s="372"/>
      <c r="L19" s="372"/>
      <c r="M19" s="372"/>
      <c r="N19" s="373"/>
      <c r="O19" s="353"/>
      <c r="P19" s="354"/>
    </row>
    <row r="20" spans="1:16" x14ac:dyDescent="0.25">
      <c r="A20" s="374" t="s">
        <v>136</v>
      </c>
      <c r="B20" s="375"/>
      <c r="C20" s="375"/>
      <c r="D20" s="375"/>
      <c r="E20" s="375"/>
      <c r="F20" s="375"/>
      <c r="G20" s="375"/>
      <c r="H20" s="375"/>
      <c r="I20" s="375"/>
      <c r="J20" s="375"/>
      <c r="K20" s="375"/>
      <c r="L20" s="375"/>
      <c r="M20" s="375"/>
      <c r="N20" s="376"/>
      <c r="O20" s="355"/>
      <c r="P20" s="356"/>
    </row>
    <row r="21" spans="1:16" x14ac:dyDescent="0.25">
      <c r="A21" s="374" t="s">
        <v>137</v>
      </c>
      <c r="B21" s="375"/>
      <c r="C21" s="375"/>
      <c r="D21" s="375"/>
      <c r="E21" s="375"/>
      <c r="F21" s="375"/>
      <c r="G21" s="375"/>
      <c r="H21" s="375"/>
      <c r="I21" s="375"/>
      <c r="J21" s="375"/>
      <c r="K21" s="375"/>
      <c r="L21" s="375"/>
      <c r="M21" s="375"/>
      <c r="N21" s="376"/>
      <c r="O21" s="355"/>
      <c r="P21" s="356"/>
    </row>
    <row r="22" spans="1:16" x14ac:dyDescent="0.25">
      <c r="A22" s="346" t="s">
        <v>138</v>
      </c>
      <c r="B22" s="347"/>
      <c r="C22" s="347"/>
      <c r="D22" s="347"/>
      <c r="E22" s="347"/>
      <c r="F22" s="347"/>
      <c r="G22" s="347"/>
      <c r="H22" s="347"/>
      <c r="I22" s="347"/>
      <c r="J22" s="347"/>
      <c r="K22" s="347"/>
      <c r="L22" s="347"/>
      <c r="M22" s="347"/>
      <c r="N22" s="348"/>
      <c r="O22" s="365"/>
      <c r="P22" s="366"/>
    </row>
    <row r="23" spans="1:16" x14ac:dyDescent="0.25">
      <c r="N23" s="27" t="s">
        <v>19</v>
      </c>
      <c r="O23" s="19"/>
      <c r="P23" s="28" t="s">
        <v>139</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4" workbookViewId="0">
      <selection activeCell="T13" sqref="T13"/>
    </sheetView>
  </sheetViews>
  <sheetFormatPr defaultRowHeight="15" x14ac:dyDescent="0.25"/>
  <sheetData>
    <row r="1" spans="1:17" x14ac:dyDescent="0.25">
      <c r="A1" s="137" t="s">
        <v>140</v>
      </c>
      <c r="B1" s="138"/>
      <c r="C1" s="138"/>
      <c r="D1" s="138"/>
      <c r="E1" s="138"/>
      <c r="F1" s="138"/>
      <c r="G1" s="138"/>
      <c r="H1" s="138"/>
      <c r="I1" s="138"/>
      <c r="J1" s="138"/>
      <c r="K1" s="138"/>
      <c r="L1" s="138"/>
      <c r="M1" s="138"/>
      <c r="N1" s="139"/>
    </row>
    <row r="2" spans="1:17" x14ac:dyDescent="0.25">
      <c r="A2" s="140"/>
      <c r="B2" s="58"/>
      <c r="C2" s="58"/>
      <c r="D2" s="58"/>
      <c r="E2" s="58"/>
      <c r="F2" s="58"/>
      <c r="G2" s="58"/>
      <c r="H2" s="58"/>
      <c r="I2" s="58"/>
      <c r="J2" s="58"/>
      <c r="K2" s="58"/>
      <c r="L2" s="58"/>
      <c r="M2" s="58"/>
      <c r="N2" s="141"/>
    </row>
    <row r="3" spans="1:17" ht="15.75" thickBot="1" x14ac:dyDescent="0.3">
      <c r="A3" s="142"/>
      <c r="B3" s="143"/>
      <c r="C3" s="143"/>
      <c r="D3" s="143"/>
      <c r="E3" s="143"/>
      <c r="F3" s="143"/>
      <c r="G3" s="143"/>
      <c r="H3" s="143"/>
      <c r="I3" s="143"/>
      <c r="J3" s="143"/>
      <c r="K3" s="143"/>
      <c r="L3" s="143"/>
      <c r="M3" s="143"/>
      <c r="N3" s="144"/>
    </row>
    <row r="4" spans="1:17" ht="24" thickBot="1" x14ac:dyDescent="0.3">
      <c r="A4" s="145" t="s">
        <v>1</v>
      </c>
      <c r="B4" s="146"/>
      <c r="C4" s="146"/>
      <c r="D4" s="146"/>
      <c r="E4" s="146"/>
      <c r="F4" s="146"/>
      <c r="G4" s="146"/>
      <c r="H4" s="146"/>
      <c r="I4" s="146"/>
      <c r="J4" s="146"/>
      <c r="K4" s="146"/>
      <c r="L4" s="146"/>
      <c r="M4" s="146"/>
      <c r="N4" s="147"/>
      <c r="O4" s="334" t="s">
        <v>11</v>
      </c>
      <c r="P4" s="335"/>
      <c r="Q4" s="336"/>
    </row>
    <row r="5" spans="1:17" ht="24" thickBot="1" x14ac:dyDescent="0.3">
      <c r="A5" s="386" t="s">
        <v>2</v>
      </c>
      <c r="B5" s="387"/>
      <c r="C5" s="387"/>
      <c r="D5" s="387"/>
      <c r="E5" s="387"/>
      <c r="F5" s="387"/>
      <c r="G5" s="387"/>
      <c r="H5" s="387"/>
      <c r="I5" s="387"/>
      <c r="J5" s="387"/>
      <c r="K5" s="387"/>
      <c r="L5" s="387"/>
      <c r="M5" s="387"/>
      <c r="N5" s="387"/>
      <c r="O5" s="440"/>
      <c r="P5" s="441"/>
      <c r="Q5" s="442"/>
    </row>
    <row r="6" spans="1:17" x14ac:dyDescent="0.25">
      <c r="A6" s="450" t="s">
        <v>141</v>
      </c>
      <c r="B6" s="451"/>
      <c r="C6" s="451"/>
      <c r="D6" s="451"/>
      <c r="E6" s="451"/>
      <c r="F6" s="452"/>
      <c r="G6" s="453" t="s">
        <v>142</v>
      </c>
      <c r="H6" s="454"/>
      <c r="I6" s="454"/>
      <c r="J6" s="454"/>
      <c r="K6" s="454"/>
      <c r="L6" s="454"/>
      <c r="M6" s="454"/>
      <c r="N6" s="455"/>
      <c r="O6" s="342"/>
      <c r="P6" s="343"/>
      <c r="Q6" s="443" t="s">
        <v>143</v>
      </c>
    </row>
    <row r="7" spans="1:17" ht="33" customHeight="1" x14ac:dyDescent="0.25">
      <c r="A7" s="444"/>
      <c r="B7" s="445"/>
      <c r="C7" s="445"/>
      <c r="D7" s="445"/>
      <c r="E7" s="445"/>
      <c r="F7" s="446"/>
      <c r="G7" s="447"/>
      <c r="H7" s="448"/>
      <c r="I7" s="448"/>
      <c r="J7" s="448"/>
      <c r="K7" s="448"/>
      <c r="L7" s="448"/>
      <c r="M7" s="448"/>
      <c r="N7" s="449"/>
      <c r="O7" s="310"/>
      <c r="P7" s="133"/>
      <c r="Q7" s="199"/>
    </row>
    <row r="8" spans="1:17" x14ac:dyDescent="0.25">
      <c r="A8" s="444" t="s">
        <v>144</v>
      </c>
      <c r="B8" s="445"/>
      <c r="C8" s="445"/>
      <c r="D8" s="445"/>
      <c r="E8" s="445"/>
      <c r="F8" s="446"/>
      <c r="G8" s="447" t="s">
        <v>145</v>
      </c>
      <c r="H8" s="448"/>
      <c r="I8" s="448"/>
      <c r="J8" s="448"/>
      <c r="K8" s="448"/>
      <c r="L8" s="448"/>
      <c r="M8" s="448"/>
      <c r="N8" s="449"/>
      <c r="O8" s="310"/>
      <c r="P8" s="133"/>
      <c r="Q8" s="199" t="s">
        <v>58</v>
      </c>
    </row>
    <row r="9" spans="1:17" x14ac:dyDescent="0.25">
      <c r="A9" s="444"/>
      <c r="B9" s="445"/>
      <c r="C9" s="445"/>
      <c r="D9" s="445"/>
      <c r="E9" s="445"/>
      <c r="F9" s="446"/>
      <c r="G9" s="447"/>
      <c r="H9" s="448"/>
      <c r="I9" s="448"/>
      <c r="J9" s="448"/>
      <c r="K9" s="448"/>
      <c r="L9" s="448"/>
      <c r="M9" s="448"/>
      <c r="N9" s="449"/>
      <c r="O9" s="310"/>
      <c r="P9" s="133"/>
      <c r="Q9" s="199"/>
    </row>
    <row r="10" spans="1:17" x14ac:dyDescent="0.25">
      <c r="A10" s="444"/>
      <c r="B10" s="445"/>
      <c r="C10" s="445"/>
      <c r="D10" s="445"/>
      <c r="E10" s="445"/>
      <c r="F10" s="446"/>
      <c r="G10" s="447"/>
      <c r="H10" s="448"/>
      <c r="I10" s="448"/>
      <c r="J10" s="448"/>
      <c r="K10" s="448"/>
      <c r="L10" s="448"/>
      <c r="M10" s="448"/>
      <c r="N10" s="449"/>
      <c r="O10" s="310"/>
      <c r="P10" s="133"/>
      <c r="Q10" s="199"/>
    </row>
    <row r="11" spans="1:17" x14ac:dyDescent="0.25">
      <c r="A11" s="444"/>
      <c r="B11" s="445"/>
      <c r="C11" s="445"/>
      <c r="D11" s="445"/>
      <c r="E11" s="445"/>
      <c r="F11" s="446"/>
      <c r="G11" s="447"/>
      <c r="H11" s="448"/>
      <c r="I11" s="448"/>
      <c r="J11" s="448"/>
      <c r="K11" s="448"/>
      <c r="L11" s="448"/>
      <c r="M11" s="448"/>
      <c r="N11" s="449"/>
      <c r="O11" s="310"/>
      <c r="P11" s="133"/>
      <c r="Q11" s="199"/>
    </row>
    <row r="12" spans="1:17" x14ac:dyDescent="0.25">
      <c r="A12" s="444"/>
      <c r="B12" s="445"/>
      <c r="C12" s="445"/>
      <c r="D12" s="445"/>
      <c r="E12" s="445"/>
      <c r="F12" s="446"/>
      <c r="G12" s="447"/>
      <c r="H12" s="448"/>
      <c r="I12" s="448"/>
      <c r="J12" s="448"/>
      <c r="K12" s="448"/>
      <c r="L12" s="448"/>
      <c r="M12" s="448"/>
      <c r="N12" s="449"/>
      <c r="O12" s="310"/>
      <c r="P12" s="133"/>
      <c r="Q12" s="199"/>
    </row>
    <row r="13" spans="1:17" x14ac:dyDescent="0.25">
      <c r="A13" s="444"/>
      <c r="B13" s="445"/>
      <c r="C13" s="445"/>
      <c r="D13" s="445"/>
      <c r="E13" s="445"/>
      <c r="F13" s="446"/>
      <c r="G13" s="447"/>
      <c r="H13" s="448"/>
      <c r="I13" s="448"/>
      <c r="J13" s="448"/>
      <c r="K13" s="448"/>
      <c r="L13" s="448"/>
      <c r="M13" s="448"/>
      <c r="N13" s="449"/>
      <c r="O13" s="310"/>
      <c r="P13" s="133"/>
      <c r="Q13" s="199"/>
    </row>
    <row r="14" spans="1:17" x14ac:dyDescent="0.25">
      <c r="A14" s="444"/>
      <c r="B14" s="445"/>
      <c r="C14" s="445"/>
      <c r="D14" s="445"/>
      <c r="E14" s="445"/>
      <c r="F14" s="446"/>
      <c r="G14" s="447"/>
      <c r="H14" s="448"/>
      <c r="I14" s="448"/>
      <c r="J14" s="448"/>
      <c r="K14" s="448"/>
      <c r="L14" s="448"/>
      <c r="M14" s="448"/>
      <c r="N14" s="449"/>
      <c r="O14" s="310"/>
      <c r="P14" s="133"/>
      <c r="Q14" s="199"/>
    </row>
    <row r="15" spans="1:17" x14ac:dyDescent="0.25">
      <c r="A15" s="444"/>
      <c r="B15" s="445"/>
      <c r="C15" s="445"/>
      <c r="D15" s="445"/>
      <c r="E15" s="445"/>
      <c r="F15" s="446"/>
      <c r="G15" s="447"/>
      <c r="H15" s="448"/>
      <c r="I15" s="448"/>
      <c r="J15" s="448"/>
      <c r="K15" s="448"/>
      <c r="L15" s="448"/>
      <c r="M15" s="448"/>
      <c r="N15" s="449"/>
      <c r="O15" s="310"/>
      <c r="P15" s="133"/>
      <c r="Q15" s="199"/>
    </row>
    <row r="16" spans="1:17" x14ac:dyDescent="0.25">
      <c r="A16" s="429" t="s">
        <v>146</v>
      </c>
      <c r="B16" s="430"/>
      <c r="C16" s="430"/>
      <c r="D16" s="430"/>
      <c r="E16" s="430"/>
      <c r="F16" s="431"/>
      <c r="G16" s="423" t="s">
        <v>176</v>
      </c>
      <c r="H16" s="156"/>
      <c r="I16" s="156"/>
      <c r="J16" s="156"/>
      <c r="K16" s="156"/>
      <c r="L16" s="156"/>
      <c r="M16" s="156"/>
      <c r="N16" s="157"/>
      <c r="O16" s="310"/>
      <c r="P16" s="133"/>
      <c r="Q16" s="199" t="s">
        <v>105</v>
      </c>
    </row>
    <row r="17" spans="1:17" x14ac:dyDescent="0.25">
      <c r="A17" s="429"/>
      <c r="B17" s="430"/>
      <c r="C17" s="430"/>
      <c r="D17" s="430"/>
      <c r="E17" s="430"/>
      <c r="F17" s="431"/>
      <c r="G17" s="423"/>
      <c r="H17" s="156"/>
      <c r="I17" s="156"/>
      <c r="J17" s="156"/>
      <c r="K17" s="156"/>
      <c r="L17" s="156"/>
      <c r="M17" s="156"/>
      <c r="N17" s="157"/>
      <c r="O17" s="310"/>
      <c r="P17" s="133"/>
      <c r="Q17" s="199"/>
    </row>
    <row r="18" spans="1:17" x14ac:dyDescent="0.25">
      <c r="A18" s="444" t="s">
        <v>147</v>
      </c>
      <c r="B18" s="445"/>
      <c r="C18" s="445"/>
      <c r="D18" s="445"/>
      <c r="E18" s="445"/>
      <c r="F18" s="446"/>
      <c r="G18" s="423" t="s">
        <v>186</v>
      </c>
      <c r="H18" s="156"/>
      <c r="I18" s="156"/>
      <c r="J18" s="156"/>
      <c r="K18" s="156"/>
      <c r="L18" s="156"/>
      <c r="M18" s="156"/>
      <c r="N18" s="157"/>
      <c r="O18" s="310"/>
      <c r="P18" s="133"/>
      <c r="Q18" s="199" t="s">
        <v>105</v>
      </c>
    </row>
    <row r="19" spans="1:17" x14ac:dyDescent="0.25">
      <c r="A19" s="444"/>
      <c r="B19" s="445"/>
      <c r="C19" s="445"/>
      <c r="D19" s="445"/>
      <c r="E19" s="445"/>
      <c r="F19" s="446"/>
      <c r="G19" s="423"/>
      <c r="H19" s="156"/>
      <c r="I19" s="156"/>
      <c r="J19" s="156"/>
      <c r="K19" s="156"/>
      <c r="L19" s="156"/>
      <c r="M19" s="156"/>
      <c r="N19" s="157"/>
      <c r="O19" s="310"/>
      <c r="P19" s="133"/>
      <c r="Q19" s="199"/>
    </row>
    <row r="20" spans="1:17" x14ac:dyDescent="0.25">
      <c r="A20" s="429" t="s">
        <v>148</v>
      </c>
      <c r="B20" s="430"/>
      <c r="C20" s="430"/>
      <c r="D20" s="430"/>
      <c r="E20" s="430"/>
      <c r="F20" s="431"/>
      <c r="G20" s="435" t="s">
        <v>185</v>
      </c>
      <c r="H20" s="215"/>
      <c r="I20" s="215"/>
      <c r="J20" s="215"/>
      <c r="K20" s="215"/>
      <c r="L20" s="215"/>
      <c r="M20" s="215"/>
      <c r="N20" s="436"/>
      <c r="O20" s="310"/>
      <c r="P20" s="133"/>
      <c r="Q20" s="199" t="s">
        <v>143</v>
      </c>
    </row>
    <row r="21" spans="1:17" ht="79.5" customHeight="1" thickBot="1" x14ac:dyDescent="0.3">
      <c r="A21" s="432"/>
      <c r="B21" s="433"/>
      <c r="C21" s="433"/>
      <c r="D21" s="433"/>
      <c r="E21" s="433"/>
      <c r="F21" s="434"/>
      <c r="G21" s="437"/>
      <c r="H21" s="216"/>
      <c r="I21" s="216"/>
      <c r="J21" s="216"/>
      <c r="K21" s="216"/>
      <c r="L21" s="216"/>
      <c r="M21" s="216"/>
      <c r="N21" s="438"/>
      <c r="O21" s="311"/>
      <c r="P21" s="134"/>
      <c r="Q21" s="439"/>
    </row>
    <row r="22" spans="1:17" ht="15.75" thickBot="1" x14ac:dyDescent="0.3">
      <c r="O22" s="18" t="s">
        <v>19</v>
      </c>
      <c r="P22" s="19">
        <f>SUM(O6:P21)</f>
        <v>0</v>
      </c>
      <c r="Q22" s="28" t="s">
        <v>149</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5" x14ac:dyDescent="0.25"/>
  <sheetData>
    <row r="1" spans="1:17" x14ac:dyDescent="0.25">
      <c r="A1" s="137" t="s">
        <v>150</v>
      </c>
      <c r="B1" s="138"/>
      <c r="C1" s="138"/>
      <c r="D1" s="138"/>
      <c r="E1" s="138"/>
      <c r="F1" s="138"/>
      <c r="G1" s="138"/>
      <c r="H1" s="138"/>
      <c r="I1" s="138"/>
      <c r="J1" s="138"/>
      <c r="K1" s="138"/>
      <c r="L1" s="138"/>
      <c r="M1" s="138"/>
      <c r="N1" s="139"/>
    </row>
    <row r="2" spans="1:17" x14ac:dyDescent="0.25">
      <c r="A2" s="140"/>
      <c r="B2" s="58"/>
      <c r="C2" s="58"/>
      <c r="D2" s="58"/>
      <c r="E2" s="58"/>
      <c r="F2" s="58"/>
      <c r="G2" s="58"/>
      <c r="H2" s="58"/>
      <c r="I2" s="58"/>
      <c r="J2" s="58"/>
      <c r="K2" s="58"/>
      <c r="L2" s="58"/>
      <c r="M2" s="58"/>
      <c r="N2" s="141"/>
    </row>
    <row r="3" spans="1:17" ht="15.75" thickBot="1" x14ac:dyDescent="0.3">
      <c r="A3" s="142"/>
      <c r="B3" s="143"/>
      <c r="C3" s="143"/>
      <c r="D3" s="143"/>
      <c r="E3" s="143"/>
      <c r="F3" s="143"/>
      <c r="G3" s="143"/>
      <c r="H3" s="143"/>
      <c r="I3" s="143"/>
      <c r="J3" s="143"/>
      <c r="K3" s="143"/>
      <c r="L3" s="143"/>
      <c r="M3" s="143"/>
      <c r="N3" s="144"/>
    </row>
    <row r="4" spans="1:17" ht="24" thickBot="1" x14ac:dyDescent="0.3">
      <c r="A4" s="145" t="s">
        <v>1</v>
      </c>
      <c r="B4" s="146"/>
      <c r="C4" s="146"/>
      <c r="D4" s="146"/>
      <c r="E4" s="146"/>
      <c r="F4" s="146"/>
      <c r="G4" s="146"/>
      <c r="H4" s="146"/>
      <c r="I4" s="146"/>
      <c r="J4" s="146"/>
      <c r="K4" s="146"/>
      <c r="L4" s="146"/>
      <c r="M4" s="146"/>
      <c r="N4" s="147"/>
      <c r="O4" s="334" t="s">
        <v>11</v>
      </c>
      <c r="P4" s="335"/>
      <c r="Q4" s="336"/>
    </row>
    <row r="5" spans="1:17" ht="24" thickBot="1" x14ac:dyDescent="0.3">
      <c r="A5" s="228" t="s">
        <v>2</v>
      </c>
      <c r="B5" s="229"/>
      <c r="C5" s="229"/>
      <c r="D5" s="229"/>
      <c r="E5" s="229"/>
      <c r="F5" s="229"/>
      <c r="G5" s="229"/>
      <c r="H5" s="229"/>
      <c r="I5" s="229"/>
      <c r="J5" s="229"/>
      <c r="K5" s="229"/>
      <c r="L5" s="229"/>
      <c r="M5" s="229"/>
      <c r="N5" s="463"/>
      <c r="O5" s="440"/>
      <c r="P5" s="441"/>
      <c r="Q5" s="442"/>
    </row>
    <row r="6" spans="1:17" ht="14.65" customHeight="1" x14ac:dyDescent="0.25">
      <c r="A6" s="450" t="s">
        <v>151</v>
      </c>
      <c r="B6" s="451"/>
      <c r="C6" s="451"/>
      <c r="D6" s="451"/>
      <c r="E6" s="451"/>
      <c r="F6" s="452"/>
      <c r="G6" s="456" t="s">
        <v>206</v>
      </c>
      <c r="H6" s="457"/>
      <c r="I6" s="457"/>
      <c r="J6" s="457"/>
      <c r="K6" s="457"/>
      <c r="L6" s="457"/>
      <c r="M6" s="457"/>
      <c r="N6" s="458"/>
      <c r="O6" s="342"/>
      <c r="P6" s="343"/>
      <c r="Q6" s="464" t="s">
        <v>68</v>
      </c>
    </row>
    <row r="7" spans="1:17" x14ac:dyDescent="0.25">
      <c r="A7" s="444"/>
      <c r="B7" s="445"/>
      <c r="C7" s="445"/>
      <c r="D7" s="445"/>
      <c r="E7" s="445"/>
      <c r="F7" s="446"/>
      <c r="G7" s="459"/>
      <c r="H7" s="460"/>
      <c r="I7" s="460"/>
      <c r="J7" s="460"/>
      <c r="K7" s="460"/>
      <c r="L7" s="460"/>
      <c r="M7" s="460"/>
      <c r="N7" s="461"/>
      <c r="O7" s="310"/>
      <c r="P7" s="133"/>
      <c r="Q7" s="465"/>
    </row>
    <row r="8" spans="1:17" x14ac:dyDescent="0.25">
      <c r="A8" s="444" t="s">
        <v>152</v>
      </c>
      <c r="B8" s="445"/>
      <c r="C8" s="445"/>
      <c r="D8" s="445"/>
      <c r="E8" s="445"/>
      <c r="F8" s="446"/>
      <c r="G8" s="447" t="s">
        <v>207</v>
      </c>
      <c r="H8" s="448"/>
      <c r="I8" s="448"/>
      <c r="J8" s="448"/>
      <c r="K8" s="448"/>
      <c r="L8" s="448"/>
      <c r="M8" s="448"/>
      <c r="N8" s="462"/>
      <c r="O8" s="466"/>
      <c r="P8" s="467"/>
      <c r="Q8" s="465" t="s">
        <v>153</v>
      </c>
    </row>
    <row r="9" spans="1:17" x14ac:dyDescent="0.25">
      <c r="A9" s="444"/>
      <c r="B9" s="445"/>
      <c r="C9" s="445"/>
      <c r="D9" s="445"/>
      <c r="E9" s="445"/>
      <c r="F9" s="446"/>
      <c r="G9" s="447"/>
      <c r="H9" s="448"/>
      <c r="I9" s="448"/>
      <c r="J9" s="448"/>
      <c r="K9" s="448"/>
      <c r="L9" s="448"/>
      <c r="M9" s="448"/>
      <c r="N9" s="462"/>
      <c r="O9" s="466"/>
      <c r="P9" s="467"/>
      <c r="Q9" s="465"/>
    </row>
    <row r="10" spans="1:17" x14ac:dyDescent="0.25">
      <c r="A10" s="444"/>
      <c r="B10" s="445"/>
      <c r="C10" s="445"/>
      <c r="D10" s="445"/>
      <c r="E10" s="445"/>
      <c r="F10" s="446"/>
      <c r="G10" s="447"/>
      <c r="H10" s="448"/>
      <c r="I10" s="448"/>
      <c r="J10" s="448"/>
      <c r="K10" s="448"/>
      <c r="L10" s="448"/>
      <c r="M10" s="448"/>
      <c r="N10" s="462"/>
      <c r="O10" s="466"/>
      <c r="P10" s="467"/>
      <c r="Q10" s="465"/>
    </row>
    <row r="11" spans="1:17" x14ac:dyDescent="0.25">
      <c r="A11" s="444"/>
      <c r="B11" s="445"/>
      <c r="C11" s="445"/>
      <c r="D11" s="445"/>
      <c r="E11" s="445"/>
      <c r="F11" s="446"/>
      <c r="G11" s="447"/>
      <c r="H11" s="448"/>
      <c r="I11" s="448"/>
      <c r="J11" s="448"/>
      <c r="K11" s="448"/>
      <c r="L11" s="448"/>
      <c r="M11" s="448"/>
      <c r="N11" s="462"/>
      <c r="O11" s="466"/>
      <c r="P11" s="467"/>
      <c r="Q11" s="465"/>
    </row>
    <row r="12" spans="1:17" x14ac:dyDescent="0.25">
      <c r="A12" s="444"/>
      <c r="B12" s="445"/>
      <c r="C12" s="445"/>
      <c r="D12" s="445"/>
      <c r="E12" s="445"/>
      <c r="F12" s="446"/>
      <c r="G12" s="447"/>
      <c r="H12" s="448"/>
      <c r="I12" s="448"/>
      <c r="J12" s="448"/>
      <c r="K12" s="448"/>
      <c r="L12" s="448"/>
      <c r="M12" s="448"/>
      <c r="N12" s="462"/>
      <c r="O12" s="466"/>
      <c r="P12" s="467"/>
      <c r="Q12" s="465"/>
    </row>
    <row r="13" spans="1:17" x14ac:dyDescent="0.25">
      <c r="A13" s="444"/>
      <c r="B13" s="445"/>
      <c r="C13" s="445"/>
      <c r="D13" s="445"/>
      <c r="E13" s="445"/>
      <c r="F13" s="446"/>
      <c r="G13" s="447"/>
      <c r="H13" s="448"/>
      <c r="I13" s="448"/>
      <c r="J13" s="448"/>
      <c r="K13" s="448"/>
      <c r="L13" s="448"/>
      <c r="M13" s="448"/>
      <c r="N13" s="462"/>
      <c r="O13" s="466"/>
      <c r="P13" s="467"/>
      <c r="Q13" s="465"/>
    </row>
    <row r="14" spans="1:17" x14ac:dyDescent="0.25">
      <c r="A14" s="444"/>
      <c r="B14" s="445"/>
      <c r="C14" s="445"/>
      <c r="D14" s="445"/>
      <c r="E14" s="445"/>
      <c r="F14" s="446"/>
      <c r="G14" s="447"/>
      <c r="H14" s="448"/>
      <c r="I14" s="448"/>
      <c r="J14" s="448"/>
      <c r="K14" s="448"/>
      <c r="L14" s="448"/>
      <c r="M14" s="448"/>
      <c r="N14" s="462"/>
      <c r="O14" s="466"/>
      <c r="P14" s="467"/>
      <c r="Q14" s="465"/>
    </row>
    <row r="15" spans="1:17" x14ac:dyDescent="0.25">
      <c r="A15" s="444"/>
      <c r="B15" s="445"/>
      <c r="C15" s="445"/>
      <c r="D15" s="445"/>
      <c r="E15" s="445"/>
      <c r="F15" s="446"/>
      <c r="G15" s="447"/>
      <c r="H15" s="448"/>
      <c r="I15" s="448"/>
      <c r="J15" s="448"/>
      <c r="K15" s="448"/>
      <c r="L15" s="448"/>
      <c r="M15" s="448"/>
      <c r="N15" s="462"/>
      <c r="O15" s="466"/>
      <c r="P15" s="467"/>
      <c r="Q15" s="465"/>
    </row>
    <row r="16" spans="1:17" x14ac:dyDescent="0.25">
      <c r="A16" s="444"/>
      <c r="B16" s="445"/>
      <c r="C16" s="445"/>
      <c r="D16" s="445"/>
      <c r="E16" s="445"/>
      <c r="F16" s="446"/>
      <c r="G16" s="447"/>
      <c r="H16" s="448"/>
      <c r="I16" s="448"/>
      <c r="J16" s="448"/>
      <c r="K16" s="448"/>
      <c r="L16" s="448"/>
      <c r="M16" s="448"/>
      <c r="N16" s="462"/>
      <c r="O16" s="466"/>
      <c r="P16" s="467"/>
      <c r="Q16" s="465"/>
    </row>
    <row r="17" spans="1:17" x14ac:dyDescent="0.25">
      <c r="A17" s="444"/>
      <c r="B17" s="445"/>
      <c r="C17" s="445"/>
      <c r="D17" s="445"/>
      <c r="E17" s="445"/>
      <c r="F17" s="446"/>
      <c r="G17" s="447"/>
      <c r="H17" s="448"/>
      <c r="I17" s="448"/>
      <c r="J17" s="448"/>
      <c r="K17" s="448"/>
      <c r="L17" s="448"/>
      <c r="M17" s="448"/>
      <c r="N17" s="462"/>
      <c r="O17" s="466"/>
      <c r="P17" s="467"/>
      <c r="Q17" s="465"/>
    </row>
    <row r="18" spans="1:17" x14ac:dyDescent="0.25">
      <c r="A18" s="444"/>
      <c r="B18" s="445"/>
      <c r="C18" s="445"/>
      <c r="D18" s="445"/>
      <c r="E18" s="445"/>
      <c r="F18" s="446"/>
      <c r="G18" s="447"/>
      <c r="H18" s="448"/>
      <c r="I18" s="448"/>
      <c r="J18" s="448"/>
      <c r="K18" s="448"/>
      <c r="L18" s="448"/>
      <c r="M18" s="448"/>
      <c r="N18" s="462"/>
      <c r="O18" s="466"/>
      <c r="P18" s="467"/>
      <c r="Q18" s="465"/>
    </row>
    <row r="19" spans="1:17" x14ac:dyDescent="0.25">
      <c r="A19" s="444"/>
      <c r="B19" s="445"/>
      <c r="C19" s="445"/>
      <c r="D19" s="445"/>
      <c r="E19" s="445"/>
      <c r="F19" s="446"/>
      <c r="G19" s="447"/>
      <c r="H19" s="448"/>
      <c r="I19" s="448"/>
      <c r="J19" s="448"/>
      <c r="K19" s="448"/>
      <c r="L19" s="448"/>
      <c r="M19" s="448"/>
      <c r="N19" s="462"/>
      <c r="O19" s="466"/>
      <c r="P19" s="467"/>
      <c r="Q19" s="465"/>
    </row>
    <row r="20" spans="1:17" x14ac:dyDescent="0.25">
      <c r="A20" s="444" t="s">
        <v>154</v>
      </c>
      <c r="B20" s="445"/>
      <c r="C20" s="445"/>
      <c r="D20" s="445"/>
      <c r="E20" s="445"/>
      <c r="F20" s="446"/>
      <c r="G20" s="435" t="s">
        <v>177</v>
      </c>
      <c r="H20" s="215"/>
      <c r="I20" s="215"/>
      <c r="J20" s="215"/>
      <c r="K20" s="215"/>
      <c r="L20" s="215"/>
      <c r="M20" s="215"/>
      <c r="N20" s="469"/>
      <c r="O20" s="310"/>
      <c r="P20" s="133"/>
      <c r="Q20" s="465" t="s">
        <v>68</v>
      </c>
    </row>
    <row r="21" spans="1:17" ht="32.25" customHeight="1" x14ac:dyDescent="0.25">
      <c r="A21" s="444"/>
      <c r="B21" s="445"/>
      <c r="C21" s="445"/>
      <c r="D21" s="445"/>
      <c r="E21" s="445"/>
      <c r="F21" s="446"/>
      <c r="G21" s="435"/>
      <c r="H21" s="215"/>
      <c r="I21" s="215"/>
      <c r="J21" s="215"/>
      <c r="K21" s="215"/>
      <c r="L21" s="215"/>
      <c r="M21" s="215"/>
      <c r="N21" s="469"/>
      <c r="O21" s="310"/>
      <c r="P21" s="133"/>
      <c r="Q21" s="465"/>
    </row>
    <row r="22" spans="1:17" x14ac:dyDescent="0.25">
      <c r="A22" s="444" t="s">
        <v>155</v>
      </c>
      <c r="B22" s="445"/>
      <c r="C22" s="445"/>
      <c r="D22" s="445"/>
      <c r="E22" s="445"/>
      <c r="F22" s="446"/>
      <c r="G22" s="435" t="s">
        <v>178</v>
      </c>
      <c r="H22" s="215"/>
      <c r="I22" s="215"/>
      <c r="J22" s="215"/>
      <c r="K22" s="215"/>
      <c r="L22" s="215"/>
      <c r="M22" s="215"/>
      <c r="N22" s="469"/>
      <c r="O22" s="310"/>
      <c r="P22" s="133"/>
      <c r="Q22" s="465" t="s">
        <v>89</v>
      </c>
    </row>
    <row r="23" spans="1:17" ht="40.5" customHeight="1" thickBot="1" x14ac:dyDescent="0.3">
      <c r="A23" s="470"/>
      <c r="B23" s="471"/>
      <c r="C23" s="471"/>
      <c r="D23" s="471"/>
      <c r="E23" s="471"/>
      <c r="F23" s="472"/>
      <c r="G23" s="437"/>
      <c r="H23" s="216"/>
      <c r="I23" s="216"/>
      <c r="J23" s="216"/>
      <c r="K23" s="216"/>
      <c r="L23" s="216"/>
      <c r="M23" s="216"/>
      <c r="N23" s="473"/>
      <c r="O23" s="311"/>
      <c r="P23" s="134"/>
      <c r="Q23" s="468"/>
    </row>
    <row r="24" spans="1:17" ht="15.75" thickBot="1" x14ac:dyDescent="0.3">
      <c r="O24" s="18" t="s">
        <v>19</v>
      </c>
      <c r="P24" s="19">
        <f>SUM(O6:P23)</f>
        <v>0</v>
      </c>
      <c r="Q24" s="28" t="s">
        <v>156</v>
      </c>
    </row>
    <row r="31" spans="1:17" x14ac:dyDescent="0.2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6" zoomScale="76" zoomScaleNormal="76" workbookViewId="0">
      <selection activeCell="V21" sqref="V21"/>
    </sheetView>
  </sheetViews>
  <sheetFormatPr defaultRowHeight="15" x14ac:dyDescent="0.25"/>
  <cols>
    <col min="17" max="17" width="14.140625" customWidth="1"/>
  </cols>
  <sheetData>
    <row r="1" spans="1:18" ht="15.6" customHeight="1" x14ac:dyDescent="0.25">
      <c r="A1" s="57" t="s">
        <v>157</v>
      </c>
      <c r="B1" s="58"/>
      <c r="C1" s="58"/>
      <c r="D1" s="58"/>
      <c r="E1" s="58"/>
      <c r="F1" s="58"/>
      <c r="G1" s="58"/>
      <c r="H1" s="58"/>
      <c r="I1" s="58"/>
      <c r="J1" s="58"/>
      <c r="K1" s="58"/>
      <c r="L1" s="58"/>
      <c r="M1" s="58"/>
      <c r="N1" s="58"/>
      <c r="O1" s="58"/>
      <c r="P1" s="58"/>
    </row>
    <row r="2" spans="1:18" ht="15.6" customHeight="1" x14ac:dyDescent="0.25">
      <c r="A2" s="57"/>
      <c r="B2" s="58"/>
      <c r="C2" s="58"/>
      <c r="D2" s="58"/>
      <c r="E2" s="58"/>
      <c r="F2" s="58"/>
      <c r="G2" s="58"/>
      <c r="H2" s="58"/>
      <c r="I2" s="58"/>
      <c r="J2" s="58"/>
      <c r="K2" s="58"/>
      <c r="L2" s="58"/>
      <c r="M2" s="58"/>
      <c r="N2" s="58"/>
      <c r="O2" s="58"/>
      <c r="P2" s="58"/>
    </row>
    <row r="3" spans="1:18" ht="14.65" customHeight="1" thickBot="1" x14ac:dyDescent="0.3">
      <c r="A3" s="57"/>
      <c r="B3" s="58"/>
      <c r="C3" s="58"/>
      <c r="D3" s="58"/>
      <c r="E3" s="58"/>
      <c r="F3" s="58"/>
      <c r="G3" s="58"/>
      <c r="H3" s="58"/>
      <c r="I3" s="58"/>
      <c r="J3" s="58"/>
      <c r="K3" s="58"/>
      <c r="L3" s="58"/>
      <c r="M3" s="58"/>
      <c r="N3" s="58"/>
      <c r="O3" s="58"/>
      <c r="P3" s="58"/>
    </row>
    <row r="4" spans="1:18" ht="24" thickBot="1" x14ac:dyDescent="0.3">
      <c r="A4" s="145" t="s">
        <v>1</v>
      </c>
      <c r="B4" s="146"/>
      <c r="C4" s="146"/>
      <c r="D4" s="146"/>
      <c r="E4" s="146"/>
      <c r="F4" s="146"/>
      <c r="G4" s="146"/>
      <c r="H4" s="146"/>
      <c r="I4" s="146"/>
      <c r="J4" s="146"/>
      <c r="K4" s="146"/>
      <c r="L4" s="146"/>
      <c r="M4" s="146"/>
      <c r="N4" s="146"/>
      <c r="O4" s="146"/>
      <c r="P4" s="147"/>
    </row>
    <row r="5" spans="1:18" ht="24" thickBot="1" x14ac:dyDescent="0.3">
      <c r="A5" s="101" t="s">
        <v>2</v>
      </c>
      <c r="B5" s="102"/>
      <c r="C5" s="102"/>
      <c r="D5" s="102"/>
      <c r="E5" s="102"/>
      <c r="F5" s="102"/>
      <c r="G5" s="102"/>
      <c r="H5" s="102"/>
      <c r="I5" s="102"/>
      <c r="J5" s="102"/>
      <c r="K5" s="102"/>
      <c r="L5" s="102"/>
      <c r="M5" s="102"/>
      <c r="N5" s="102"/>
      <c r="O5" s="102"/>
      <c r="P5" s="103"/>
    </row>
    <row r="6" spans="1:18" ht="16.5" thickTop="1" thickBot="1" x14ac:dyDescent="0.3">
      <c r="A6" s="490" t="s">
        <v>158</v>
      </c>
      <c r="B6" s="491"/>
      <c r="C6" s="491"/>
      <c r="D6" s="491"/>
      <c r="E6" s="491"/>
      <c r="F6" s="491"/>
      <c r="G6" s="491"/>
      <c r="H6" s="491"/>
      <c r="I6" s="491"/>
      <c r="J6" s="491"/>
      <c r="K6" s="491"/>
      <c r="L6" s="491"/>
      <c r="M6" s="491"/>
      <c r="N6" s="491"/>
      <c r="O6" s="491"/>
      <c r="P6" s="491"/>
      <c r="Q6" s="334" t="s">
        <v>11</v>
      </c>
      <c r="R6" s="336"/>
    </row>
    <row r="7" spans="1:18" ht="16.5" thickTop="1" thickBot="1" x14ac:dyDescent="0.3">
      <c r="A7" s="490"/>
      <c r="B7" s="491"/>
      <c r="C7" s="491"/>
      <c r="D7" s="491"/>
      <c r="E7" s="491"/>
      <c r="F7" s="491"/>
      <c r="G7" s="491"/>
      <c r="H7" s="491"/>
      <c r="I7" s="491"/>
      <c r="J7" s="491"/>
      <c r="K7" s="491"/>
      <c r="L7" s="491"/>
      <c r="M7" s="491"/>
      <c r="N7" s="491"/>
      <c r="O7" s="491"/>
      <c r="P7" s="491"/>
      <c r="Q7" s="337"/>
      <c r="R7" s="339"/>
    </row>
    <row r="8" spans="1:18" ht="16.5" thickTop="1" thickBot="1" x14ac:dyDescent="0.3">
      <c r="A8" s="73" t="s">
        <v>179</v>
      </c>
      <c r="B8" s="74"/>
      <c r="C8" s="74"/>
      <c r="D8" s="74"/>
      <c r="E8" s="74"/>
      <c r="F8" s="74"/>
      <c r="G8" s="74"/>
      <c r="H8" s="74"/>
      <c r="I8" s="74"/>
      <c r="J8" s="74"/>
      <c r="K8" s="74"/>
      <c r="L8" s="74"/>
      <c r="M8" s="74"/>
      <c r="N8" s="74"/>
      <c r="O8" s="74"/>
      <c r="P8" s="74"/>
      <c r="Q8" s="342"/>
      <c r="R8" s="478" t="s">
        <v>159</v>
      </c>
    </row>
    <row r="9" spans="1:18" ht="16.5" thickTop="1" thickBot="1" x14ac:dyDescent="0.3">
      <c r="A9" s="75"/>
      <c r="B9" s="74"/>
      <c r="C9" s="74"/>
      <c r="D9" s="74"/>
      <c r="E9" s="74"/>
      <c r="F9" s="74"/>
      <c r="G9" s="74"/>
      <c r="H9" s="74"/>
      <c r="I9" s="74"/>
      <c r="J9" s="74"/>
      <c r="K9" s="74"/>
      <c r="L9" s="74"/>
      <c r="M9" s="74"/>
      <c r="N9" s="74"/>
      <c r="O9" s="74"/>
      <c r="P9" s="74"/>
      <c r="Q9" s="310"/>
      <c r="R9" s="479"/>
    </row>
    <row r="10" spans="1:18" ht="16.5" thickTop="1" thickBot="1" x14ac:dyDescent="0.3">
      <c r="A10" s="75"/>
      <c r="B10" s="74"/>
      <c r="C10" s="74"/>
      <c r="D10" s="74"/>
      <c r="E10" s="74"/>
      <c r="F10" s="74"/>
      <c r="G10" s="74"/>
      <c r="H10" s="74"/>
      <c r="I10" s="74"/>
      <c r="J10" s="74"/>
      <c r="K10" s="74"/>
      <c r="L10" s="74"/>
      <c r="M10" s="74"/>
      <c r="N10" s="74"/>
      <c r="O10" s="74"/>
      <c r="P10" s="74"/>
      <c r="Q10" s="310"/>
      <c r="R10" s="479"/>
    </row>
    <row r="11" spans="1:18" ht="16.5" thickTop="1" thickBot="1" x14ac:dyDescent="0.3">
      <c r="A11" s="75"/>
      <c r="B11" s="74"/>
      <c r="C11" s="74"/>
      <c r="D11" s="74"/>
      <c r="E11" s="74"/>
      <c r="F11" s="74"/>
      <c r="G11" s="74"/>
      <c r="H11" s="74"/>
      <c r="I11" s="74"/>
      <c r="J11" s="74"/>
      <c r="K11" s="74"/>
      <c r="L11" s="74"/>
      <c r="M11" s="74"/>
      <c r="N11" s="74"/>
      <c r="O11" s="74"/>
      <c r="P11" s="74"/>
      <c r="Q11" s="310"/>
      <c r="R11" s="479"/>
    </row>
    <row r="12" spans="1:18" ht="16.5" thickTop="1" thickBot="1" x14ac:dyDescent="0.3">
      <c r="A12" s="75"/>
      <c r="B12" s="74"/>
      <c r="C12" s="74"/>
      <c r="D12" s="74"/>
      <c r="E12" s="74"/>
      <c r="F12" s="74"/>
      <c r="G12" s="74"/>
      <c r="H12" s="74"/>
      <c r="I12" s="74"/>
      <c r="J12" s="74"/>
      <c r="K12" s="74"/>
      <c r="L12" s="74"/>
      <c r="M12" s="74"/>
      <c r="N12" s="74"/>
      <c r="O12" s="74"/>
      <c r="P12" s="74"/>
      <c r="Q12" s="310"/>
      <c r="R12" s="479"/>
    </row>
    <row r="13" spans="1:18" ht="16.5" thickTop="1" thickBot="1" x14ac:dyDescent="0.3">
      <c r="A13" s="75"/>
      <c r="B13" s="74"/>
      <c r="C13" s="74"/>
      <c r="D13" s="74"/>
      <c r="E13" s="74"/>
      <c r="F13" s="74"/>
      <c r="G13" s="74"/>
      <c r="H13" s="74"/>
      <c r="I13" s="74"/>
      <c r="J13" s="74"/>
      <c r="K13" s="74"/>
      <c r="L13" s="74"/>
      <c r="M13" s="74"/>
      <c r="N13" s="74"/>
      <c r="O13" s="74"/>
      <c r="P13" s="74"/>
      <c r="Q13" s="310"/>
      <c r="R13" s="479"/>
    </row>
    <row r="14" spans="1:18" ht="16.5" thickTop="1" thickBot="1" x14ac:dyDescent="0.3">
      <c r="A14" s="75"/>
      <c r="B14" s="74"/>
      <c r="C14" s="74"/>
      <c r="D14" s="74"/>
      <c r="E14" s="74"/>
      <c r="F14" s="74"/>
      <c r="G14" s="74"/>
      <c r="H14" s="74"/>
      <c r="I14" s="74"/>
      <c r="J14" s="74"/>
      <c r="K14" s="74"/>
      <c r="L14" s="74"/>
      <c r="M14" s="74"/>
      <c r="N14" s="74"/>
      <c r="O14" s="74"/>
      <c r="P14" s="74"/>
      <c r="Q14" s="310"/>
      <c r="R14" s="479"/>
    </row>
    <row r="15" spans="1:18" ht="16.5" thickTop="1" thickBot="1" x14ac:dyDescent="0.3">
      <c r="A15" s="75"/>
      <c r="B15" s="74"/>
      <c r="C15" s="74"/>
      <c r="D15" s="74"/>
      <c r="E15" s="74"/>
      <c r="F15" s="74"/>
      <c r="G15" s="74"/>
      <c r="H15" s="74"/>
      <c r="I15" s="74"/>
      <c r="J15" s="74"/>
      <c r="K15" s="74"/>
      <c r="L15" s="74"/>
      <c r="M15" s="74"/>
      <c r="N15" s="74"/>
      <c r="O15" s="74"/>
      <c r="P15" s="74"/>
      <c r="Q15" s="310"/>
      <c r="R15" s="479"/>
    </row>
    <row r="16" spans="1:18" ht="16.5" thickTop="1" thickBot="1" x14ac:dyDescent="0.3">
      <c r="A16" s="75"/>
      <c r="B16" s="74"/>
      <c r="C16" s="74"/>
      <c r="D16" s="74"/>
      <c r="E16" s="74"/>
      <c r="F16" s="74"/>
      <c r="G16" s="74"/>
      <c r="H16" s="74"/>
      <c r="I16" s="74"/>
      <c r="J16" s="74"/>
      <c r="K16" s="74"/>
      <c r="L16" s="74"/>
      <c r="M16" s="74"/>
      <c r="N16" s="74"/>
      <c r="O16" s="74"/>
      <c r="P16" s="74"/>
      <c r="Q16" s="310"/>
      <c r="R16" s="479"/>
    </row>
    <row r="17" spans="1:18" ht="16.5" thickTop="1" thickBot="1" x14ac:dyDescent="0.3">
      <c r="A17" s="75"/>
      <c r="B17" s="74"/>
      <c r="C17" s="74"/>
      <c r="D17" s="74"/>
      <c r="E17" s="74"/>
      <c r="F17" s="74"/>
      <c r="G17" s="74"/>
      <c r="H17" s="74"/>
      <c r="I17" s="74"/>
      <c r="J17" s="74"/>
      <c r="K17" s="74"/>
      <c r="L17" s="74"/>
      <c r="M17" s="74"/>
      <c r="N17" s="74"/>
      <c r="O17" s="74"/>
      <c r="P17" s="74"/>
      <c r="Q17" s="311"/>
      <c r="R17" s="480"/>
    </row>
    <row r="18" spans="1:18" ht="18" customHeight="1" thickTop="1" thickBot="1" x14ac:dyDescent="0.3">
      <c r="A18" s="482" t="s">
        <v>160</v>
      </c>
      <c r="B18" s="483"/>
      <c r="C18" s="483"/>
      <c r="D18" s="483"/>
      <c r="E18" s="483"/>
      <c r="F18" s="483"/>
      <c r="G18" s="483"/>
      <c r="H18" s="483"/>
      <c r="I18" s="483"/>
      <c r="J18" s="483"/>
      <c r="K18" s="483"/>
      <c r="L18" s="483"/>
      <c r="M18" s="483"/>
      <c r="N18" s="483"/>
      <c r="O18" s="483"/>
      <c r="P18" s="483"/>
      <c r="Q18" s="474"/>
      <c r="R18" s="475"/>
    </row>
    <row r="19" spans="1:18" ht="18.75" customHeight="1" thickTop="1" thickBot="1" x14ac:dyDescent="0.3">
      <c r="A19" s="482"/>
      <c r="B19" s="483"/>
      <c r="C19" s="483"/>
      <c r="D19" s="483"/>
      <c r="E19" s="483"/>
      <c r="F19" s="483"/>
      <c r="G19" s="483"/>
      <c r="H19" s="483"/>
      <c r="I19" s="483"/>
      <c r="J19" s="483"/>
      <c r="K19" s="483"/>
      <c r="L19" s="483"/>
      <c r="M19" s="483"/>
      <c r="N19" s="483"/>
      <c r="O19" s="483"/>
      <c r="P19" s="483"/>
      <c r="Q19" s="476"/>
      <c r="R19" s="477"/>
    </row>
    <row r="20" spans="1:18" ht="15.75" thickTop="1" x14ac:dyDescent="0.25">
      <c r="A20" s="484" t="s">
        <v>180</v>
      </c>
      <c r="B20" s="77"/>
      <c r="C20" s="77"/>
      <c r="D20" s="77"/>
      <c r="E20" s="77"/>
      <c r="F20" s="77"/>
      <c r="G20" s="77"/>
      <c r="H20" s="77"/>
      <c r="I20" s="77"/>
      <c r="J20" s="77"/>
      <c r="K20" s="77"/>
      <c r="L20" s="77"/>
      <c r="M20" s="77"/>
      <c r="N20" s="77"/>
      <c r="O20" s="77"/>
      <c r="P20" s="485"/>
      <c r="Q20" s="342"/>
      <c r="R20" s="478" t="s">
        <v>105</v>
      </c>
    </row>
    <row r="21" spans="1:18" x14ac:dyDescent="0.25">
      <c r="A21" s="486"/>
      <c r="B21" s="82"/>
      <c r="C21" s="82"/>
      <c r="D21" s="82"/>
      <c r="E21" s="82"/>
      <c r="F21" s="82"/>
      <c r="G21" s="82"/>
      <c r="H21" s="82"/>
      <c r="I21" s="82"/>
      <c r="J21" s="82"/>
      <c r="K21" s="82"/>
      <c r="L21" s="82"/>
      <c r="M21" s="82"/>
      <c r="N21" s="82"/>
      <c r="O21" s="82"/>
      <c r="P21" s="83"/>
      <c r="Q21" s="310"/>
      <c r="R21" s="479"/>
    </row>
    <row r="22" spans="1:18" x14ac:dyDescent="0.25">
      <c r="A22" s="486"/>
      <c r="B22" s="82"/>
      <c r="C22" s="82"/>
      <c r="D22" s="82"/>
      <c r="E22" s="82"/>
      <c r="F22" s="82"/>
      <c r="G22" s="82"/>
      <c r="H22" s="82"/>
      <c r="I22" s="82"/>
      <c r="J22" s="82"/>
      <c r="K22" s="82"/>
      <c r="L22" s="82"/>
      <c r="M22" s="82"/>
      <c r="N22" s="82"/>
      <c r="O22" s="82"/>
      <c r="P22" s="83"/>
      <c r="Q22" s="310"/>
      <c r="R22" s="479"/>
    </row>
    <row r="23" spans="1:18" x14ac:dyDescent="0.25">
      <c r="A23" s="486"/>
      <c r="B23" s="82"/>
      <c r="C23" s="82"/>
      <c r="D23" s="82"/>
      <c r="E23" s="82"/>
      <c r="F23" s="82"/>
      <c r="G23" s="82"/>
      <c r="H23" s="82"/>
      <c r="I23" s="82"/>
      <c r="J23" s="82"/>
      <c r="K23" s="82"/>
      <c r="L23" s="82"/>
      <c r="M23" s="82"/>
      <c r="N23" s="82"/>
      <c r="O23" s="82"/>
      <c r="P23" s="83"/>
      <c r="Q23" s="310"/>
      <c r="R23" s="479"/>
    </row>
    <row r="24" spans="1:18" x14ac:dyDescent="0.25">
      <c r="A24" s="486"/>
      <c r="B24" s="82"/>
      <c r="C24" s="82"/>
      <c r="D24" s="82"/>
      <c r="E24" s="82"/>
      <c r="F24" s="82"/>
      <c r="G24" s="82"/>
      <c r="H24" s="82"/>
      <c r="I24" s="82"/>
      <c r="J24" s="82"/>
      <c r="K24" s="82"/>
      <c r="L24" s="82"/>
      <c r="M24" s="82"/>
      <c r="N24" s="82"/>
      <c r="O24" s="82"/>
      <c r="P24" s="83"/>
      <c r="Q24" s="310"/>
      <c r="R24" s="479"/>
    </row>
    <row r="25" spans="1:18" x14ac:dyDescent="0.25">
      <c r="A25" s="486"/>
      <c r="B25" s="82"/>
      <c r="C25" s="82"/>
      <c r="D25" s="82"/>
      <c r="E25" s="82"/>
      <c r="F25" s="82"/>
      <c r="G25" s="82"/>
      <c r="H25" s="82"/>
      <c r="I25" s="82"/>
      <c r="J25" s="82"/>
      <c r="K25" s="82"/>
      <c r="L25" s="82"/>
      <c r="M25" s="82"/>
      <c r="N25" s="82"/>
      <c r="O25" s="82"/>
      <c r="P25" s="83"/>
      <c r="Q25" s="310"/>
      <c r="R25" s="479"/>
    </row>
    <row r="26" spans="1:18" ht="15.75" thickBot="1" x14ac:dyDescent="0.3">
      <c r="A26" s="487"/>
      <c r="B26" s="488"/>
      <c r="C26" s="488"/>
      <c r="D26" s="488"/>
      <c r="E26" s="488"/>
      <c r="F26" s="488"/>
      <c r="G26" s="488"/>
      <c r="H26" s="488"/>
      <c r="I26" s="488"/>
      <c r="J26" s="488"/>
      <c r="K26" s="488"/>
      <c r="L26" s="488"/>
      <c r="M26" s="488"/>
      <c r="N26" s="488"/>
      <c r="O26" s="488"/>
      <c r="P26" s="489"/>
      <c r="Q26" s="311"/>
      <c r="R26" s="480"/>
    </row>
    <row r="27" spans="1:18" ht="16.5" thickTop="1" thickBot="1" x14ac:dyDescent="0.3">
      <c r="A27" s="490" t="s">
        <v>161</v>
      </c>
      <c r="B27" s="491"/>
      <c r="C27" s="491"/>
      <c r="D27" s="491"/>
      <c r="E27" s="491"/>
      <c r="F27" s="491"/>
      <c r="G27" s="491"/>
      <c r="H27" s="491"/>
      <c r="I27" s="491"/>
      <c r="J27" s="491"/>
      <c r="K27" s="491"/>
      <c r="L27" s="491"/>
      <c r="M27" s="491"/>
      <c r="N27" s="491"/>
      <c r="O27" s="491"/>
      <c r="P27" s="491"/>
      <c r="Q27" s="474"/>
      <c r="R27" s="475"/>
    </row>
    <row r="28" spans="1:18" ht="16.5" thickTop="1" thickBot="1" x14ac:dyDescent="0.3">
      <c r="A28" s="492"/>
      <c r="B28" s="493"/>
      <c r="C28" s="493"/>
      <c r="D28" s="493"/>
      <c r="E28" s="493"/>
      <c r="F28" s="493"/>
      <c r="G28" s="493"/>
      <c r="H28" s="493"/>
      <c r="I28" s="493"/>
      <c r="J28" s="493"/>
      <c r="K28" s="493"/>
      <c r="L28" s="493"/>
      <c r="M28" s="493"/>
      <c r="N28" s="493"/>
      <c r="O28" s="493"/>
      <c r="P28" s="493"/>
      <c r="Q28" s="476"/>
      <c r="R28" s="477"/>
    </row>
    <row r="29" spans="1:18" ht="15.75" thickBot="1" x14ac:dyDescent="0.3">
      <c r="A29" s="495" t="s">
        <v>181</v>
      </c>
      <c r="B29" s="496"/>
      <c r="C29" s="496"/>
      <c r="D29" s="496"/>
      <c r="E29" s="496"/>
      <c r="F29" s="496"/>
      <c r="G29" s="496"/>
      <c r="H29" s="496"/>
      <c r="I29" s="496"/>
      <c r="J29" s="496"/>
      <c r="K29" s="496"/>
      <c r="L29" s="496"/>
      <c r="M29" s="496"/>
      <c r="N29" s="496"/>
      <c r="O29" s="496"/>
      <c r="P29" s="496"/>
      <c r="Q29" s="342"/>
      <c r="R29" s="478" t="s">
        <v>143</v>
      </c>
    </row>
    <row r="30" spans="1:18" ht="16.5" thickTop="1" thickBot="1" x14ac:dyDescent="0.3">
      <c r="A30" s="497"/>
      <c r="B30" s="74"/>
      <c r="C30" s="74"/>
      <c r="D30" s="74"/>
      <c r="E30" s="74"/>
      <c r="F30" s="74"/>
      <c r="G30" s="74"/>
      <c r="H30" s="74"/>
      <c r="I30" s="74"/>
      <c r="J30" s="74"/>
      <c r="K30" s="74"/>
      <c r="L30" s="74"/>
      <c r="M30" s="74"/>
      <c r="N30" s="74"/>
      <c r="O30" s="74"/>
      <c r="P30" s="74"/>
      <c r="Q30" s="310"/>
      <c r="R30" s="479"/>
    </row>
    <row r="31" spans="1:18" ht="16.5" thickTop="1" thickBot="1" x14ac:dyDescent="0.3">
      <c r="A31" s="497"/>
      <c r="B31" s="74"/>
      <c r="C31" s="74"/>
      <c r="D31" s="74"/>
      <c r="E31" s="74"/>
      <c r="F31" s="74"/>
      <c r="G31" s="74"/>
      <c r="H31" s="74"/>
      <c r="I31" s="74"/>
      <c r="J31" s="74"/>
      <c r="K31" s="74"/>
      <c r="L31" s="74"/>
      <c r="M31" s="74"/>
      <c r="N31" s="74"/>
      <c r="O31" s="74"/>
      <c r="P31" s="74"/>
      <c r="Q31" s="310"/>
      <c r="R31" s="479"/>
    </row>
    <row r="32" spans="1:18" ht="16.5" thickTop="1" thickBot="1" x14ac:dyDescent="0.3">
      <c r="A32" s="497"/>
      <c r="B32" s="74"/>
      <c r="C32" s="74"/>
      <c r="D32" s="74"/>
      <c r="E32" s="74"/>
      <c r="F32" s="74"/>
      <c r="G32" s="74"/>
      <c r="H32" s="74"/>
      <c r="I32" s="74"/>
      <c r="J32" s="74"/>
      <c r="K32" s="74"/>
      <c r="L32" s="74"/>
      <c r="M32" s="74"/>
      <c r="N32" s="74"/>
      <c r="O32" s="74"/>
      <c r="P32" s="74"/>
      <c r="Q32" s="310"/>
      <c r="R32" s="479"/>
    </row>
    <row r="33" spans="1:20" ht="20.25" thickTop="1" thickBot="1" x14ac:dyDescent="0.35">
      <c r="A33" s="497"/>
      <c r="B33" s="74"/>
      <c r="C33" s="74"/>
      <c r="D33" s="74"/>
      <c r="E33" s="74"/>
      <c r="F33" s="74"/>
      <c r="G33" s="74"/>
      <c r="H33" s="74"/>
      <c r="I33" s="74"/>
      <c r="J33" s="74"/>
      <c r="K33" s="74"/>
      <c r="L33" s="74"/>
      <c r="M33" s="74"/>
      <c r="N33" s="74"/>
      <c r="O33" s="74"/>
      <c r="P33" s="74"/>
      <c r="Q33" s="310"/>
      <c r="R33" s="479"/>
      <c r="T33" s="1"/>
    </row>
    <row r="34" spans="1:20" ht="16.5" thickTop="1" thickBot="1" x14ac:dyDescent="0.3">
      <c r="A34" s="497"/>
      <c r="B34" s="74"/>
      <c r="C34" s="74"/>
      <c r="D34" s="74"/>
      <c r="E34" s="74"/>
      <c r="F34" s="74"/>
      <c r="G34" s="74"/>
      <c r="H34" s="74"/>
      <c r="I34" s="74"/>
      <c r="J34" s="74"/>
      <c r="K34" s="74"/>
      <c r="L34" s="74"/>
      <c r="M34" s="74"/>
      <c r="N34" s="74"/>
      <c r="O34" s="74"/>
      <c r="P34" s="74"/>
      <c r="Q34" s="310"/>
      <c r="R34" s="479"/>
    </row>
    <row r="35" spans="1:20" ht="16.5" thickTop="1" thickBot="1" x14ac:dyDescent="0.3">
      <c r="A35" s="497"/>
      <c r="B35" s="74"/>
      <c r="C35" s="74"/>
      <c r="D35" s="74"/>
      <c r="E35" s="74"/>
      <c r="F35" s="74"/>
      <c r="G35" s="74"/>
      <c r="H35" s="74"/>
      <c r="I35" s="74"/>
      <c r="J35" s="74"/>
      <c r="K35" s="74"/>
      <c r="L35" s="74"/>
      <c r="M35" s="74"/>
      <c r="N35" s="74"/>
      <c r="O35" s="74"/>
      <c r="P35" s="74"/>
      <c r="Q35" s="310"/>
      <c r="R35" s="479"/>
    </row>
    <row r="36" spans="1:20" ht="16.5" thickTop="1" thickBot="1" x14ac:dyDescent="0.3">
      <c r="A36" s="497"/>
      <c r="B36" s="74"/>
      <c r="C36" s="74"/>
      <c r="D36" s="74"/>
      <c r="E36" s="74"/>
      <c r="F36" s="74"/>
      <c r="G36" s="74"/>
      <c r="H36" s="74"/>
      <c r="I36" s="74"/>
      <c r="J36" s="74"/>
      <c r="K36" s="74"/>
      <c r="L36" s="74"/>
      <c r="M36" s="74"/>
      <c r="N36" s="74"/>
      <c r="O36" s="74"/>
      <c r="P36" s="74"/>
      <c r="Q36" s="310"/>
      <c r="R36" s="479"/>
    </row>
    <row r="37" spans="1:20" ht="16.5" thickTop="1" thickBot="1" x14ac:dyDescent="0.3">
      <c r="A37" s="498"/>
      <c r="B37" s="499"/>
      <c r="C37" s="499"/>
      <c r="D37" s="499"/>
      <c r="E37" s="499"/>
      <c r="F37" s="499"/>
      <c r="G37" s="499"/>
      <c r="H37" s="499"/>
      <c r="I37" s="499"/>
      <c r="J37" s="499"/>
      <c r="K37" s="499"/>
      <c r="L37" s="499"/>
      <c r="M37" s="499"/>
      <c r="N37" s="499"/>
      <c r="O37" s="499"/>
      <c r="P37" s="499"/>
      <c r="Q37" s="311"/>
      <c r="R37" s="480"/>
    </row>
    <row r="38" spans="1:20" ht="19.5" thickBot="1" x14ac:dyDescent="0.35">
      <c r="A38" s="494"/>
      <c r="B38" s="494"/>
      <c r="C38" s="494"/>
      <c r="D38" s="494"/>
      <c r="E38" s="494"/>
      <c r="F38" s="1"/>
      <c r="G38" s="1"/>
      <c r="H38" s="1"/>
      <c r="I38" s="1"/>
      <c r="J38" s="1"/>
      <c r="K38" s="1"/>
      <c r="L38" s="1"/>
      <c r="M38" s="1"/>
      <c r="N38" s="202" t="s">
        <v>19</v>
      </c>
      <c r="O38" s="203"/>
      <c r="P38" s="203"/>
      <c r="Q38" s="34">
        <f>SUM(Q29+Q20+Q8)</f>
        <v>0</v>
      </c>
      <c r="R38" s="33" t="s">
        <v>97</v>
      </c>
    </row>
    <row r="39" spans="1:20" x14ac:dyDescent="0.25">
      <c r="A39" s="481"/>
      <c r="B39" s="481"/>
      <c r="C39" s="481"/>
      <c r="E39" s="30"/>
    </row>
    <row r="40" spans="1:20" x14ac:dyDescent="0.25">
      <c r="A40" s="481"/>
      <c r="B40" s="481"/>
      <c r="C40" s="481"/>
      <c r="E40" s="30"/>
      <c r="J40" s="2"/>
      <c r="K40" s="2"/>
      <c r="L40" s="2"/>
      <c r="M40" s="2"/>
      <c r="N40" s="2"/>
      <c r="O40" s="2"/>
      <c r="P40" s="2"/>
    </row>
    <row r="41" spans="1:20" x14ac:dyDescent="0.25">
      <c r="A41" s="481"/>
      <c r="B41" s="481"/>
      <c r="C41" s="481"/>
      <c r="E41" s="30"/>
    </row>
    <row r="42" spans="1:20" x14ac:dyDescent="0.25">
      <c r="A42" s="481"/>
      <c r="B42" s="481"/>
      <c r="C42" s="481"/>
      <c r="D42" s="31"/>
      <c r="E42" s="32"/>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hyperlinks>
    <hyperlink ref="A20" r:id="rId1" location="/courses/motorcycle-mechanic  " display="https://www.reed.co.uk/courses/motorcycle-mechanic-motorbike-servicing-cpd-accredited/394750#/courses/motorcycle-mechanic  " xr:uid="{4A1E51D6-3165-475E-9404-5A3FE4277AFF}"/>
  </hyperlink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RowHeight="15" x14ac:dyDescent="0.25"/>
  <sheetData>
    <row r="2" spans="2:6" ht="15.75" thickBot="1" x14ac:dyDescent="0.3">
      <c r="B2" s="500" t="s">
        <v>162</v>
      </c>
      <c r="C2" s="500"/>
      <c r="D2" s="500"/>
      <c r="E2" s="35" t="s">
        <v>163</v>
      </c>
      <c r="F2" s="35" t="s">
        <v>164</v>
      </c>
    </row>
    <row r="3" spans="2:6" x14ac:dyDescent="0.25">
      <c r="B3" s="513" t="s">
        <v>165</v>
      </c>
      <c r="C3" s="514"/>
      <c r="D3" s="515"/>
      <c r="E3" s="29">
        <f>'H&amp;S Overview'!G49</f>
        <v>0</v>
      </c>
      <c r="F3" s="5">
        <v>10</v>
      </c>
    </row>
    <row r="4" spans="2:6" x14ac:dyDescent="0.25">
      <c r="B4" s="197" t="s">
        <v>166</v>
      </c>
      <c r="C4" s="198"/>
      <c r="D4" s="516"/>
      <c r="E4" s="29">
        <f>'Machine Shop'!N44</f>
        <v>0</v>
      </c>
      <c r="F4" s="5">
        <v>26</v>
      </c>
    </row>
    <row r="5" spans="2:6" x14ac:dyDescent="0.25">
      <c r="B5" s="197" t="s">
        <v>167</v>
      </c>
      <c r="C5" s="198"/>
      <c r="D5" s="516"/>
      <c r="E5" s="29" t="e">
        <f>'Engine Strip'!#REF!</f>
        <v>#REF!</v>
      </c>
      <c r="F5" s="5">
        <v>25</v>
      </c>
    </row>
    <row r="6" spans="2:6" x14ac:dyDescent="0.25">
      <c r="B6" s="197" t="s">
        <v>168</v>
      </c>
      <c r="C6" s="198"/>
      <c r="D6" s="516"/>
      <c r="E6" s="29">
        <f>Suspension!O23</f>
        <v>0</v>
      </c>
      <c r="F6" s="5">
        <v>15</v>
      </c>
    </row>
    <row r="7" spans="2:6" x14ac:dyDescent="0.25">
      <c r="B7" s="197" t="s">
        <v>169</v>
      </c>
      <c r="C7" s="198"/>
      <c r="D7" s="516"/>
      <c r="E7" s="29">
        <f>Composites!P24</f>
        <v>0</v>
      </c>
      <c r="F7" s="5">
        <v>10</v>
      </c>
    </row>
    <row r="8" spans="2:6" x14ac:dyDescent="0.25">
      <c r="B8" s="197" t="s">
        <v>170</v>
      </c>
      <c r="C8" s="198"/>
      <c r="D8" s="516"/>
      <c r="E8" s="29">
        <f>Composites!P24</f>
        <v>0</v>
      </c>
      <c r="F8" s="5">
        <v>8</v>
      </c>
    </row>
    <row r="9" spans="2:6" ht="15.75" thickBot="1" x14ac:dyDescent="0.3">
      <c r="B9" s="507" t="s">
        <v>171</v>
      </c>
      <c r="C9" s="508"/>
      <c r="D9" s="509"/>
      <c r="E9" s="40" cm="1">
        <f t="array" ref="E9">CPD!Q38:Q38</f>
        <v>0</v>
      </c>
      <c r="F9" s="7">
        <v>6</v>
      </c>
    </row>
    <row r="10" spans="2:6" ht="15.75" thickBot="1" x14ac:dyDescent="0.3">
      <c r="B10" s="510" t="s">
        <v>172</v>
      </c>
      <c r="C10" s="511"/>
      <c r="D10" s="512"/>
      <c r="E10" s="41" t="e">
        <f>SUM(E3:E9)</f>
        <v>#REF!</v>
      </c>
      <c r="F10" s="37">
        <f>SUM(F3:F9)</f>
        <v>100</v>
      </c>
    </row>
    <row r="11" spans="2:6" ht="15.75" thickBot="1" x14ac:dyDescent="0.3">
      <c r="B11" s="501" t="s">
        <v>173</v>
      </c>
      <c r="C11" s="502"/>
      <c r="D11" s="503"/>
      <c r="E11" s="42"/>
      <c r="F11" s="36"/>
    </row>
    <row r="12" spans="2:6" ht="15.75" thickBot="1" x14ac:dyDescent="0.3"/>
    <row r="13" spans="2:6" ht="15.75" thickBot="1" x14ac:dyDescent="0.3">
      <c r="B13" s="504" t="s">
        <v>174</v>
      </c>
      <c r="C13" s="505"/>
      <c r="D13" s="506"/>
      <c r="E13" s="38" t="e">
        <f>(E10*0.75)+(E11*0.25)</f>
        <v>#REF!</v>
      </c>
      <c r="F13" s="39" t="s">
        <v>175</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1" ma:contentTypeDescription="Create a new document." ma:contentTypeScope="" ma:versionID="64632e88949b3e7f3813bac9dcacc593">
  <xsd:schema xmlns:xsd="http://www.w3.org/2001/XMLSchema" xmlns:xs="http://www.w3.org/2001/XMLSchema" xmlns:p="http://schemas.microsoft.com/office/2006/metadata/properties" xmlns:ns3="0ebdf10f-b5a3-45b6-acdb-7dc1eb398785" targetNamespace="http://schemas.microsoft.com/office/2006/metadata/properties" ma:root="true" ma:fieldsID="65ffbf884ebf14fe0d75b0683703dbf8" ns3:_="">
    <xsd:import namespace="0ebdf10f-b5a3-45b6-acdb-7dc1eb398785"/>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MediaServiceSystemTags" minOccurs="0"/>
                <xsd:element ref="ns3:MediaServiceDateTake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www.w3.org/XML/1998/namespace"/>
    <ds:schemaRef ds:uri="0ebdf10f-b5a3-45b6-acdb-7dc1eb398785"/>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01F9496-A265-47F3-A443-264642C753E3}">
  <ds:schemaRefs>
    <ds:schemaRef ds:uri="http://schemas.microsoft.com/office/2006/metadata/contentType"/>
    <ds:schemaRef ds:uri="http://schemas.microsoft.com/office/2006/metadata/properties/metaAttributes"/>
    <ds:schemaRef ds:uri="http://www.w3.org/2000/xmlns/"/>
    <ds:schemaRef ds:uri="http://www.w3.org/2001/XMLSchema"/>
    <ds:schemaRef ds:uri="0ebdf10f-b5a3-45b6-acdb-7dc1eb398785"/>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Finn Flye (2304833)</cp:lastModifiedBy>
  <cp:revision/>
  <dcterms:created xsi:type="dcterms:W3CDTF">2020-12-20T10:55:52Z</dcterms:created>
  <dcterms:modified xsi:type="dcterms:W3CDTF">2025-04-03T09:03:46Z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