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Mairin Nicell (Sir Gar - Computing)\L5 - Database Management Systems (ACCA5014)\"/>
    </mc:Choice>
  </mc:AlternateContent>
  <bookViews>
    <workbookView xWindow="0" yWindow="0" windowWidth="20496" windowHeight="7536"/>
  </bookViews>
  <sheets>
    <sheet name="Database Management Systems" sheetId="1" r:id="rId1"/>
    <sheet name="Assignment Breakdown" sheetId="2" r:id="rId2"/>
    <sheet name="Exam Breakdown" sheetId="3" r:id="rId3"/>
  </sheets>
  <definedNames>
    <definedName name="_xlnm.Print_Area" localSheetId="0">'Database Management Systems'!$A$1:$C$11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G11" i="3"/>
  <c r="G10" i="3"/>
  <c r="G9" i="3"/>
  <c r="G8" i="3"/>
  <c r="G7" i="3"/>
  <c r="G6" i="3"/>
  <c r="G5" i="3"/>
  <c r="G4" i="3"/>
  <c r="G3" i="3"/>
  <c r="H11" i="3"/>
  <c r="H10" i="3"/>
  <c r="H9" i="3"/>
  <c r="H8" i="3"/>
  <c r="H7" i="3"/>
  <c r="H6" i="3"/>
  <c r="H5" i="3"/>
  <c r="H4" i="3"/>
  <c r="H3" i="3"/>
  <c r="H10" i="2"/>
  <c r="H9" i="2"/>
  <c r="H8" i="2"/>
  <c r="H7" i="2"/>
  <c r="H6" i="2"/>
  <c r="H5" i="2"/>
  <c r="H4" i="2"/>
  <c r="H3" i="2"/>
  <c r="H2" i="2"/>
  <c r="F11" i="1"/>
  <c r="F10" i="1"/>
  <c r="F9" i="1"/>
  <c r="F8" i="1"/>
  <c r="F7" i="1"/>
  <c r="F6" i="1"/>
  <c r="F5" i="1"/>
  <c r="F4" i="1"/>
  <c r="F3" i="1"/>
  <c r="D12" i="1"/>
  <c r="F14" i="1"/>
  <c r="F13" i="1"/>
  <c r="J3" i="1"/>
  <c r="F12" i="1"/>
</calcChain>
</file>

<file path=xl/sharedStrings.xml><?xml version="1.0" encoding="utf-8"?>
<sst xmlns="http://schemas.openxmlformats.org/spreadsheetml/2006/main" count="90" uniqueCount="36">
  <si>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</si>
  <si>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</si>
  <si>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</si>
  <si>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</si>
  <si>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</si>
  <si>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</si>
  <si>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</si>
  <si>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</si>
  <si>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</si>
  <si>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</si>
  <si>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Daniel</t>
  </si>
  <si>
    <t>PART 2</t>
  </si>
  <si>
    <t>Ashley</t>
  </si>
  <si>
    <t>Austin</t>
  </si>
  <si>
    <t>Adam</t>
  </si>
  <si>
    <t>Howell</t>
  </si>
  <si>
    <t>Reeves</t>
  </si>
  <si>
    <t>Davies</t>
  </si>
  <si>
    <t>Samuel</t>
  </si>
  <si>
    <t>James</t>
  </si>
  <si>
    <t>Southern</t>
  </si>
  <si>
    <t>Oliver</t>
  </si>
  <si>
    <t>Houlden</t>
  </si>
  <si>
    <t>Kyle</t>
  </si>
  <si>
    <t>Strahan</t>
  </si>
  <si>
    <t>William</t>
  </si>
  <si>
    <t>Morris</t>
  </si>
  <si>
    <t>Total</t>
  </si>
  <si>
    <t>Question 1</t>
  </si>
  <si>
    <t>Question 2</t>
  </si>
  <si>
    <t>Question 3</t>
  </si>
  <si>
    <t>Question 4</t>
  </si>
  <si>
    <t>%</t>
  </si>
  <si>
    <t>(out of 25)</t>
  </si>
  <si>
    <t>(out of 75)</t>
  </si>
  <si>
    <t>Overall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</si>
</sst>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12</v>
      </c>
      <c r="C3" s="14" t="s">
        <v>13</v>
      </c>
      <c r="D3" s="10">
        <v>65</v>
      </c>
      <c r="E3" s="10">
        <v>83</v>
      </c>
      <c r="F3" s="10">
        <f>SUM(D3+E3)/2</f>
        <v>74</v>
      </c>
      <c r="I3" s="11" t="s">
        <v>5</v>
      </c>
      <c r="J3" s="3">
        <f>COUNTIF(F3:F11,"&gt;=60")/COUNTIF(F3:F11,"&gt;0")</f>
        <v>0.77777777777777779</v>
      </c>
    </row>
    <row r="4" spans="1:10" s="3" customFormat="1" ht="20.100000000000001" customHeight="1" thickBot="1" x14ac:dyDescent="0.35">
      <c r="A4" s="12" t="s">
        <v>8</v>
      </c>
      <c r="B4" s="13" t="s">
        <v>14</v>
      </c>
      <c r="C4" s="14" t="s">
        <v>15</v>
      </c>
      <c r="D4" s="10">
        <v>69</v>
      </c>
      <c r="E4" s="10">
        <v>84</v>
      </c>
      <c r="F4" s="10">
        <f t="shared" ref="F4:F11" si="0">SUM(D4+E4)/2</f>
        <v>76.5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12</v>
      </c>
      <c r="C5" s="14" t="s">
        <v>16</v>
      </c>
      <c r="D5" s="10">
        <v>54</v>
      </c>
      <c r="E5" s="10">
        <v>77</v>
      </c>
      <c r="F5" s="10">
        <f t="shared" si="0"/>
        <v>65.5</v>
      </c>
    </row>
    <row r="6" spans="1:10" s="3" customFormat="1" ht="20.100000000000001" customHeight="1" thickBot="1" x14ac:dyDescent="0.35">
      <c r="A6" s="12" t="s">
        <v>8</v>
      </c>
      <c r="B6" s="13" t="s">
        <v>10</v>
      </c>
      <c r="C6" s="14" t="s">
        <v>17</v>
      </c>
      <c r="D6" s="10">
        <v>63</v>
      </c>
      <c r="E6" s="10">
        <v>79</v>
      </c>
      <c r="F6" s="10">
        <f t="shared" si="0"/>
        <v>71</v>
      </c>
    </row>
    <row r="7" spans="1:10" s="3" customFormat="1" ht="20.100000000000001" customHeight="1" thickBot="1" x14ac:dyDescent="0.35">
      <c r="A7" s="12" t="s">
        <v>8</v>
      </c>
      <c r="B7" s="13" t="s">
        <v>10</v>
      </c>
      <c r="C7" s="14" t="s">
        <v>18</v>
      </c>
      <c r="D7" s="10">
        <v>40</v>
      </c>
      <c r="E7" s="10">
        <v>43</v>
      </c>
      <c r="F7" s="10">
        <f t="shared" si="0"/>
        <v>41.5</v>
      </c>
    </row>
    <row r="8" spans="1:10" s="3" customFormat="1" ht="20.100000000000001" customHeight="1" thickBot="1" x14ac:dyDescent="0.35">
      <c r="A8" s="12" t="s">
        <v>8</v>
      </c>
      <c r="B8" s="13" t="s">
        <v>19</v>
      </c>
      <c r="C8" s="14" t="s">
        <v>20</v>
      </c>
      <c r="D8" s="10">
        <v>58</v>
      </c>
      <c r="E8" s="10">
        <v>77</v>
      </c>
      <c r="F8" s="10">
        <f t="shared" si="0"/>
        <v>67.5</v>
      </c>
    </row>
    <row r="9" spans="1:10" s="3" customFormat="1" ht="20.100000000000001" customHeight="1" thickBot="1" x14ac:dyDescent="0.35">
      <c r="A9" s="12" t="s">
        <v>8</v>
      </c>
      <c r="B9" s="13" t="s">
        <v>21</v>
      </c>
      <c r="C9" s="14" t="s">
        <v>22</v>
      </c>
      <c r="D9" s="10">
        <v>37</v>
      </c>
      <c r="E9" s="10">
        <v>67</v>
      </c>
      <c r="F9" s="10">
        <f t="shared" si="0"/>
        <v>52</v>
      </c>
    </row>
    <row r="10" spans="1:10" s="3" customFormat="1" ht="20.100000000000001" customHeight="1" thickBot="1" x14ac:dyDescent="0.35">
      <c r="A10" s="12" t="s">
        <v>8</v>
      </c>
      <c r="B10" s="13" t="s">
        <v>23</v>
      </c>
      <c r="C10" s="14" t="s">
        <v>24</v>
      </c>
      <c r="D10" s="10">
        <v>63</v>
      </c>
      <c r="E10" s="10">
        <v>86</v>
      </c>
      <c r="F10" s="10">
        <f t="shared" si="0"/>
        <v>74.5</v>
      </c>
    </row>
    <row r="11" spans="1:10" s="3" customFormat="1" ht="20.100000000000001" customHeight="1" thickBot="1" x14ac:dyDescent="0.35">
      <c r="A11" s="12" t="s">
        <v>8</v>
      </c>
      <c r="B11" s="13" t="s">
        <v>25</v>
      </c>
      <c r="C11" s="20" t="s">
        <v>26</v>
      </c>
      <c r="D11" s="10">
        <v>65</v>
      </c>
      <c r="E11" s="10">
        <v>89</v>
      </c>
      <c r="F11" s="10">
        <f t="shared" si="0"/>
        <v>77</v>
      </c>
    </row>
    <row r="12" spans="1:10" s="3" customFormat="1" ht="20.100000000000001" customHeight="1" thickBot="1" x14ac:dyDescent="0.35">
      <c r="A12" s="2"/>
      <c r="B12" s="2"/>
      <c r="C12" s="21" t="s">
        <v>4</v>
      </c>
      <c r="D12" s="22">
        <f>SUMIF(D3:D11,"&gt;0")/COUNTIF(D3:D11,"&gt;0")</f>
        <v>57.111111111111114</v>
      </c>
      <c r="E12" s="22">
        <f>SUMIF(E3:E11,"&gt;0")/COUNTIF(E3:E11,"&gt;0")</f>
        <v>76.111111111111114</v>
      </c>
      <c r="F12" s="22">
        <f>SUMIF(F3:F11,"&gt;0")/COUNTIF(F3:F11,"&gt;0")</f>
        <v>66.611111111111114</v>
      </c>
    </row>
    <row r="13" spans="1:10" s="3" customFormat="1" ht="20.100000000000001" customHeight="1" thickBot="1" x14ac:dyDescent="0.35">
      <c r="A13" s="2"/>
      <c r="B13" s="2"/>
      <c r="C13" s="23"/>
      <c r="D13" s="24" t="s">
        <v>6</v>
      </c>
      <c r="E13" s="24"/>
      <c r="F13" s="24">
        <f>STDEV(F3:F11)</f>
        <v>12.185487725614896</v>
      </c>
    </row>
    <row r="14" spans="1:10" s="3" customFormat="1" ht="20.100000000000001" customHeight="1" thickBot="1" x14ac:dyDescent="0.35">
      <c r="A14" s="2"/>
      <c r="B14" s="2"/>
      <c r="C14" s="23"/>
      <c r="D14" s="24" t="s">
        <v>7</v>
      </c>
      <c r="E14" s="24"/>
      <c r="F14" s="24">
        <f>SKEW(F3:F11)</f>
        <v>-1.4111297675472476</v>
      </c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1"/>
      <c r="B23" s="1"/>
      <c r="C23" s="1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</sheetData>
  <sortState ref="A3:C54">
    <sortCondition ref="C3:C54"/>
    <sortCondition ref="B3:B54"/>
  </sortState>
  <conditionalFormatting sqref="F3">
    <cfRule type="cellIs" dxfId="7" priority="13" operator="between">
      <formula>0</formula>
      <formula>19.49</formula>
    </cfRule>
    <cfRule type="cellIs" dxfId="6" priority="14" operator="between">
      <formula>19.5</formula>
      <formula>29.49</formula>
    </cfRule>
    <cfRule type="cellIs" dxfId="5" priority="15" operator="between">
      <formula>29.5</formula>
      <formula>39.49</formula>
    </cfRule>
    <cfRule type="cellIs" dxfId="4" priority="16" operator="greaterThan">
      <formula>39.49</formula>
    </cfRule>
  </conditionalFormatting>
  <conditionalFormatting sqref="F4:F11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H10"/>
    </sheetView>
  </sheetViews>
  <sheetFormatPr defaultRowHeight="14.4" x14ac:dyDescent="0.3"/>
  <cols>
    <col min="1" max="1" width="12.109375" bestFit="1" customWidth="1"/>
    <col min="2" max="2" width="13.21875" bestFit="1" customWidth="1"/>
  </cols>
  <sheetData>
    <row r="1" spans="1:8" x14ac:dyDescent="0.3">
      <c r="A1" s="4" t="s">
        <v>1</v>
      </c>
      <c r="B1" s="4" t="s">
        <v>2</v>
      </c>
      <c r="C1">
        <v>1</v>
      </c>
      <c r="D1">
        <v>2</v>
      </c>
      <c r="E1">
        <v>3</v>
      </c>
      <c r="F1">
        <v>4</v>
      </c>
      <c r="G1">
        <v>5</v>
      </c>
      <c r="H1" t="s">
        <v>27</v>
      </c>
    </row>
    <row r="2" spans="1:8" x14ac:dyDescent="0.3">
      <c r="A2" s="13" t="s">
        <v>12</v>
      </c>
      <c r="B2" s="14" t="s">
        <v>13</v>
      </c>
      <c r="C2">
        <v>2</v>
      </c>
      <c r="D2">
        <v>14</v>
      </c>
      <c r="E2">
        <v>21</v>
      </c>
      <c r="F2">
        <v>25</v>
      </c>
      <c r="G2">
        <v>3</v>
      </c>
      <c r="H2">
        <f>SUM(C2:G2)</f>
        <v>65</v>
      </c>
    </row>
    <row r="3" spans="1:8" x14ac:dyDescent="0.3">
      <c r="A3" s="13" t="s">
        <v>14</v>
      </c>
      <c r="B3" s="14" t="s">
        <v>15</v>
      </c>
      <c r="C3">
        <v>3</v>
      </c>
      <c r="D3">
        <v>14</v>
      </c>
      <c r="E3">
        <v>21</v>
      </c>
      <c r="F3">
        <v>28</v>
      </c>
      <c r="G3">
        <v>3</v>
      </c>
      <c r="H3">
        <f t="shared" ref="H3:H10" si="0">SUM(C3:G3)</f>
        <v>69</v>
      </c>
    </row>
    <row r="4" spans="1:8" x14ac:dyDescent="0.3">
      <c r="A4" s="13" t="s">
        <v>12</v>
      </c>
      <c r="B4" s="14" t="s">
        <v>16</v>
      </c>
      <c r="C4">
        <v>3</v>
      </c>
      <c r="D4">
        <v>12</v>
      </c>
      <c r="E4">
        <v>16</v>
      </c>
      <c r="F4">
        <v>20</v>
      </c>
      <c r="G4">
        <v>3</v>
      </c>
      <c r="H4">
        <f t="shared" si="0"/>
        <v>54</v>
      </c>
    </row>
    <row r="5" spans="1:8" x14ac:dyDescent="0.3">
      <c r="A5" s="13" t="s">
        <v>10</v>
      </c>
      <c r="B5" s="14" t="s">
        <v>17</v>
      </c>
      <c r="C5">
        <v>2</v>
      </c>
      <c r="D5">
        <v>13</v>
      </c>
      <c r="E5">
        <v>21</v>
      </c>
      <c r="F5">
        <v>24</v>
      </c>
      <c r="G5">
        <v>3</v>
      </c>
      <c r="H5">
        <f t="shared" si="0"/>
        <v>63</v>
      </c>
    </row>
    <row r="6" spans="1:8" x14ac:dyDescent="0.3">
      <c r="A6" s="13" t="s">
        <v>10</v>
      </c>
      <c r="B6" s="14" t="s">
        <v>18</v>
      </c>
      <c r="C6">
        <v>2</v>
      </c>
      <c r="D6">
        <v>7</v>
      </c>
      <c r="E6">
        <v>13</v>
      </c>
      <c r="F6">
        <v>15</v>
      </c>
      <c r="G6">
        <v>3</v>
      </c>
      <c r="H6">
        <f t="shared" si="0"/>
        <v>40</v>
      </c>
    </row>
    <row r="7" spans="1:8" x14ac:dyDescent="0.3">
      <c r="A7" s="13" t="s">
        <v>19</v>
      </c>
      <c r="B7" s="14" t="s">
        <v>20</v>
      </c>
      <c r="C7">
        <v>1</v>
      </c>
      <c r="D7">
        <v>14</v>
      </c>
      <c r="E7">
        <v>15</v>
      </c>
      <c r="F7">
        <v>25</v>
      </c>
      <c r="G7">
        <v>3</v>
      </c>
      <c r="H7">
        <f t="shared" si="0"/>
        <v>58</v>
      </c>
    </row>
    <row r="8" spans="1:8" x14ac:dyDescent="0.3">
      <c r="A8" s="13" t="s">
        <v>21</v>
      </c>
      <c r="B8" s="14" t="s">
        <v>22</v>
      </c>
      <c r="C8">
        <v>1</v>
      </c>
      <c r="D8">
        <v>4</v>
      </c>
      <c r="E8">
        <v>16</v>
      </c>
      <c r="F8">
        <v>13</v>
      </c>
      <c r="G8">
        <v>3</v>
      </c>
      <c r="H8">
        <f t="shared" si="0"/>
        <v>37</v>
      </c>
    </row>
    <row r="9" spans="1:8" x14ac:dyDescent="0.3">
      <c r="A9" s="13" t="s">
        <v>23</v>
      </c>
      <c r="B9" s="14" t="s">
        <v>24</v>
      </c>
      <c r="C9">
        <v>2</v>
      </c>
      <c r="D9">
        <v>14</v>
      </c>
      <c r="E9">
        <v>16</v>
      </c>
      <c r="F9">
        <v>28</v>
      </c>
      <c r="G9">
        <v>3</v>
      </c>
      <c r="H9">
        <f t="shared" si="0"/>
        <v>63</v>
      </c>
    </row>
    <row r="10" spans="1:8" x14ac:dyDescent="0.3">
      <c r="A10" s="13" t="s">
        <v>25</v>
      </c>
      <c r="B10" s="14" t="s">
        <v>26</v>
      </c>
      <c r="C10">
        <v>3</v>
      </c>
      <c r="D10">
        <v>16</v>
      </c>
      <c r="E10">
        <v>20</v>
      </c>
      <c r="F10">
        <v>23</v>
      </c>
      <c r="G10">
        <v>3</v>
      </c>
      <c r="H10">
        <f t="shared" si="0"/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/>
  </sheetViews>
  <sheetFormatPr defaultRowHeight="14.4" x14ac:dyDescent="0.3"/>
  <cols>
    <col min="1" max="1" width="12.109375" bestFit="1" customWidth="1"/>
    <col min="2" max="2" width="13.21875" bestFit="1" customWidth="1"/>
    <col min="3" max="6" width="9.77734375" bestFit="1" customWidth="1"/>
    <col min="7" max="7" width="14.33203125" bestFit="1" customWidth="1"/>
  </cols>
  <sheetData>
    <row r="1" spans="1:8" x14ac:dyDescent="0.3">
      <c r="A1" s="15" t="s">
        <v>1</v>
      </c>
      <c r="B1" s="15" t="s">
        <v>2</v>
      </c>
      <c r="C1" s="16" t="s">
        <v>28</v>
      </c>
      <c r="D1" s="16" t="s">
        <v>29</v>
      </c>
      <c r="E1" s="16" t="s">
        <v>30</v>
      </c>
      <c r="F1" s="16" t="s">
        <v>31</v>
      </c>
      <c r="G1" s="16" t="s">
        <v>27</v>
      </c>
      <c r="H1" s="16" t="s">
        <v>35</v>
      </c>
    </row>
    <row r="2" spans="1:8" x14ac:dyDescent="0.3">
      <c r="A2" s="15"/>
      <c r="B2" s="15"/>
      <c r="C2" s="16" t="s">
        <v>33</v>
      </c>
      <c r="D2" s="16" t="s">
        <v>33</v>
      </c>
      <c r="E2" s="16" t="s">
        <v>33</v>
      </c>
      <c r="F2" s="16" t="s">
        <v>33</v>
      </c>
      <c r="G2" s="16" t="s">
        <v>34</v>
      </c>
      <c r="H2" s="16" t="s">
        <v>32</v>
      </c>
    </row>
    <row r="3" spans="1:8" x14ac:dyDescent="0.3">
      <c r="A3" s="17" t="s">
        <v>12</v>
      </c>
      <c r="B3" s="18" t="s">
        <v>13</v>
      </c>
      <c r="C3" s="16">
        <v>21.5</v>
      </c>
      <c r="D3" s="16">
        <v>20</v>
      </c>
      <c r="E3" s="16"/>
      <c r="F3" s="16">
        <v>21</v>
      </c>
      <c r="G3" s="16">
        <f>SUM(C3:F3)</f>
        <v>62.5</v>
      </c>
      <c r="H3" s="19">
        <f t="shared" ref="H3:H11" si="0">SUM(C3:F3)/75</f>
        <v>0.83333333333333337</v>
      </c>
    </row>
    <row r="4" spans="1:8" x14ac:dyDescent="0.3">
      <c r="A4" s="17" t="s">
        <v>14</v>
      </c>
      <c r="B4" s="18" t="s">
        <v>15</v>
      </c>
      <c r="C4" s="16">
        <v>22.5</v>
      </c>
      <c r="D4" s="16">
        <v>20.5</v>
      </c>
      <c r="E4" s="16"/>
      <c r="F4" s="16">
        <v>20</v>
      </c>
      <c r="G4" s="16">
        <f t="shared" ref="G4:G11" si="1">SUM(C4:F4)</f>
        <v>63</v>
      </c>
      <c r="H4" s="19">
        <f t="shared" si="0"/>
        <v>0.84</v>
      </c>
    </row>
    <row r="5" spans="1:8" x14ac:dyDescent="0.3">
      <c r="A5" s="17" t="s">
        <v>12</v>
      </c>
      <c r="B5" s="18" t="s">
        <v>16</v>
      </c>
      <c r="C5" s="16">
        <v>20</v>
      </c>
      <c r="D5" s="16">
        <v>19</v>
      </c>
      <c r="E5" s="16">
        <v>19</v>
      </c>
      <c r="F5" s="16"/>
      <c r="G5" s="16">
        <f t="shared" si="1"/>
        <v>58</v>
      </c>
      <c r="H5" s="19">
        <f t="shared" si="0"/>
        <v>0.77333333333333332</v>
      </c>
    </row>
    <row r="6" spans="1:8" x14ac:dyDescent="0.3">
      <c r="A6" s="17" t="s">
        <v>10</v>
      </c>
      <c r="B6" s="18" t="s">
        <v>17</v>
      </c>
      <c r="C6" s="16">
        <v>19</v>
      </c>
      <c r="D6" s="16">
        <v>19</v>
      </c>
      <c r="E6" s="16"/>
      <c r="F6" s="16">
        <v>21.5</v>
      </c>
      <c r="G6" s="16">
        <f t="shared" si="1"/>
        <v>59.5</v>
      </c>
      <c r="H6" s="19">
        <f t="shared" si="0"/>
        <v>0.79333333333333333</v>
      </c>
    </row>
    <row r="7" spans="1:8" x14ac:dyDescent="0.3">
      <c r="A7" s="17" t="s">
        <v>10</v>
      </c>
      <c r="B7" s="18" t="s">
        <v>18</v>
      </c>
      <c r="C7" s="16">
        <v>11.5</v>
      </c>
      <c r="D7" s="16">
        <v>8</v>
      </c>
      <c r="E7" s="16">
        <v>13</v>
      </c>
      <c r="F7" s="16"/>
      <c r="G7" s="16">
        <f t="shared" si="1"/>
        <v>32.5</v>
      </c>
      <c r="H7" s="19">
        <f t="shared" si="0"/>
        <v>0.43333333333333335</v>
      </c>
    </row>
    <row r="8" spans="1:8" x14ac:dyDescent="0.3">
      <c r="A8" s="17" t="s">
        <v>19</v>
      </c>
      <c r="B8" s="18" t="s">
        <v>20</v>
      </c>
      <c r="C8" s="16">
        <v>15.5</v>
      </c>
      <c r="D8" s="16">
        <v>18</v>
      </c>
      <c r="E8" s="16"/>
      <c r="F8" s="16">
        <v>24</v>
      </c>
      <c r="G8" s="16">
        <f t="shared" si="1"/>
        <v>57.5</v>
      </c>
      <c r="H8" s="19">
        <f t="shared" si="0"/>
        <v>0.76666666666666672</v>
      </c>
    </row>
    <row r="9" spans="1:8" x14ac:dyDescent="0.3">
      <c r="A9" s="17" t="s">
        <v>21</v>
      </c>
      <c r="B9" s="18" t="s">
        <v>22</v>
      </c>
      <c r="C9" s="16">
        <v>21</v>
      </c>
      <c r="D9" s="16">
        <v>14</v>
      </c>
      <c r="E9" s="16">
        <v>15</v>
      </c>
      <c r="F9" s="16"/>
      <c r="G9" s="16">
        <f t="shared" si="1"/>
        <v>50</v>
      </c>
      <c r="H9" s="19">
        <f t="shared" si="0"/>
        <v>0.66666666666666663</v>
      </c>
    </row>
    <row r="10" spans="1:8" x14ac:dyDescent="0.3">
      <c r="A10" s="17" t="s">
        <v>23</v>
      </c>
      <c r="B10" s="18" t="s">
        <v>24</v>
      </c>
      <c r="C10" s="16">
        <v>22.5</v>
      </c>
      <c r="D10" s="16">
        <v>20.5</v>
      </c>
      <c r="E10" s="16"/>
      <c r="F10" s="16">
        <v>21.5</v>
      </c>
      <c r="G10" s="16">
        <f t="shared" si="1"/>
        <v>64.5</v>
      </c>
      <c r="H10" s="19">
        <f t="shared" si="0"/>
        <v>0.86</v>
      </c>
    </row>
    <row r="11" spans="1:8" x14ac:dyDescent="0.3">
      <c r="A11" s="17" t="s">
        <v>25</v>
      </c>
      <c r="B11" s="18" t="s">
        <v>26</v>
      </c>
      <c r="C11" s="16">
        <v>22.5</v>
      </c>
      <c r="D11" s="16">
        <v>20.5</v>
      </c>
      <c r="E11" s="16"/>
      <c r="F11" s="16">
        <v>24</v>
      </c>
      <c r="G11" s="16">
        <f t="shared" si="1"/>
        <v>67</v>
      </c>
      <c r="H11" s="19">
        <f t="shared" si="0"/>
        <v>0.89333333333333331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Database Management Systems</vt:lpstr>
      <vt:lpstr>Assignment Breakdown</vt:lpstr>
      <vt:lpstr>Exam Breakdown</vt:lpstr>
      <vt:lpstr>'Database Management Systems'!Print_Area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2019-05-22T14:16:01Z</dcterms:modified>
</cp:coreProperties>
</file>