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workbookProtection workbookAlgorithmName="SHA-512" workbookHashValue="NK8IO0xnmev3oyKKxzejlE6kZs5IVTNVvmu9KzLFNK1Cl2sayl49dm8XcQVD5EWFWdpVtuSH3dUqv/ObflNw6A==" workbookSaltValue="aDs6a3Vi9cKo2ZciTSp0Ug==" workbookSpinCount="100000" lockStructure="1"/>
  <bookViews>
    <workbookView windowWidth="19560" windowHeight="17340"/>
  </bookViews>
  <sheets>
    <sheet name="Timesheet 2024" sheetId="1" r:id="rId1"/>
    <sheet name="Data" sheetId="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<sst xmlns="http://schemas.openxmlformats.org/spreadsheetml/2006/main" count="707" uniqueCount="204">
  <si>
    <r>
      <rPr>
        <b/>
        <sz val="22"/>
        <color theme="1"/>
        <rFont val="等线"/>
        <charset val="134"/>
        <scheme val="minor"/>
      </rPr>
      <t xml:space="preserve">Hourly Paid Casual
</t>
    </r>
    <r>
      <rPr>
        <b/>
        <sz val="22"/>
        <color rgb="FFFF0000"/>
        <rFont val="等线"/>
        <charset val="134"/>
        <scheme val="minor"/>
      </rPr>
      <t>Student Visa Holder</t>
    </r>
    <r>
      <rPr>
        <b/>
        <sz val="22"/>
        <color theme="1"/>
        <rFont val="等线"/>
        <charset val="134"/>
        <scheme val="minor"/>
      </rPr>
      <t xml:space="preserve">
Timesheet</t>
    </r>
  </si>
  <si>
    <t>February 2025</t>
  </si>
  <si>
    <r>
      <rPr>
        <sz val="14"/>
        <color theme="1"/>
        <rFont val="等线"/>
        <charset val="134"/>
        <scheme val="minor"/>
      </rPr>
      <t xml:space="preserve">By submitting this timesheet you are confirming that you have not worked in excess of </t>
    </r>
    <r>
      <rPr>
        <b/>
        <sz val="16"/>
        <color rgb="FFFF0000"/>
        <rFont val="等线"/>
        <charset val="134"/>
        <scheme val="minor"/>
      </rPr>
      <t>20 hours per week</t>
    </r>
    <r>
      <rPr>
        <sz val="14"/>
        <color theme="1"/>
        <rFont val="等线"/>
        <charset val="134"/>
        <scheme val="minor"/>
      </rPr>
      <t xml:space="preserve"> in accordance with the terms of your visa (either in this post or in total if you hold a number of posts). This would cover posts within or outside of the University.
The timesheet must include </t>
    </r>
    <r>
      <rPr>
        <b/>
        <sz val="14"/>
        <color theme="1"/>
        <rFont val="等线"/>
        <charset val="134"/>
        <scheme val="minor"/>
      </rPr>
      <t>all</t>
    </r>
    <r>
      <rPr>
        <sz val="14"/>
        <color theme="1"/>
        <rFont val="等线"/>
        <charset val="134"/>
        <scheme val="minor"/>
      </rPr>
      <t xml:space="preserve"> work completed within the University during the week which is defined as from </t>
    </r>
    <r>
      <rPr>
        <b/>
        <sz val="14"/>
        <color theme="1"/>
        <rFont val="等线"/>
        <charset val="134"/>
        <scheme val="minor"/>
      </rPr>
      <t>Monday to Sunday</t>
    </r>
    <r>
      <rPr>
        <sz val="14"/>
        <color theme="1"/>
        <rFont val="等线"/>
        <charset val="134"/>
        <scheme val="minor"/>
      </rPr>
      <t xml:space="preserve"> (please record </t>
    </r>
    <r>
      <rPr>
        <b/>
        <sz val="14"/>
        <color theme="1"/>
        <rFont val="等线"/>
        <charset val="134"/>
        <scheme val="minor"/>
      </rPr>
      <t xml:space="preserve">all </t>
    </r>
    <r>
      <rPr>
        <sz val="14"/>
        <color theme="1"/>
        <rFont val="等线"/>
        <charset val="134"/>
        <scheme val="minor"/>
      </rPr>
      <t xml:space="preserve">hours worked on this timesheet). Only one timesheet per week will be accepted. Timesheets should be submitted on a weekly basis. You must provide official confirmation to HR of your University term dates.
The timesheet must be signed by the </t>
    </r>
    <r>
      <rPr>
        <b/>
        <sz val="14"/>
        <color theme="1"/>
        <rFont val="等线"/>
        <charset val="134"/>
        <scheme val="minor"/>
      </rPr>
      <t>Head of Department</t>
    </r>
    <r>
      <rPr>
        <sz val="14"/>
        <color theme="1"/>
        <rFont val="等线"/>
        <charset val="134"/>
        <scheme val="minor"/>
      </rPr>
      <t xml:space="preserve"> for each day worked to authorise payment for the hours worked. The timesheet should then be forwarded to the HR Department by the 5th of each month to humanresources@uwtsd.ac.uk for processing. </t>
    </r>
  </si>
  <si>
    <t>Timesheet checklist</t>
  </si>
  <si>
    <t xml:space="preserve">Name of Employee: </t>
  </si>
  <si>
    <t>Xuanjing Zhu</t>
  </si>
  <si>
    <t>Employee Number:</t>
  </si>
  <si>
    <t>Please ensure the following are completed</t>
  </si>
  <si>
    <t>Employee Name</t>
  </si>
  <si>
    <t>Post Title(s):</t>
  </si>
  <si>
    <t>Department/Campus:</t>
  </si>
  <si>
    <t>Dynevor</t>
  </si>
  <si>
    <t>Employee Number</t>
  </si>
  <si>
    <t>Employee Signature</t>
  </si>
  <si>
    <t>Non-Teaching Activities.</t>
  </si>
  <si>
    <t>Week 1</t>
  </si>
  <si>
    <t>Day</t>
  </si>
  <si>
    <t>Date</t>
  </si>
  <si>
    <t>Start</t>
  </si>
  <si>
    <t>End</t>
  </si>
  <si>
    <t>Break</t>
  </si>
  <si>
    <t>Worked Hours</t>
  </si>
  <si>
    <t>Description of work undertaken</t>
  </si>
  <si>
    <t>Pre-agreed by</t>
  </si>
  <si>
    <t>Confirmed by</t>
  </si>
  <si>
    <t>Comments</t>
  </si>
  <si>
    <t>Week 1 Total:</t>
  </si>
  <si>
    <t>Week 2</t>
  </si>
  <si>
    <t>Week 2 Total:</t>
  </si>
  <si>
    <t>Week 3</t>
  </si>
  <si>
    <t>Week 3 Total:</t>
  </si>
  <si>
    <t>Week 4</t>
  </si>
  <si>
    <t>Tuesday</t>
  </si>
  <si>
    <t>10:00</t>
  </si>
  <si>
    <t>17:00</t>
  </si>
  <si>
    <t>26/05/2026  Wuhan university visit,  SCA,Alex,Mumbles,Oxwich bay</t>
  </si>
  <si>
    <t>Wednesday</t>
  </si>
  <si>
    <t>27/05/2026 Wuhan university visit, SCA,Glynn vivian</t>
  </si>
  <si>
    <t>Week 4 Total:</t>
  </si>
  <si>
    <t>Week 5</t>
  </si>
  <si>
    <t>Week 5 Total:</t>
  </si>
  <si>
    <t>Week 6 Total:</t>
  </si>
  <si>
    <t>Total Hours:</t>
  </si>
  <si>
    <t>Employee Signature:</t>
  </si>
  <si>
    <t>Countersigned:</t>
  </si>
  <si>
    <r>
      <rPr>
        <b/>
        <sz val="16"/>
        <color theme="1"/>
        <rFont val="等线"/>
        <charset val="134"/>
        <scheme val="minor"/>
      </rPr>
      <t xml:space="preserve">Please Note: </t>
    </r>
    <r>
      <rPr>
        <sz val="16"/>
        <color theme="1"/>
        <rFont val="等线"/>
        <charset val="134"/>
        <scheme val="minor"/>
      </rPr>
      <t xml:space="preserve">Timesheets </t>
    </r>
    <r>
      <rPr>
        <b/>
        <sz val="16"/>
        <color theme="1"/>
        <rFont val="等线"/>
        <charset val="134"/>
        <scheme val="minor"/>
      </rPr>
      <t>must</t>
    </r>
    <r>
      <rPr>
        <sz val="16"/>
        <color theme="1"/>
        <rFont val="等线"/>
        <charset val="134"/>
        <scheme val="minor"/>
      </rPr>
      <t xml:space="preserve"> be signed by </t>
    </r>
    <r>
      <rPr>
        <b/>
        <sz val="16"/>
        <color theme="1"/>
        <rFont val="等线"/>
        <charset val="134"/>
        <scheme val="minor"/>
      </rPr>
      <t>both</t>
    </r>
    <r>
      <rPr>
        <sz val="16"/>
        <color theme="1"/>
        <rFont val="等线"/>
        <charset val="134"/>
        <scheme val="minor"/>
      </rPr>
      <t xml:space="preserve"> the employee and Head of Department.</t>
    </r>
  </si>
  <si>
    <t>In order to ensure equity of pay rates across the University it is recommended that rates of pay are checked with HR before agreeing with the employee.</t>
  </si>
  <si>
    <t>Time</t>
  </si>
  <si>
    <t>Please select a date</t>
  </si>
  <si>
    <t>Monday</t>
  </si>
  <si>
    <t>00:00</t>
  </si>
  <si>
    <t>January 2025</t>
  </si>
  <si>
    <t>00:15</t>
  </si>
  <si>
    <t>Week 1: Wednesday 1st to Sunday 5th January</t>
  </si>
  <si>
    <t>00:30</t>
  </si>
  <si>
    <t>Week 1: Saturday 1st to Sunday 2nd February</t>
  </si>
  <si>
    <t>March 2025</t>
  </si>
  <si>
    <t>Thursday</t>
  </si>
  <si>
    <t>00:45</t>
  </si>
  <si>
    <t>Week 1: Saturday 1st to Sunday 2nd March</t>
  </si>
  <si>
    <t>April 2025</t>
  </si>
  <si>
    <t>Friday</t>
  </si>
  <si>
    <t>01:00</t>
  </si>
  <si>
    <t>Week 1: Tuesday 1st to Sunday 6th April</t>
  </si>
  <si>
    <t>May 2025</t>
  </si>
  <si>
    <t>Saturday</t>
  </si>
  <si>
    <t>01:15</t>
  </si>
  <si>
    <t>Week 1: Thursday 1st to Sunday 4th May</t>
  </si>
  <si>
    <t>June 2025</t>
  </si>
  <si>
    <t>Sunday</t>
  </si>
  <si>
    <t>01:30</t>
  </si>
  <si>
    <t>Week 1: Sunday 1st June</t>
  </si>
  <si>
    <t>July 2025</t>
  </si>
  <si>
    <t>01:45</t>
  </si>
  <si>
    <t>Week 1: Tuesday 1st to Sunday 6th July</t>
  </si>
  <si>
    <t>August 2025</t>
  </si>
  <si>
    <t>02:00</t>
  </si>
  <si>
    <t>Week 1: Friday 1st to Sunday 3rd August</t>
  </si>
  <si>
    <t>September 2025</t>
  </si>
  <si>
    <t>02:15</t>
  </si>
  <si>
    <t>Week 1: Monday 1st to Sunday 7th September</t>
  </si>
  <si>
    <t>October 2025</t>
  </si>
  <si>
    <t>02:30</t>
  </si>
  <si>
    <t>Week 1: Wednesday 1st to Sunday 5th October</t>
  </si>
  <si>
    <t>November 2025</t>
  </si>
  <si>
    <t>02:45</t>
  </si>
  <si>
    <t>Week 1: Saturday 1st to Sunday 2nd November</t>
  </si>
  <si>
    <t>December 2025</t>
  </si>
  <si>
    <t>03:00</t>
  </si>
  <si>
    <t>Week 1: Monday 1st to Sunday 7th December</t>
  </si>
  <si>
    <t>Week 2: Monday 6th to Sunday 12th January</t>
  </si>
  <si>
    <t>Week 2: Monday 3rd to Sunday 9th February</t>
  </si>
  <si>
    <t>Week 2: Monday 3rd to Sunday 9th March</t>
  </si>
  <si>
    <t>Week 2: Monday 7th to Sunday 13th April</t>
  </si>
  <si>
    <t>Week 2: Monday 5th to Sunday 11th May</t>
  </si>
  <si>
    <t>Week 2: Monday 2nd to Sunday 8th June</t>
  </si>
  <si>
    <t>Week 2: Monday 7th to Sunday 13th July</t>
  </si>
  <si>
    <t>Week 2: Monday 4th to Sunday 10th August</t>
  </si>
  <si>
    <t>Week 2: Monday 8th to Sunday 14th September</t>
  </si>
  <si>
    <t>Week 2: Monday 6th to Sunday 12th October</t>
  </si>
  <si>
    <t>Week 2: Monday 3rd to Sunday 9th November</t>
  </si>
  <si>
    <t>Week 2: Monday 8th to Sunday 14th December</t>
  </si>
  <si>
    <t>07:00</t>
  </si>
  <si>
    <t>07:15</t>
  </si>
  <si>
    <t>Week 3: Monday 13th to Sunday 19th January</t>
  </si>
  <si>
    <t>07:30</t>
  </si>
  <si>
    <t>Week 3: Monday 10th to Sunday 16th February</t>
  </si>
  <si>
    <t>07:45</t>
  </si>
  <si>
    <t>Week 3: Monday 10th to Sunday 16th March</t>
  </si>
  <si>
    <t>08:00</t>
  </si>
  <si>
    <t>Week 3: Monday 14th to Sunday 20th April</t>
  </si>
  <si>
    <t>08:15</t>
  </si>
  <si>
    <t>Week 3: Monday 12th to Sunday 18th May</t>
  </si>
  <si>
    <t>08:30</t>
  </si>
  <si>
    <t>Week 3: Monday 9th to Sunday 15th June</t>
  </si>
  <si>
    <t>08:45</t>
  </si>
  <si>
    <t>Week 3: Monday 14th to Sunday 20th July</t>
  </si>
  <si>
    <t>09:00</t>
  </si>
  <si>
    <t>Week 3: Monday 11th to Sunday 17th August</t>
  </si>
  <si>
    <t>09:15</t>
  </si>
  <si>
    <t>Week 3: Monday 15th to Sunday 21st September</t>
  </si>
  <si>
    <t>09:30</t>
  </si>
  <si>
    <t>Week 3: Monday 13th to Sunday 19th October</t>
  </si>
  <si>
    <t>09:45</t>
  </si>
  <si>
    <t>Week 3: Monday 10th to Sunday 16th November</t>
  </si>
  <si>
    <t>Week 3: Monday 15th to Sunday 19th December</t>
  </si>
  <si>
    <t>10:15</t>
  </si>
  <si>
    <t>10:30</t>
  </si>
  <si>
    <t>10:45</t>
  </si>
  <si>
    <t>Week 4: Monday 20th to Sunday 26th January</t>
  </si>
  <si>
    <t>11:00</t>
  </si>
  <si>
    <t>Week 4: Monday 17th to Sunday 23rd February</t>
  </si>
  <si>
    <t>11:15</t>
  </si>
  <si>
    <t>Week 4: Monday 17th to Sunday 23rd March</t>
  </si>
  <si>
    <t>11:30</t>
  </si>
  <si>
    <t>Week 4: Monday 21st to Sunday 27th April</t>
  </si>
  <si>
    <t>11:45</t>
  </si>
  <si>
    <t>Week 4: Monday 19th to Sunday 25th May</t>
  </si>
  <si>
    <t>12:00</t>
  </si>
  <si>
    <t>Week 4: Monday 23rd to Sunday 29th June</t>
  </si>
  <si>
    <t>12:15</t>
  </si>
  <si>
    <t>Week 4: Monday 21st to Sunday 27th July</t>
  </si>
  <si>
    <t>12:30</t>
  </si>
  <si>
    <t>Week 4: Monday 18th to Sunday 24th August</t>
  </si>
  <si>
    <t>12:45</t>
  </si>
  <si>
    <t>Week 4: Monday 22nd to Sunday 28th September</t>
  </si>
  <si>
    <t>13:00</t>
  </si>
  <si>
    <t>Week 4: Monday 20th to Sunday 26th October</t>
  </si>
  <si>
    <t>13:15</t>
  </si>
  <si>
    <t>Week 4: Monday 17th to Sunday 23rd November</t>
  </si>
  <si>
    <t>13:30</t>
  </si>
  <si>
    <t>Week 4: Monday 22nd to Sunday 28th December</t>
  </si>
  <si>
    <t>13:45</t>
  </si>
  <si>
    <t>14:00</t>
  </si>
  <si>
    <t>14:15</t>
  </si>
  <si>
    <t>Week 5: Monday 27th to Friday 31st January</t>
  </si>
  <si>
    <t>14:30</t>
  </si>
  <si>
    <t>Week 5: Monday 24th to Friday 28th February</t>
  </si>
  <si>
    <t>14:45</t>
  </si>
  <si>
    <t>Week 5: Monday 24th to Sunday 30th March</t>
  </si>
  <si>
    <t>15:00</t>
  </si>
  <si>
    <t>Week 5: Monday 28th to Wednesday 30th April</t>
  </si>
  <si>
    <t>15:15</t>
  </si>
  <si>
    <t>Week 5: Monday 26th to Saturday 31st May</t>
  </si>
  <si>
    <t>15:30</t>
  </si>
  <si>
    <t>Week 5: Monday 23rd to Sunday 29th June</t>
  </si>
  <si>
    <t>15:45</t>
  </si>
  <si>
    <t>Week 5: Monday 28th to Thursday 31st July</t>
  </si>
  <si>
    <t>16:00</t>
  </si>
  <si>
    <t>Week 5: Monday 25th to Sunday 31st August</t>
  </si>
  <si>
    <t>16:15</t>
  </si>
  <si>
    <t>Week 5: Monday 29th to Tuesday 30th September</t>
  </si>
  <si>
    <t>16:30</t>
  </si>
  <si>
    <t>Week 5: Monday 27th to Friday 31st October</t>
  </si>
  <si>
    <t>16:45</t>
  </si>
  <si>
    <t>Week 5: Monday 24th to Sunday 30th November</t>
  </si>
  <si>
    <t>Week 5: Monday 29th to Wednesday 31st Decmeber</t>
  </si>
  <si>
    <t>17:15</t>
  </si>
  <si>
    <t>17:30</t>
  </si>
  <si>
    <t>17:45</t>
  </si>
  <si>
    <t>Week 6: Not Applicable</t>
  </si>
  <si>
    <t>18:00</t>
  </si>
  <si>
    <t>18:15</t>
  </si>
  <si>
    <t>Week 6: Monday 31st March</t>
  </si>
  <si>
    <t>18:30</t>
  </si>
  <si>
    <t>18:45</t>
  </si>
  <si>
    <t>19:00</t>
  </si>
  <si>
    <t>Week 6: Monday 30th June</t>
  </si>
  <si>
    <t>19:15</t>
  </si>
  <si>
    <t>19:30</t>
  </si>
  <si>
    <t>19:45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</si>
  <si>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</si>
  <si>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</si>
  <si>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</si>
  <si>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</si>
  <si>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</si>
  <si>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</si>
  <si>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</si>
  <si>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</si>
  <si>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</si>
  <si>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</si>
  <si>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</si>
  <si>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</si>
  <si>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24:00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</si>
</sst>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F800]dddd\,\ mmmm\ dd\,\ yyyy"/>
    <numFmt numFmtId="177" formatCode="d/m/yyyy"/>
  </numFmts>
  <fonts count="39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22"/>
      <color theme="1"/>
      <name val="等线"/>
      <charset val="134"/>
      <scheme val="minor"/>
    </font>
    <font>
      <b/>
      <sz val="18"/>
      <color theme="1"/>
      <name val="等线"/>
      <charset val="134"/>
      <scheme val="minor"/>
    </font>
    <font>
      <u/>
      <sz val="48"/>
      <color theme="1"/>
      <name val="等线"/>
      <charset val="134"/>
      <scheme val="minor"/>
    </font>
    <font>
      <u/>
      <sz val="26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b/>
      <sz val="12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12"/>
      <name val="Arial"/>
      <charset val="134"/>
    </font>
    <font>
      <b/>
      <sz val="20"/>
      <color theme="1"/>
      <name val="等线"/>
      <charset val="134"/>
      <scheme val="minor"/>
    </font>
    <font>
      <sz val="20"/>
      <color theme="1"/>
      <name val="等线"/>
      <charset val="134"/>
      <scheme val="minor"/>
    </font>
    <font>
      <sz val="12"/>
      <name val="Calibri"/>
      <charset val="134"/>
    </font>
    <font>
      <sz val="22"/>
      <color theme="1"/>
      <name val="等线"/>
      <charset val="134"/>
      <scheme val="minor"/>
    </font>
    <font>
      <sz val="18"/>
      <color theme="1"/>
      <name val="等线"/>
      <charset val="134"/>
      <scheme val="minor"/>
    </font>
    <font>
      <sz val="16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6"/>
      <color rgb="FFFF0000"/>
      <name val="等线"/>
      <charset val="134"/>
      <scheme val="minor"/>
    </font>
    <font>
      <b/>
      <sz val="14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b/>
      <sz val="22"/>
      <color rgb="FFFF0000"/>
      <name val="等线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3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rgb="FFFFC000"/>
      </left>
      <right/>
      <top style="thick">
        <color rgb="FFFFC000"/>
      </top>
      <bottom/>
      <diagonal/>
    </border>
    <border>
      <left/>
      <right/>
      <top style="thick">
        <color rgb="FFFFC000"/>
      </top>
      <bottom/>
      <diagonal/>
    </border>
    <border>
      <left/>
      <right style="thick">
        <color rgb="FFFFC000"/>
      </right>
      <top style="thick">
        <color rgb="FFFFC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FFC000"/>
      </left>
      <right/>
      <top/>
      <bottom/>
      <diagonal/>
    </border>
    <border>
      <left/>
      <right style="thick">
        <color rgb="FFFFC000"/>
      </right>
      <top/>
      <bottom/>
      <diagonal/>
    </border>
    <border>
      <left style="thick">
        <color rgb="FFFFC000"/>
      </left>
      <right/>
      <top/>
      <bottom style="thick">
        <color rgb="FFFFC000"/>
      </bottom>
      <diagonal/>
    </border>
    <border>
      <left/>
      <right/>
      <top/>
      <bottom style="thick">
        <color rgb="FFFFC000"/>
      </bottom>
      <diagonal/>
    </border>
    <border>
      <left/>
      <right style="thick">
        <color rgb="FFFFC000"/>
      </right>
      <top/>
      <bottom style="thick">
        <color rgb="FFFFC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6" borderId="24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0" borderId="25" applyNumberFormat="0" applyFill="0" applyAlignment="0" applyProtection="0">
      <alignment vertical="center"/>
    </xf>
    <xf numFmtId="0" fontId="23" fillId="0" borderId="26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27" applyNumberFormat="0" applyAlignment="0" applyProtection="0">
      <alignment vertical="center"/>
    </xf>
    <xf numFmtId="0" fontId="25" fillId="8" borderId="28" applyNumberFormat="0" applyAlignment="0" applyProtection="0">
      <alignment vertical="center"/>
    </xf>
    <xf numFmtId="0" fontId="26" fillId="8" borderId="27" applyNumberFormat="0" applyAlignment="0" applyProtection="0">
      <alignment vertical="center"/>
    </xf>
    <xf numFmtId="0" fontId="27" fillId="9" borderId="29" applyNumberFormat="0" applyAlignment="0" applyProtection="0">
      <alignment vertical="center"/>
    </xf>
    <xf numFmtId="0" fontId="28" fillId="0" borderId="30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</cellStyleXfs>
  <cellXfs count="121">
    <xf numFmtId="0" fontId="0" fillId="0" borderId="0" xfId="0"/>
    <xf numFmtId="49" fontId="0" fillId="0" borderId="0" xfId="0" applyNumberFormat="1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177" fontId="0" fillId="0" borderId="0" xfId="0" applyNumberFormat="1"/>
    <xf numFmtId="177" fontId="1" fillId="0" borderId="0" xfId="0" applyNumberFormat="1" applyFont="1"/>
    <xf numFmtId="0" fontId="2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4" fillId="0" borderId="0" xfId="0" applyFont="1" applyAlignment="1" applyProtection="1">
      <alignment horizontal="center" vertical="center"/>
      <protection locked="0"/>
    </xf>
    <xf numFmtId="49" fontId="5" fillId="0" borderId="0" xfId="0" applyNumberFormat="1" applyFont="1" applyAlignment="1">
      <alignment horizontal="center" vertical="center"/>
    </xf>
    <xf numFmtId="0" fontId="6" fillId="0" borderId="4" xfId="0" applyFont="1" applyBorder="1" applyAlignment="1">
      <alignment horizontal="center" wrapText="1"/>
    </xf>
    <xf numFmtId="177" fontId="6" fillId="0" borderId="5" xfId="0" applyNumberFormat="1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177" fontId="6" fillId="0" borderId="0" xfId="0" applyNumberFormat="1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177" fontId="6" fillId="0" borderId="10" xfId="0" applyNumberFormat="1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14" fontId="0" fillId="0" borderId="0" xfId="0" applyNumberFormat="1"/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14" fontId="7" fillId="0" borderId="15" xfId="0" applyNumberFormat="1" applyFont="1" applyBorder="1"/>
    <xf numFmtId="177" fontId="8" fillId="0" borderId="16" xfId="0" applyNumberFormat="1" applyFont="1" applyBorder="1" applyAlignment="1" applyProtection="1">
      <alignment horizontal="center" vertical="center"/>
      <protection locked="0"/>
    </xf>
    <xf numFmtId="0" fontId="8" fillId="0" borderId="17" xfId="0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>
      <alignment horizontal="right"/>
    </xf>
    <xf numFmtId="0" fontId="7" fillId="0" borderId="18" xfId="0" applyFont="1" applyBorder="1" applyAlignment="1">
      <alignment horizontal="right"/>
    </xf>
    <xf numFmtId="0" fontId="9" fillId="0" borderId="10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20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0" xfId="0" applyFont="1" applyAlignment="1">
      <alignment horizontal="center"/>
    </xf>
    <xf numFmtId="14" fontId="7" fillId="0" borderId="15" xfId="0" applyNumberFormat="1" applyFont="1" applyBorder="1" applyAlignment="1">
      <alignment horizontal="right"/>
    </xf>
    <xf numFmtId="177" fontId="8" fillId="0" borderId="16" xfId="0" applyNumberFormat="1" applyFont="1" applyBorder="1" applyAlignment="1" applyProtection="1">
      <alignment horizontal="center"/>
      <protection locked="0"/>
    </xf>
    <xf numFmtId="0" fontId="8" fillId="0" borderId="18" xfId="0" applyFont="1" applyBorder="1" applyAlignment="1" applyProtection="1">
      <alignment horizontal="center"/>
      <protection locked="0"/>
    </xf>
    <xf numFmtId="0" fontId="8" fillId="0" borderId="16" xfId="0" applyFont="1" applyBorder="1" applyAlignment="1" applyProtection="1">
      <alignment horizontal="center"/>
      <protection locked="0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14" fontId="7" fillId="0" borderId="0" xfId="0" applyNumberFormat="1" applyFont="1"/>
    <xf numFmtId="177" fontId="8" fillId="0" borderId="0" xfId="0" applyNumberFormat="1" applyFont="1"/>
    <xf numFmtId="0" fontId="8" fillId="0" borderId="0" xfId="0" applyFont="1"/>
    <xf numFmtId="14" fontId="10" fillId="3" borderId="15" xfId="0" applyNumberFormat="1" applyFont="1" applyFill="1" applyBorder="1" applyAlignment="1">
      <alignment horizontal="center" vertical="center"/>
    </xf>
    <xf numFmtId="177" fontId="10" fillId="3" borderId="15" xfId="0" applyNumberFormat="1" applyFont="1" applyFill="1" applyBorder="1" applyAlignment="1">
      <alignment horizontal="center" vertical="center"/>
    </xf>
    <xf numFmtId="14" fontId="2" fillId="4" borderId="16" xfId="0" applyNumberFormat="1" applyFont="1" applyFill="1" applyBorder="1" applyAlignment="1">
      <alignment horizontal="center"/>
    </xf>
    <xf numFmtId="177" fontId="2" fillId="4" borderId="17" xfId="0" applyNumberFormat="1" applyFont="1" applyFill="1" applyBorder="1" applyAlignment="1">
      <alignment horizontal="center"/>
    </xf>
    <xf numFmtId="14" fontId="2" fillId="4" borderId="17" xfId="0" applyNumberFormat="1" applyFont="1" applyFill="1" applyBorder="1" applyAlignment="1">
      <alignment horizontal="center"/>
    </xf>
    <xf numFmtId="14" fontId="2" fillId="4" borderId="18" xfId="0" applyNumberFormat="1" applyFont="1" applyFill="1" applyBorder="1" applyAlignment="1">
      <alignment horizontal="center"/>
    </xf>
    <xf numFmtId="14" fontId="7" fillId="0" borderId="0" xfId="0" applyNumberFormat="1" applyFont="1" applyAlignment="1">
      <alignment horizontal="center" vertical="center"/>
    </xf>
    <xf numFmtId="177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1" fillId="3" borderId="15" xfId="0" applyFont="1" applyFill="1" applyBorder="1" applyAlignment="1">
      <alignment horizontal="center" vertical="center" textRotation="90"/>
    </xf>
    <xf numFmtId="14" fontId="7" fillId="3" borderId="15" xfId="0" applyNumberFormat="1" applyFont="1" applyFill="1" applyBorder="1" applyAlignment="1">
      <alignment horizontal="center" vertical="center"/>
    </xf>
    <xf numFmtId="177" fontId="7" fillId="3" borderId="15" xfId="0" applyNumberFormat="1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 applyProtection="1">
      <alignment horizontal="center" vertical="center"/>
      <protection locked="0"/>
    </xf>
    <xf numFmtId="0" fontId="7" fillId="3" borderId="17" xfId="0" applyFont="1" applyFill="1" applyBorder="1" applyAlignment="1" applyProtection="1">
      <alignment horizontal="center" vertical="center"/>
      <protection locked="0"/>
    </xf>
    <xf numFmtId="0" fontId="7" fillId="3" borderId="18" xfId="0" applyFont="1" applyFill="1" applyBorder="1" applyAlignment="1" applyProtection="1">
      <alignment horizontal="center" vertical="center"/>
      <protection locked="0"/>
    </xf>
    <xf numFmtId="0" fontId="7" fillId="3" borderId="15" xfId="0" applyFont="1" applyFill="1" applyBorder="1" applyAlignment="1" applyProtection="1">
      <alignment horizontal="center" vertical="center"/>
      <protection locked="0"/>
    </xf>
    <xf numFmtId="0" fontId="7" fillId="3" borderId="15" xfId="0" applyFont="1" applyFill="1" applyBorder="1" applyAlignment="1" applyProtection="1">
      <alignment horizontal="center"/>
      <protection locked="0"/>
    </xf>
    <xf numFmtId="14" fontId="8" fillId="0" borderId="15" xfId="0" applyNumberFormat="1" applyFont="1" applyBorder="1" applyAlignment="1">
      <alignment horizontal="center" vertical="center"/>
    </xf>
    <xf numFmtId="177" fontId="8" fillId="0" borderId="15" xfId="0" applyNumberFormat="1" applyFont="1" applyBorder="1" applyAlignment="1" applyProtection="1">
      <alignment horizontal="center" vertical="center"/>
      <protection locked="0"/>
    </xf>
    <xf numFmtId="20" fontId="8" fillId="0" borderId="15" xfId="0" applyNumberFormat="1" applyFont="1" applyBorder="1" applyAlignment="1" applyProtection="1">
      <alignment horizontal="center" vertical="center"/>
      <protection locked="0"/>
    </xf>
    <xf numFmtId="0" fontId="8" fillId="0" borderId="15" xfId="0" applyFont="1" applyBorder="1" applyAlignment="1" applyProtection="1">
      <alignment horizontal="center" vertical="center"/>
      <protection locked="0"/>
    </xf>
    <xf numFmtId="2" fontId="8" fillId="0" borderId="15" xfId="0" applyNumberFormat="1" applyFont="1" applyBorder="1"/>
    <xf numFmtId="0" fontId="8" fillId="0" borderId="16" xfId="0" applyFont="1" applyBorder="1" applyAlignment="1" applyProtection="1">
      <alignment horizontal="center" vertical="center"/>
      <protection locked="0"/>
    </xf>
    <xf numFmtId="0" fontId="8" fillId="0" borderId="18" xfId="0" applyFont="1" applyBorder="1" applyAlignment="1" applyProtection="1">
      <alignment horizontal="center" vertical="center"/>
      <protection locked="0"/>
    </xf>
    <xf numFmtId="0" fontId="8" fillId="5" borderId="15" xfId="0" applyFont="1" applyFill="1" applyBorder="1" applyAlignment="1" applyProtection="1">
      <alignment horizontal="center" vertical="center"/>
      <protection locked="0"/>
    </xf>
    <xf numFmtId="0" fontId="8" fillId="5" borderId="15" xfId="0" applyFont="1" applyFill="1" applyBorder="1" applyAlignment="1" applyProtection="1">
      <alignment horizontal="center"/>
      <protection locked="0"/>
    </xf>
    <xf numFmtId="0" fontId="0" fillId="5" borderId="15" xfId="0" applyFill="1" applyBorder="1" applyProtection="1">
      <protection locked="0"/>
    </xf>
    <xf numFmtId="14" fontId="8" fillId="0" borderId="0" xfId="0" applyNumberFormat="1" applyFont="1" applyAlignment="1">
      <alignment horizontal="center" vertical="center"/>
    </xf>
    <xf numFmtId="0" fontId="7" fillId="0" borderId="15" xfId="0" applyFont="1" applyBorder="1" applyAlignment="1">
      <alignment horizontal="right" vertical="center"/>
    </xf>
    <xf numFmtId="2" fontId="8" fillId="0" borderId="15" xfId="0" applyNumberFormat="1" applyFont="1" applyBorder="1" applyAlignment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1" fillId="4" borderId="15" xfId="0" applyFont="1" applyFill="1" applyBorder="1" applyAlignment="1">
      <alignment horizontal="center" vertical="center" textRotation="90"/>
    </xf>
    <xf numFmtId="14" fontId="7" fillId="4" borderId="15" xfId="0" applyNumberFormat="1" applyFont="1" applyFill="1" applyBorder="1" applyAlignment="1">
      <alignment horizontal="center" vertical="center"/>
    </xf>
    <xf numFmtId="177" fontId="7" fillId="4" borderId="15" xfId="0" applyNumberFormat="1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 applyProtection="1">
      <alignment horizontal="center" vertical="center"/>
      <protection locked="0"/>
    </xf>
    <xf numFmtId="0" fontId="7" fillId="4" borderId="17" xfId="0" applyFont="1" applyFill="1" applyBorder="1" applyAlignment="1" applyProtection="1">
      <alignment horizontal="center" vertical="center"/>
      <protection locked="0"/>
    </xf>
    <xf numFmtId="0" fontId="7" fillId="4" borderId="18" xfId="0" applyFont="1" applyFill="1" applyBorder="1" applyAlignment="1" applyProtection="1">
      <alignment horizontal="center" vertical="center"/>
      <protection locked="0"/>
    </xf>
    <xf numFmtId="0" fontId="7" fillId="4" borderId="15" xfId="0" applyFont="1" applyFill="1" applyBorder="1" applyAlignment="1" applyProtection="1">
      <alignment horizontal="center" vertical="center"/>
      <protection locked="0"/>
    </xf>
    <xf numFmtId="0" fontId="7" fillId="4" borderId="15" xfId="0" applyFont="1" applyFill="1" applyBorder="1" applyAlignment="1" applyProtection="1">
      <alignment horizontal="center"/>
      <protection locked="0"/>
    </xf>
    <xf numFmtId="0" fontId="12" fillId="0" borderId="15" xfId="0" applyFont="1" applyBorder="1"/>
    <xf numFmtId="0" fontId="2" fillId="4" borderId="15" xfId="0" applyFont="1" applyFill="1" applyBorder="1" applyAlignment="1">
      <alignment horizontal="right" vertical="center"/>
    </xf>
    <xf numFmtId="177" fontId="2" fillId="4" borderId="15" xfId="0" applyNumberFormat="1" applyFont="1" applyFill="1" applyBorder="1" applyAlignment="1">
      <alignment horizontal="right" vertical="center"/>
    </xf>
    <xf numFmtId="2" fontId="13" fillId="3" borderId="15" xfId="0" applyNumberFormat="1" applyFont="1" applyFill="1" applyBorder="1" applyAlignment="1">
      <alignment horizontal="center" vertical="center"/>
    </xf>
    <xf numFmtId="0" fontId="14" fillId="4" borderId="16" xfId="0" applyFont="1" applyFill="1" applyBorder="1" applyAlignment="1">
      <alignment horizontal="right" vertical="center"/>
    </xf>
    <xf numFmtId="177" fontId="14" fillId="4" borderId="17" xfId="0" applyNumberFormat="1" applyFont="1" applyFill="1" applyBorder="1" applyAlignment="1">
      <alignment horizontal="right" vertical="center"/>
    </xf>
    <xf numFmtId="0" fontId="14" fillId="0" borderId="15" xfId="0" applyFont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right" vertical="center"/>
    </xf>
    <xf numFmtId="0" fontId="14" fillId="0" borderId="0" xfId="0" applyFont="1" applyAlignment="1">
      <alignment horizontal="right"/>
    </xf>
    <xf numFmtId="177" fontId="14" fillId="0" borderId="0" xfId="0" applyNumberFormat="1" applyFont="1" applyAlignment="1">
      <alignment horizontal="right"/>
    </xf>
    <xf numFmtId="0" fontId="6" fillId="0" borderId="0" xfId="0" applyFont="1"/>
    <xf numFmtId="0" fontId="6" fillId="0" borderId="0" xfId="0" applyFont="1" applyAlignment="1">
      <alignment vertical="center"/>
    </xf>
    <xf numFmtId="177" fontId="6" fillId="0" borderId="0" xfId="0" applyNumberFormat="1" applyFont="1"/>
    <xf numFmtId="0" fontId="15" fillId="0" borderId="12" xfId="0" applyFont="1" applyBorder="1" applyAlignment="1">
      <alignment horizontal="center" vertical="center"/>
    </xf>
    <xf numFmtId="177" fontId="15" fillId="0" borderId="13" xfId="0" applyNumberFormat="1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177" fontId="15" fillId="0" borderId="22" xfId="0" applyNumberFormat="1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5">
    <dxf>
      <fill>
        <patternFill patternType="lightGray">
          <fgColor rgb="FFFF00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lightGray">
          <fgColor rgb="FFFF00FF"/>
        </patternFill>
      </fill>
    </dxf>
    <dxf>
      <font>
        <b val="1"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1"/>
        <i val="0"/>
        <color rgb="FFFFC000"/>
      </font>
      <fill>
        <patternFill patternType="solid"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</dxf>
  </dxfs>
  <tableStyles count="0" defaultTableStyle="TableStyleMedium2" defaultPivotStyle="PivotStyleMedium9"/>
  <colors>
    <mruColors>
      <color rgb="00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customXml" Target="../customXml/item3.xml"/><Relationship Id="rId4" Type="http://schemas.openxmlformats.org/officeDocument/2006/relationships/customXml" Target="../customXml/item2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152400</xdr:colOff>
      <xdr:row>0</xdr:row>
      <xdr:rowOff>47625</xdr:rowOff>
    </xdr:from>
    <xdr:to>
      <xdr:col>3</xdr:col>
      <xdr:colOff>714374</xdr:colOff>
      <xdr:row>2</xdr:row>
      <xdr:rowOff>63745</xdr:rowOff>
    </xdr:to>
    <xdr:pic>
      <xdr:nvPicPr>
        <xdr:cNvPr id="3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2400" y="47625"/>
          <a:ext cx="3664585" cy="1387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133"/>
  <sheetViews>
    <sheetView tabSelected="1" zoomScale="67" zoomScaleNormal="67" topLeftCell="A39" workbookViewId="0">
      <selection activeCell="K67" sqref="K67"/>
    </sheetView>
  </sheetViews>
  <sheetFormatPr defaultColWidth="9" defaultRowHeight="16.8"/>
  <cols>
    <col min="1" max="1" width="5.45535714285714" customWidth="1"/>
    <col min="2" max="2" width="19.7232142857143" customWidth="1"/>
    <col min="3" max="3" width="18.4553571428571" style="12" customWidth="1"/>
    <col min="4" max="7" width="15.7232142857143" customWidth="1"/>
    <col min="8" max="8" width="14.7232142857143" customWidth="1"/>
    <col min="9" max="9" width="18.8125" customWidth="1"/>
    <col min="10" max="10" width="22.4553571428571" customWidth="1"/>
    <col min="11" max="11" width="20.8125" customWidth="1"/>
    <col min="12" max="12" width="20.7232142857143" customWidth="1"/>
    <col min="13" max="13" width="29.7232142857143" customWidth="1"/>
  </cols>
  <sheetData>
    <row r="1" ht="92.25" customHeight="1" spans="2:13">
      <c r="C1" s="13"/>
      <c r="F1" s="14" t="s">
        <v>0</v>
      </c>
      <c r="G1" s="15"/>
      <c r="H1" s="16"/>
      <c r="J1" s="17" t="s">
        <v>1</v>
      </c>
      <c r="K1" s="17"/>
      <c r="L1" s="17"/>
      <c r="M1" s="17"/>
    </row>
    <row r="2" ht="15.75" customHeight="1"/>
    <row r="3" ht="15.75" customHeight="1" spans="2:13">
      <c r="C3" s="13"/>
      <c r="D3" s="3"/>
      <c r="E3" s="3"/>
      <c r="F3" s="3"/>
      <c r="G3" s="18"/>
      <c r="H3" s="18"/>
      <c r="I3" s="18"/>
      <c r="J3" s="18"/>
      <c r="K3" s="18"/>
      <c r="L3" s="18"/>
    </row>
    <row r="4" ht="15.75" customHeight="1" spans="2:13">
      <c r="B4" s="19" t="s">
        <v>2</v>
      </c>
      <c r="C4" s="20"/>
      <c r="D4" s="21"/>
      <c r="E4" s="21"/>
      <c r="F4" s="21"/>
      <c r="G4" s="21"/>
      <c r="H4" s="21"/>
      <c r="I4" s="21"/>
      <c r="J4" s="21"/>
      <c r="K4" s="21"/>
      <c r="L4" s="21"/>
      <c r="M4" s="22"/>
    </row>
    <row r="5" ht="15.75" customHeight="1" spans="2:13">
      <c r="B5" s="23"/>
      <c r="C5" s="24"/>
      <c r="D5" s="25"/>
      <c r="E5" s="25"/>
      <c r="F5" s="25"/>
      <c r="G5" s="25"/>
      <c r="H5" s="25"/>
      <c r="I5" s="25"/>
      <c r="J5" s="25"/>
      <c r="K5" s="25"/>
      <c r="L5" s="25"/>
      <c r="M5" s="26"/>
    </row>
    <row r="6" ht="15.75" customHeight="1" spans="2:13">
      <c r="B6" s="23"/>
      <c r="C6" s="24"/>
      <c r="D6" s="25"/>
      <c r="E6" s="25"/>
      <c r="F6" s="25"/>
      <c r="G6" s="25"/>
      <c r="H6" s="25"/>
      <c r="I6" s="25"/>
      <c r="J6" s="25"/>
      <c r="K6" s="25"/>
      <c r="L6" s="25"/>
      <c r="M6" s="26"/>
    </row>
    <row r="7" ht="15.75" customHeight="1" spans="2:13">
      <c r="B7" s="23"/>
      <c r="C7" s="24"/>
      <c r="D7" s="25"/>
      <c r="E7" s="25"/>
      <c r="F7" s="25"/>
      <c r="G7" s="25"/>
      <c r="H7" s="25"/>
      <c r="I7" s="25"/>
      <c r="J7" s="25"/>
      <c r="K7" s="25"/>
      <c r="L7" s="25"/>
      <c r="M7" s="26"/>
    </row>
    <row r="8" ht="15.75" customHeight="1" spans="2:13">
      <c r="B8" s="23"/>
      <c r="C8" s="24"/>
      <c r="D8" s="25"/>
      <c r="E8" s="25"/>
      <c r="F8" s="25"/>
      <c r="G8" s="25"/>
      <c r="H8" s="25"/>
      <c r="I8" s="25"/>
      <c r="J8" s="25"/>
      <c r="K8" s="25"/>
      <c r="L8" s="25"/>
      <c r="M8" s="26"/>
    </row>
    <row r="9" ht="15.75" customHeight="1" spans="2:13">
      <c r="B9" s="23"/>
      <c r="C9" s="24"/>
      <c r="D9" s="25"/>
      <c r="E9" s="25"/>
      <c r="F9" s="25"/>
      <c r="G9" s="25"/>
      <c r="H9" s="25"/>
      <c r="I9" s="25"/>
      <c r="J9" s="25"/>
      <c r="K9" s="25"/>
      <c r="L9" s="25"/>
      <c r="M9" s="26"/>
    </row>
    <row r="10" ht="15.75" customHeight="1" spans="2:13">
      <c r="B10" s="23"/>
      <c r="C10" s="24"/>
      <c r="D10" s="25"/>
      <c r="E10" s="25"/>
      <c r="F10" s="25"/>
      <c r="G10" s="25"/>
      <c r="H10" s="25"/>
      <c r="I10" s="25"/>
      <c r="J10" s="25"/>
      <c r="K10" s="25"/>
      <c r="L10" s="25"/>
      <c r="M10" s="26"/>
    </row>
    <row r="11" ht="15.75" customHeight="1" spans="2:13">
      <c r="B11" s="23"/>
      <c r="C11" s="24"/>
      <c r="D11" s="25"/>
      <c r="E11" s="25"/>
      <c r="F11" s="25"/>
      <c r="G11" s="25"/>
      <c r="H11" s="25"/>
      <c r="I11" s="25"/>
      <c r="J11" s="25"/>
      <c r="K11" s="25"/>
      <c r="L11" s="25"/>
      <c r="M11" s="26"/>
    </row>
    <row r="12" ht="15.75" customHeight="1" spans="2:13">
      <c r="B12" s="23"/>
      <c r="C12" s="24"/>
      <c r="D12" s="25"/>
      <c r="E12" s="25"/>
      <c r="F12" s="25"/>
      <c r="G12" s="25"/>
      <c r="H12" s="25"/>
      <c r="I12" s="25"/>
      <c r="J12" s="25"/>
      <c r="K12" s="25"/>
      <c r="L12" s="25"/>
      <c r="M12" s="26"/>
    </row>
    <row r="13" ht="15.75" customHeight="1" spans="2:13">
      <c r="B13" s="27"/>
      <c r="C13" s="28"/>
      <c r="D13" s="29"/>
      <c r="E13" s="29"/>
      <c r="F13" s="29"/>
      <c r="G13" s="29"/>
      <c r="H13" s="29"/>
      <c r="I13" s="29"/>
      <c r="J13" s="29"/>
      <c r="K13" s="29"/>
      <c r="L13" s="29"/>
      <c r="M13" s="30"/>
    </row>
    <row r="14" ht="15.75" customHeight="1" spans="2:13">
      <c r="B14" s="25"/>
      <c r="C14" s="24"/>
      <c r="D14" s="25"/>
      <c r="E14" s="25"/>
      <c r="F14" s="25"/>
      <c r="G14" s="25"/>
      <c r="H14" s="25"/>
      <c r="I14" s="25"/>
      <c r="J14" s="25"/>
      <c r="K14" s="25"/>
      <c r="L14" s="25"/>
    </row>
    <row r="15" ht="15.75" customHeight="1" spans="2:13">
      <c r="B15" s="31"/>
    </row>
    <row r="16" ht="18.35" spans="2:13">
      <c r="J16" s="32" t="s">
        <v>3</v>
      </c>
      <c r="K16" s="33"/>
      <c r="L16" s="34"/>
    </row>
    <row r="17" ht="17.6" spans="1:13">
      <c r="B17" s="35" t="s">
        <v>4</v>
      </c>
      <c r="C17" s="36" t="s">
        <v>5</v>
      </c>
      <c r="D17" s="37"/>
      <c r="E17" s="38" t="s">
        <v>6</v>
      </c>
      <c r="F17" s="39"/>
      <c r="G17" s="40">
        <v>706432</v>
      </c>
      <c r="H17" s="40"/>
      <c r="J17" s="41" t="s">
        <v>7</v>
      </c>
      <c r="K17" s="42"/>
      <c r="L17" s="43"/>
    </row>
    <row r="18" ht="17.6" spans="1:13">
      <c r="J18" s="44" t="s">
        <v>8</v>
      </c>
      <c r="K18" s="45"/>
      <c r="L18" s="43">
        <f>IF(C17="",0,1)</f>
        <v>1</v>
      </c>
    </row>
    <row r="19" ht="17.6" spans="1:13">
      <c r="B19" s="46" t="s">
        <v>9</v>
      </c>
      <c r="C19" s="47">
        <v>11011</v>
      </c>
      <c r="D19" s="48"/>
      <c r="E19" s="38" t="s">
        <v>10</v>
      </c>
      <c r="F19" s="39"/>
      <c r="G19" s="49" t="s">
        <v>11</v>
      </c>
      <c r="H19" s="48"/>
      <c r="J19" s="44" t="s">
        <v>12</v>
      </c>
      <c r="K19" s="45"/>
      <c r="L19" s="43">
        <f>IF(G17="",0,1)</f>
        <v>1</v>
      </c>
    </row>
    <row r="20" ht="18.35" spans="1:13">
      <c r="J20" s="50" t="s">
        <v>13</v>
      </c>
      <c r="K20" s="51"/>
      <c r="L20" s="52">
        <f>IF(D101="",0,1)</f>
        <v>1</v>
      </c>
    </row>
    <row r="21" ht="18.35" spans="1:13">
      <c r="B21" s="53"/>
      <c r="C21" s="54"/>
      <c r="D21" s="55"/>
      <c r="G21" s="55"/>
      <c r="K21" s="45"/>
      <c r="L21" s="45"/>
      <c r="M21" s="42"/>
    </row>
    <row r="22" ht="29.25" customHeight="1" spans="1:13">
      <c r="B22" s="56" t="s">
        <v>14</v>
      </c>
      <c r="C22" s="57"/>
      <c r="D22" s="56"/>
      <c r="E22" s="56"/>
      <c r="F22" s="56"/>
      <c r="G22" s="56"/>
      <c r="H22" s="56"/>
      <c r="I22" s="56"/>
      <c r="J22" s="56"/>
      <c r="K22" s="56"/>
      <c r="L22" s="56"/>
      <c r="M22" s="56"/>
    </row>
    <row r="23" ht="15.75" customHeight="1"/>
    <row r="24" ht="28.5" customHeight="1" spans="1:13">
      <c r="B24" s="58" t="str">
        <f>_xlfn.IFNA(VLOOKUP(J1,Data!G3:H14,2,FALSE),"Week 1")</f>
        <v>Week 1: Saturday 1st to Sunday 2nd February</v>
      </c>
      <c r="C24" s="59"/>
      <c r="D24" s="60"/>
      <c r="E24" s="60"/>
      <c r="F24" s="60"/>
      <c r="G24" s="61"/>
    </row>
    <row r="25" ht="17.6" spans="1:13">
      <c r="B25" s="62"/>
      <c r="C25" s="63"/>
      <c r="D25" s="64"/>
      <c r="E25" s="65"/>
      <c r="F25" s="65"/>
      <c r="G25" s="64"/>
      <c r="H25" s="65"/>
      <c r="I25" s="65"/>
      <c r="J25" s="65"/>
      <c r="K25" s="66"/>
      <c r="L25" s="45"/>
      <c r="M25" s="42"/>
    </row>
    <row r="26" ht="17.6" spans="1:13">
      <c r="A26" s="67" t="s">
        <v>15</v>
      </c>
      <c r="B26" s="68" t="s">
        <v>16</v>
      </c>
      <c r="C26" s="69" t="s">
        <v>17</v>
      </c>
      <c r="D26" s="70" t="s">
        <v>18</v>
      </c>
      <c r="E26" s="70" t="s">
        <v>19</v>
      </c>
      <c r="F26" s="70" t="s">
        <v>20</v>
      </c>
      <c r="G26" s="70" t="s">
        <v>21</v>
      </c>
      <c r="H26" s="71" t="s">
        <v>22</v>
      </c>
      <c r="I26" s="72"/>
      <c r="J26" s="73"/>
      <c r="K26" s="74" t="s">
        <v>23</v>
      </c>
      <c r="L26" s="74" t="s">
        <v>24</v>
      </c>
      <c r="M26" s="75" t="s">
        <v>25</v>
      </c>
    </row>
    <row r="27" ht="15.75" customHeight="1" spans="1:13">
      <c r="A27" s="67"/>
      <c r="B27" s="76" t="str">
        <f>_xlfn.IFNA(VLOOKUP(C27,Data!A:B,2,FALSE),"")</f>
        <v/>
      </c>
      <c r="C27" s="77"/>
      <c r="D27" s="78"/>
      <c r="E27" s="78"/>
      <c r="F27" s="79"/>
      <c r="G27" s="80">
        <f>(E27-D27)*24-F27</f>
        <v>0</v>
      </c>
      <c r="H27" s="81"/>
      <c r="I27" s="37"/>
      <c r="J27" s="82"/>
      <c r="K27" s="79"/>
      <c r="L27" s="83"/>
      <c r="M27" s="84"/>
    </row>
    <row r="28" ht="17.6" spans="1:13">
      <c r="A28" s="67"/>
      <c r="B28" s="76" t="str">
        <f>_xlfn.IFNA(VLOOKUP(C28,Data!A:B,2,FALSE),"")</f>
        <v/>
      </c>
      <c r="C28" s="77"/>
      <c r="D28" s="78"/>
      <c r="E28" s="78"/>
      <c r="F28" s="79"/>
      <c r="G28" s="80">
        <f t="shared" ref="G28:G33" si="0">(E28-D28)*24-F28</f>
        <v>0</v>
      </c>
      <c r="H28" s="81"/>
      <c r="I28" s="37"/>
      <c r="J28" s="82"/>
      <c r="K28" s="79"/>
      <c r="L28" s="83"/>
      <c r="M28" s="85"/>
    </row>
    <row r="29" ht="17.6" spans="1:13">
      <c r="A29" s="67"/>
      <c r="B29" s="76" t="str">
        <f>_xlfn.IFNA(VLOOKUP(C29,Data!A:B,2,FALSE),"")</f>
        <v/>
      </c>
      <c r="C29" s="77"/>
      <c r="D29" s="78"/>
      <c r="E29" s="78"/>
      <c r="F29" s="79"/>
      <c r="G29" s="80">
        <f t="shared" si="0"/>
        <v>0</v>
      </c>
      <c r="H29" s="81"/>
      <c r="I29" s="37"/>
      <c r="J29" s="82"/>
      <c r="K29" s="79"/>
      <c r="L29" s="83"/>
      <c r="M29" s="85"/>
    </row>
    <row r="30" ht="17.6" spans="1:13">
      <c r="A30" s="67"/>
      <c r="B30" s="76" t="str">
        <f>_xlfn.IFNA(VLOOKUP(C30,Data!A:B,2,FALSE),"")</f>
        <v/>
      </c>
      <c r="C30" s="77"/>
      <c r="D30" s="78"/>
      <c r="E30" s="78"/>
      <c r="F30" s="79"/>
      <c r="G30" s="80">
        <f t="shared" si="0"/>
        <v>0</v>
      </c>
      <c r="H30" s="81"/>
      <c r="I30" s="37"/>
      <c r="J30" s="82"/>
      <c r="K30" s="79"/>
      <c r="L30" s="83"/>
      <c r="M30" s="85"/>
    </row>
    <row r="31" ht="17.6" spans="1:13">
      <c r="A31" s="67"/>
      <c r="B31" s="76" t="str">
        <f>_xlfn.IFNA(VLOOKUP(C31,Data!A:B,2,FALSE),"")</f>
        <v/>
      </c>
      <c r="C31" s="77"/>
      <c r="D31" s="78"/>
      <c r="E31" s="78"/>
      <c r="F31" s="79"/>
      <c r="G31" s="80">
        <f t="shared" si="0"/>
        <v>0</v>
      </c>
      <c r="H31" s="81"/>
      <c r="I31" s="37"/>
      <c r="J31" s="82"/>
      <c r="K31" s="79"/>
      <c r="L31" s="83"/>
      <c r="M31" s="85"/>
    </row>
    <row r="32" ht="17.6" spans="1:13">
      <c r="A32" s="67"/>
      <c r="B32" s="76" t="str">
        <f>_xlfn.IFNA(VLOOKUP(C32,Data!A:B,2,FALSE),"")</f>
        <v/>
      </c>
      <c r="C32" s="77"/>
      <c r="D32" s="78"/>
      <c r="E32" s="78"/>
      <c r="F32" s="79"/>
      <c r="G32" s="80">
        <f t="shared" si="0"/>
        <v>0</v>
      </c>
      <c r="H32" s="81"/>
      <c r="I32" s="37"/>
      <c r="J32" s="82"/>
      <c r="K32" s="79"/>
      <c r="L32" s="83"/>
      <c r="M32" s="85"/>
    </row>
    <row r="33" ht="17.6" spans="1:13">
      <c r="A33" s="67"/>
      <c r="B33" s="76" t="str">
        <f>_xlfn.IFNA(VLOOKUP(C33,Data!A:B,2,FALSE),"")</f>
        <v/>
      </c>
      <c r="C33" s="77"/>
      <c r="D33" s="78"/>
      <c r="E33" s="78"/>
      <c r="F33" s="79"/>
      <c r="G33" s="80">
        <f t="shared" si="0"/>
        <v>0</v>
      </c>
      <c r="H33" s="81"/>
      <c r="I33" s="37"/>
      <c r="J33" s="82"/>
      <c r="K33" s="79"/>
      <c r="L33" s="83"/>
      <c r="M33" s="85"/>
    </row>
    <row r="34" ht="17.6" spans="1:13">
      <c r="B34" s="86"/>
      <c r="C34" s="63"/>
      <c r="D34" s="64"/>
      <c r="E34" s="64"/>
      <c r="F34" s="87" t="s">
        <v>26</v>
      </c>
      <c r="G34" s="88">
        <f>SUM(G27:G33)</f>
        <v>0</v>
      </c>
      <c r="H34" s="89"/>
      <c r="I34" s="89"/>
      <c r="J34" s="89"/>
      <c r="K34" s="90"/>
      <c r="L34" s="90"/>
      <c r="M34" s="90"/>
    </row>
    <row r="35" ht="17.6" spans="1:13">
      <c r="B35" s="86"/>
      <c r="C35" s="63"/>
      <c r="D35" s="64"/>
      <c r="E35" s="64"/>
      <c r="F35" s="64"/>
      <c r="G35" s="64"/>
      <c r="H35" s="89"/>
      <c r="I35" s="89"/>
      <c r="J35" s="89"/>
      <c r="K35" s="89"/>
      <c r="L35" s="90"/>
      <c r="M35" s="90"/>
    </row>
    <row r="36" ht="31.6" spans="1:13">
      <c r="B36" s="58" t="str">
        <f>_xlfn.IFNA(VLOOKUP(J1,Data!G17:H28,2,FALSE),"Week 2")</f>
        <v>Week 2: Monday 3rd to Sunday 9th February</v>
      </c>
      <c r="C36" s="59"/>
      <c r="D36" s="60"/>
      <c r="E36" s="60"/>
      <c r="F36" s="60"/>
      <c r="G36" s="61"/>
      <c r="H36" s="90"/>
      <c r="I36" s="89"/>
      <c r="J36" s="89"/>
      <c r="K36" s="89"/>
      <c r="L36" s="90"/>
      <c r="M36" s="90"/>
    </row>
    <row r="37" ht="17.6" spans="1:13">
      <c r="B37" s="86"/>
      <c r="C37" s="63"/>
      <c r="D37" s="64"/>
      <c r="E37" s="64"/>
      <c r="F37" s="64"/>
      <c r="G37" s="64"/>
      <c r="H37" s="89"/>
      <c r="I37" s="89"/>
      <c r="J37" s="89"/>
      <c r="K37" s="89"/>
      <c r="L37" s="90"/>
      <c r="M37" s="90"/>
    </row>
    <row r="38" ht="17.6" spans="1:13">
      <c r="A38" s="91" t="s">
        <v>27</v>
      </c>
      <c r="B38" s="92" t="s">
        <v>16</v>
      </c>
      <c r="C38" s="93" t="s">
        <v>17</v>
      </c>
      <c r="D38" s="94" t="s">
        <v>18</v>
      </c>
      <c r="E38" s="94" t="s">
        <v>19</v>
      </c>
      <c r="F38" s="94" t="s">
        <v>20</v>
      </c>
      <c r="G38" s="94" t="s">
        <v>21</v>
      </c>
      <c r="H38" s="95" t="s">
        <v>22</v>
      </c>
      <c r="I38" s="96"/>
      <c r="J38" s="97"/>
      <c r="K38" s="98" t="s">
        <v>23</v>
      </c>
      <c r="L38" s="98" t="s">
        <v>24</v>
      </c>
      <c r="M38" s="99" t="s">
        <v>25</v>
      </c>
    </row>
    <row r="39" ht="15.75" customHeight="1" spans="1:13">
      <c r="A39" s="91"/>
      <c r="B39" s="76" t="str">
        <f>_xlfn.IFNA(VLOOKUP(C39,Data!A:B,2,FALSE),"")</f>
        <v/>
      </c>
      <c r="C39" s="77"/>
      <c r="D39" s="78"/>
      <c r="E39" s="78"/>
      <c r="F39" s="79"/>
      <c r="G39" s="80">
        <f>(E39-D39)*24-F39</f>
        <v>0</v>
      </c>
      <c r="H39" s="81"/>
      <c r="I39" s="37"/>
      <c r="J39" s="82"/>
      <c r="K39" s="79"/>
      <c r="L39" s="83"/>
      <c r="M39" s="84"/>
    </row>
    <row r="40" ht="17.6" spans="1:13">
      <c r="A40" s="91"/>
      <c r="B40" s="76" t="str">
        <f>_xlfn.IFNA(VLOOKUP(C40,Data!A:B,2,FALSE),"")</f>
        <v/>
      </c>
      <c r="C40" s="77"/>
      <c r="D40" s="78"/>
      <c r="E40" s="78"/>
      <c r="F40" s="79"/>
      <c r="G40" s="80">
        <f t="shared" ref="G40:G45" si="1">(E40-D40)*24-F40</f>
        <v>0</v>
      </c>
      <c r="H40" s="81"/>
      <c r="I40" s="37"/>
      <c r="J40" s="82"/>
      <c r="K40" s="79"/>
      <c r="L40" s="83"/>
      <c r="M40" s="85"/>
    </row>
    <row r="41" ht="17.6" spans="1:13">
      <c r="A41" s="91"/>
      <c r="B41" s="76" t="str">
        <f>_xlfn.IFNA(VLOOKUP(C41,Data!A:B,2,FALSE),"")</f>
        <v/>
      </c>
      <c r="C41" s="77"/>
      <c r="D41" s="78"/>
      <c r="E41" s="78"/>
      <c r="F41" s="79"/>
      <c r="G41" s="80">
        <f t="shared" si="1"/>
        <v>0</v>
      </c>
      <c r="H41" s="81"/>
      <c r="I41" s="37"/>
      <c r="J41" s="82"/>
      <c r="K41" s="79"/>
      <c r="L41" s="83"/>
      <c r="M41" s="85"/>
    </row>
    <row r="42" ht="17.6" spans="1:13">
      <c r="A42" s="91"/>
      <c r="B42" s="76" t="str">
        <f>_xlfn.IFNA(VLOOKUP(C42,Data!A:B,2,FALSE),"")</f>
        <v/>
      </c>
      <c r="C42" s="77"/>
      <c r="D42" s="78"/>
      <c r="E42" s="78"/>
      <c r="F42" s="79"/>
      <c r="G42" s="80">
        <f t="shared" si="1"/>
        <v>0</v>
      </c>
      <c r="H42" s="81"/>
      <c r="I42" s="37"/>
      <c r="J42" s="82"/>
      <c r="K42" s="79"/>
      <c r="L42" s="83"/>
      <c r="M42" s="85"/>
    </row>
    <row r="43" ht="17.6" spans="1:13">
      <c r="A43" s="91"/>
      <c r="B43" s="76" t="str">
        <f>_xlfn.IFNA(VLOOKUP(C43,Data!A:B,2,FALSE),"")</f>
        <v/>
      </c>
      <c r="C43" s="77"/>
      <c r="D43" s="78"/>
      <c r="E43" s="78"/>
      <c r="F43" s="79"/>
      <c r="G43" s="80">
        <f t="shared" si="1"/>
        <v>0</v>
      </c>
      <c r="H43" s="81"/>
      <c r="I43" s="37"/>
      <c r="J43" s="82"/>
      <c r="K43" s="79"/>
      <c r="L43" s="83"/>
      <c r="M43" s="85"/>
    </row>
    <row r="44" ht="17.6" spans="1:13">
      <c r="A44" s="91"/>
      <c r="B44" s="76" t="str">
        <f>_xlfn.IFNA(VLOOKUP(C44,Data!A:B,2,FALSE),"")</f>
        <v/>
      </c>
      <c r="C44" s="77"/>
      <c r="D44" s="78"/>
      <c r="E44" s="78"/>
      <c r="F44" s="79"/>
      <c r="G44" s="80">
        <f t="shared" si="1"/>
        <v>0</v>
      </c>
      <c r="H44" s="81"/>
      <c r="I44" s="37"/>
      <c r="J44" s="82"/>
      <c r="K44" s="79"/>
      <c r="L44" s="83"/>
      <c r="M44" s="85"/>
    </row>
    <row r="45" ht="17.6" spans="1:13">
      <c r="A45" s="91"/>
      <c r="B45" s="76" t="str">
        <f>_xlfn.IFNA(VLOOKUP(C45,Data!A:B,2,FALSE),"")</f>
        <v/>
      </c>
      <c r="C45" s="77"/>
      <c r="D45" s="78"/>
      <c r="E45" s="78"/>
      <c r="F45" s="79"/>
      <c r="G45" s="80">
        <f t="shared" si="1"/>
        <v>0</v>
      </c>
      <c r="H45" s="81"/>
      <c r="I45" s="37"/>
      <c r="J45" s="82"/>
      <c r="K45" s="79"/>
      <c r="L45" s="83"/>
      <c r="M45" s="85"/>
    </row>
    <row r="46" ht="17.6" spans="1:13">
      <c r="B46" s="86"/>
      <c r="C46" s="63"/>
      <c r="D46" s="64"/>
      <c r="E46" s="64"/>
      <c r="F46" s="87" t="s">
        <v>28</v>
      </c>
      <c r="G46" s="88">
        <f>SUM(G39:G45)</f>
        <v>0</v>
      </c>
      <c r="H46" s="89"/>
      <c r="I46" s="89"/>
      <c r="J46" s="89"/>
      <c r="K46" s="90"/>
      <c r="L46" s="90"/>
      <c r="M46" s="90"/>
    </row>
    <row r="47" ht="17.6" spans="1:13">
      <c r="B47" s="86"/>
      <c r="C47" s="63"/>
      <c r="D47" s="64"/>
      <c r="E47" s="64"/>
      <c r="F47" s="64"/>
      <c r="G47" s="64"/>
      <c r="H47" s="89"/>
      <c r="I47" s="89"/>
      <c r="J47" s="89"/>
      <c r="K47" s="89"/>
      <c r="L47" s="90"/>
      <c r="M47" s="90"/>
    </row>
    <row r="48" ht="31.6" spans="1:13">
      <c r="B48" s="58" t="str">
        <f>_xlfn.IFNA(VLOOKUP(J1,Data!G31:H42,2,FALSE),"Week 3")</f>
        <v>Week 3: Monday 10th to Sunday 16th February</v>
      </c>
      <c r="C48" s="59"/>
      <c r="D48" s="60"/>
      <c r="E48" s="60"/>
      <c r="F48" s="60"/>
      <c r="G48" s="61"/>
      <c r="H48" s="90"/>
      <c r="I48" s="89"/>
      <c r="J48" s="89"/>
      <c r="K48" s="89"/>
      <c r="L48" s="90"/>
      <c r="M48" s="90"/>
    </row>
    <row r="49" ht="17.6" spans="1:13">
      <c r="B49" s="86"/>
      <c r="C49" s="63"/>
      <c r="D49" s="64"/>
      <c r="E49" s="64"/>
      <c r="F49" s="64"/>
      <c r="G49" s="64"/>
      <c r="H49" s="89"/>
      <c r="I49" s="89"/>
      <c r="J49" s="89"/>
      <c r="K49" s="89"/>
      <c r="L49" s="90"/>
      <c r="M49" s="90"/>
    </row>
    <row r="50" ht="17.6" spans="1:13">
      <c r="A50" s="67" t="s">
        <v>29</v>
      </c>
      <c r="B50" s="68" t="s">
        <v>16</v>
      </c>
      <c r="C50" s="69" t="s">
        <v>17</v>
      </c>
      <c r="D50" s="70" t="s">
        <v>18</v>
      </c>
      <c r="E50" s="70" t="s">
        <v>19</v>
      </c>
      <c r="F50" s="70" t="s">
        <v>20</v>
      </c>
      <c r="G50" s="70" t="s">
        <v>21</v>
      </c>
      <c r="H50" s="71" t="s">
        <v>22</v>
      </c>
      <c r="I50" s="72"/>
      <c r="J50" s="73"/>
      <c r="K50" s="74" t="s">
        <v>23</v>
      </c>
      <c r="L50" s="74" t="s">
        <v>24</v>
      </c>
      <c r="M50" s="75" t="s">
        <v>25</v>
      </c>
    </row>
    <row r="51" ht="17.6" spans="1:13">
      <c r="A51" s="67"/>
      <c r="B51" s="76" t="str">
        <f>_xlfn.IFNA(VLOOKUP(C51,Data!A:B,2,FALSE),"")</f>
        <v/>
      </c>
      <c r="C51" s="77"/>
      <c r="D51" s="78"/>
      <c r="E51" s="78"/>
      <c r="F51" s="79"/>
      <c r="G51" s="80">
        <f>(E51-D51)*24-F51</f>
        <v>0</v>
      </c>
      <c r="H51" s="81"/>
      <c r="I51" s="37"/>
      <c r="J51" s="82"/>
      <c r="K51" s="79"/>
      <c r="L51" s="83"/>
      <c r="M51" s="84"/>
    </row>
    <row r="52" ht="17.6" spans="1:13">
      <c r="A52" s="67"/>
      <c r="B52" s="76" t="str">
        <f>_xlfn.IFNA(VLOOKUP(C52,Data!A:B,2,FALSE),"")</f>
        <v/>
      </c>
      <c r="C52" s="77"/>
      <c r="D52" s="78"/>
      <c r="E52" s="78"/>
      <c r="F52" s="79"/>
      <c r="G52" s="80">
        <f t="shared" ref="G52:G57" si="2">(E52-D52)*24-F52</f>
        <v>0</v>
      </c>
      <c r="H52" s="81"/>
      <c r="I52" s="37"/>
      <c r="J52" s="82"/>
      <c r="K52" s="79"/>
      <c r="L52" s="83"/>
      <c r="M52" s="85"/>
    </row>
    <row r="53" ht="17.6" spans="1:13">
      <c r="A53" s="67"/>
      <c r="B53" s="76" t="str">
        <f>_xlfn.IFNA(VLOOKUP(C53,Data!A:B,2,FALSE),"")</f>
        <v/>
      </c>
      <c r="C53" s="77"/>
      <c r="D53" s="78"/>
      <c r="E53" s="78"/>
      <c r="F53" s="79"/>
      <c r="G53" s="80">
        <f t="shared" si="2"/>
        <v>0</v>
      </c>
      <c r="H53" s="81"/>
      <c r="I53" s="37"/>
      <c r="J53" s="82"/>
      <c r="K53" s="79"/>
      <c r="L53" s="83"/>
      <c r="M53" s="85"/>
    </row>
    <row r="54" ht="17.6" spans="1:13">
      <c r="A54" s="67"/>
      <c r="B54" s="76" t="str">
        <f>_xlfn.IFNA(VLOOKUP(C54,Data!A:B,2,FALSE),"")</f>
        <v/>
      </c>
      <c r="C54" s="77"/>
      <c r="D54" s="78"/>
      <c r="E54" s="78"/>
      <c r="F54" s="79"/>
      <c r="G54" s="80">
        <f t="shared" si="2"/>
        <v>0</v>
      </c>
      <c r="H54" s="81"/>
      <c r="I54" s="37"/>
      <c r="J54" s="82"/>
      <c r="K54" s="79"/>
      <c r="L54" s="83"/>
      <c r="M54" s="85"/>
    </row>
    <row r="55" ht="17.6" spans="1:13">
      <c r="A55" s="67"/>
      <c r="B55" s="76" t="str">
        <f>_xlfn.IFNA(VLOOKUP(C55,Data!A:B,2,FALSE),"")</f>
        <v/>
      </c>
      <c r="C55" s="77"/>
      <c r="D55" s="78"/>
      <c r="E55" s="78"/>
      <c r="F55" s="79"/>
      <c r="G55" s="80">
        <f t="shared" si="2"/>
        <v>0</v>
      </c>
      <c r="H55" s="81"/>
      <c r="I55" s="37"/>
      <c r="J55" s="82"/>
      <c r="K55" s="79"/>
      <c r="L55" s="83"/>
      <c r="M55" s="85"/>
    </row>
    <row r="56" ht="17.6" spans="1:13">
      <c r="A56" s="67"/>
      <c r="B56" s="76" t="str">
        <f>_xlfn.IFNA(VLOOKUP(C56,Data!A:B,2,FALSE),"")</f>
        <v/>
      </c>
      <c r="C56" s="77"/>
      <c r="D56" s="78"/>
      <c r="E56" s="78"/>
      <c r="F56" s="79"/>
      <c r="G56" s="80">
        <f t="shared" si="2"/>
        <v>0</v>
      </c>
      <c r="H56" s="81"/>
      <c r="I56" s="37"/>
      <c r="J56" s="82"/>
      <c r="K56" s="79"/>
      <c r="L56" s="83"/>
      <c r="M56" s="85"/>
    </row>
    <row r="57" ht="17.6" spans="1:13">
      <c r="A57" s="67"/>
      <c r="B57" s="76" t="str">
        <f>_xlfn.IFNA(VLOOKUP(C57,Data!A:B,2,FALSE),"")</f>
        <v/>
      </c>
      <c r="C57" s="77"/>
      <c r="D57" s="78"/>
      <c r="E57" s="78"/>
      <c r="F57" s="79"/>
      <c r="G57" s="80">
        <f t="shared" si="2"/>
        <v>0</v>
      </c>
      <c r="H57" s="81"/>
      <c r="I57" s="37"/>
      <c r="J57" s="82"/>
      <c r="K57" s="79"/>
      <c r="L57" s="83"/>
      <c r="M57" s="85"/>
    </row>
    <row r="58" ht="17.6" spans="1:13">
      <c r="B58" s="86"/>
      <c r="C58" s="63"/>
      <c r="D58" s="64"/>
      <c r="E58" s="64"/>
      <c r="F58" s="87" t="s">
        <v>30</v>
      </c>
      <c r="G58" s="88">
        <f>SUM(G51:G57)</f>
        <v>0</v>
      </c>
      <c r="H58" s="89"/>
      <c r="I58" s="89"/>
      <c r="J58" s="89"/>
      <c r="K58" s="90"/>
      <c r="L58" s="90"/>
      <c r="M58" s="90"/>
    </row>
    <row r="59" ht="17.6" spans="1:13">
      <c r="B59" s="86"/>
      <c r="C59" s="63"/>
      <c r="D59" s="64"/>
      <c r="E59" s="64"/>
      <c r="F59" s="64"/>
      <c r="G59" s="64"/>
      <c r="H59" s="89"/>
      <c r="I59" s="89"/>
      <c r="J59" s="89"/>
      <c r="K59" s="89"/>
      <c r="L59" s="90"/>
      <c r="M59" s="90"/>
    </row>
    <row r="60" ht="31.6" spans="1:13">
      <c r="B60" s="58" t="str">
        <f>_xlfn.IFNA(VLOOKUP(J1,Data!G45:H56,2,FALSE),"Week 4")</f>
        <v>Week 4: Monday 17th to Sunday 23rd February</v>
      </c>
      <c r="C60" s="59"/>
      <c r="D60" s="60"/>
      <c r="E60" s="60"/>
      <c r="F60" s="60"/>
      <c r="G60" s="61"/>
      <c r="H60" s="90"/>
      <c r="I60" s="89"/>
      <c r="J60" s="89"/>
      <c r="K60" s="89"/>
      <c r="L60" s="90"/>
      <c r="M60" s="90"/>
    </row>
    <row r="61" ht="17.6" spans="1:13">
      <c r="B61" s="86"/>
      <c r="C61" s="63"/>
      <c r="D61" s="64"/>
      <c r="E61" s="64"/>
      <c r="F61" s="64"/>
      <c r="G61" s="64"/>
      <c r="H61" s="89"/>
      <c r="I61" s="89"/>
      <c r="J61" s="89"/>
      <c r="K61" s="89"/>
      <c r="L61" s="90"/>
      <c r="M61" s="90"/>
    </row>
    <row r="62" ht="17.6" spans="1:13">
      <c r="A62" s="91" t="s">
        <v>31</v>
      </c>
      <c r="B62" s="92" t="s">
        <v>16</v>
      </c>
      <c r="C62" s="93" t="s">
        <v>17</v>
      </c>
      <c r="D62" s="94" t="s">
        <v>18</v>
      </c>
      <c r="E62" s="94" t="s">
        <v>19</v>
      </c>
      <c r="F62" s="94" t="s">
        <v>20</v>
      </c>
      <c r="G62" s="94" t="s">
        <v>21</v>
      </c>
      <c r="H62" s="95" t="s">
        <v>22</v>
      </c>
      <c r="I62" s="96"/>
      <c r="J62" s="97"/>
      <c r="K62" s="98" t="s">
        <v>23</v>
      </c>
      <c r="L62" s="98" t="s">
        <v>24</v>
      </c>
      <c r="M62" s="99" t="s">
        <v>25</v>
      </c>
    </row>
    <row r="63" ht="17.6" spans="1:13">
      <c r="A63" s="91"/>
      <c r="B63" s="76" t="str">
        <f>_xlfn.IFNA(VLOOKUP(C63,Data!A:B,2,FALSE),"")</f>
        <v/>
      </c>
      <c r="C63" s="77"/>
      <c r="D63" s="78"/>
      <c r="E63" s="78"/>
      <c r="F63" s="79"/>
      <c r="G63" s="80">
        <f>(E63-D63)*24-F63</f>
        <v>0</v>
      </c>
      <c r="H63" s="81"/>
      <c r="I63" s="37"/>
      <c r="J63" s="82"/>
      <c r="K63" s="79"/>
      <c r="L63" s="83"/>
      <c r="M63" s="84"/>
    </row>
    <row r="64" ht="17.6" spans="1:13">
      <c r="A64" s="91"/>
      <c r="B64" s="76" t="s">
        <v>32</v>
      </c>
      <c r="C64" s="77">
        <v>45803</v>
      </c>
      <c r="D64" s="78" t="s">
        <v>33</v>
      </c>
      <c r="E64" s="78" t="s">
        <v>34</v>
      </c>
      <c r="F64" s="79"/>
      <c r="G64" s="80">
        <f t="shared" ref="G64:G69" si="3">(E64-D64)*24-F64</f>
        <v>7</v>
      </c>
      <c r="H64" s="81" t="s">
        <v>35</v>
      </c>
      <c r="I64" s="37"/>
      <c r="J64" s="82"/>
      <c r="K64" s="79"/>
      <c r="L64" s="83"/>
      <c r="M64" s="85"/>
    </row>
    <row r="65" ht="17.6" spans="1:13">
      <c r="A65" s="91"/>
      <c r="B65" s="76" t="s">
        <v>36</v>
      </c>
      <c r="C65" s="77">
        <v>45804</v>
      </c>
      <c r="D65" s="78" t="s">
        <v>33</v>
      </c>
      <c r="E65" s="78" t="s">
        <v>34</v>
      </c>
      <c r="F65" s="79"/>
      <c r="G65" s="80">
        <f t="shared" si="3"/>
        <v>7</v>
      </c>
      <c r="H65" s="81" t="s">
        <v>37</v>
      </c>
      <c r="I65" s="37"/>
      <c r="J65" s="82"/>
      <c r="K65" s="79"/>
      <c r="L65" s="83"/>
      <c r="M65" s="85"/>
    </row>
    <row r="66" ht="17.6" spans="1:13">
      <c r="A66" s="91"/>
      <c r="B66" s="76" t="str">
        <f>_xlfn.IFNA(VLOOKUP(C66,Data!A:B,2,FALSE),"")</f>
        <v/>
      </c>
      <c r="C66" s="77"/>
      <c r="D66" s="78"/>
      <c r="E66" s="78"/>
      <c r="F66" s="79"/>
      <c r="G66" s="80">
        <f t="shared" si="3"/>
        <v>0</v>
      </c>
      <c r="H66" s="81"/>
      <c r="I66" s="37"/>
      <c r="J66" s="82"/>
      <c r="K66" s="79"/>
      <c r="L66" s="83"/>
      <c r="M66" s="85"/>
    </row>
    <row r="67" ht="17.6" spans="1:13">
      <c r="A67" s="91"/>
      <c r="B67" s="76" t="str">
        <f>_xlfn.IFNA(VLOOKUP(C67,Data!A:B,2,FALSE),"")</f>
        <v/>
      </c>
      <c r="C67" s="77"/>
      <c r="D67" s="78"/>
      <c r="E67" s="78"/>
      <c r="F67" s="79"/>
      <c r="G67" s="80">
        <f t="shared" si="3"/>
        <v>0</v>
      </c>
      <c r="H67" s="81"/>
      <c r="I67" s="37"/>
      <c r="J67" s="82"/>
      <c r="K67" s="79"/>
      <c r="L67" s="83"/>
      <c r="M67" s="85"/>
    </row>
    <row r="68" ht="17.6" spans="1:13">
      <c r="A68" s="91"/>
      <c r="B68" s="76"/>
      <c r="C68" s="77"/>
      <c r="D68" s="78"/>
      <c r="E68" s="78"/>
      <c r="F68" s="79"/>
      <c r="G68" s="80">
        <f t="shared" si="3"/>
        <v>0</v>
      </c>
      <c r="H68" s="81"/>
      <c r="I68" s="37"/>
      <c r="J68" s="82"/>
      <c r="K68" s="79"/>
      <c r="L68" s="83"/>
      <c r="M68" s="85"/>
    </row>
    <row r="69" ht="17.6" spans="1:13">
      <c r="A69" s="91"/>
      <c r="B69" s="76" t="str">
        <f>_xlfn.IFNA(VLOOKUP(C69,Data!A:B,2,FALSE),"")</f>
        <v/>
      </c>
      <c r="C69" s="77"/>
      <c r="D69" s="78"/>
      <c r="E69" s="78"/>
      <c r="F69" s="79"/>
      <c r="G69" s="80">
        <f t="shared" si="3"/>
        <v>0</v>
      </c>
      <c r="H69" s="81"/>
      <c r="I69" s="37"/>
      <c r="J69" s="82"/>
      <c r="K69" s="79"/>
      <c r="L69" s="83"/>
      <c r="M69" s="85"/>
    </row>
    <row r="70" ht="17.6" spans="1:13">
      <c r="B70" s="86"/>
      <c r="C70" s="63"/>
      <c r="D70" s="64"/>
      <c r="E70" s="64"/>
      <c r="F70" s="87" t="s">
        <v>38</v>
      </c>
      <c r="G70" s="88">
        <f>SUM(G63:G69)</f>
        <v>14</v>
      </c>
      <c r="H70" s="89"/>
      <c r="I70" s="89"/>
      <c r="J70" s="89"/>
      <c r="K70" s="90"/>
      <c r="L70" s="90"/>
      <c r="M70" s="90"/>
    </row>
    <row r="71" ht="17.6" spans="1:13">
      <c r="B71" s="86"/>
      <c r="C71" s="63"/>
      <c r="D71" s="64"/>
      <c r="E71" s="64"/>
      <c r="F71" s="64"/>
      <c r="G71" s="64"/>
      <c r="H71" s="89"/>
      <c r="I71" s="89"/>
      <c r="J71" s="89"/>
      <c r="K71" s="89"/>
      <c r="L71" s="90"/>
      <c r="M71" s="90"/>
    </row>
    <row r="72" ht="31.6" spans="1:13">
      <c r="B72" s="58" t="str">
        <f>_xlfn.IFNA(VLOOKUP(J1,Data!G59:H70,2,FALSE),"Week 5")</f>
        <v>Week 5: Monday 24th to Friday 28th February</v>
      </c>
      <c r="C72" s="59"/>
      <c r="D72" s="60"/>
      <c r="E72" s="60"/>
      <c r="F72" s="60"/>
      <c r="G72" s="61"/>
      <c r="H72" s="90"/>
      <c r="I72" s="89"/>
      <c r="J72" s="89"/>
      <c r="K72" s="89"/>
      <c r="L72" s="90"/>
      <c r="M72" s="90"/>
    </row>
    <row r="73" ht="17.6" spans="1:13">
      <c r="B73" s="86"/>
      <c r="C73" s="63"/>
      <c r="D73" s="64"/>
      <c r="E73" s="64"/>
      <c r="F73" s="64"/>
      <c r="G73" s="64"/>
      <c r="H73" s="89"/>
      <c r="I73" s="89"/>
      <c r="J73" s="89"/>
      <c r="K73" s="89"/>
      <c r="L73" s="90"/>
      <c r="M73" s="90"/>
    </row>
    <row r="74" ht="17.6" spans="1:13">
      <c r="A74" s="67" t="s">
        <v>39</v>
      </c>
      <c r="B74" s="68" t="s">
        <v>16</v>
      </c>
      <c r="C74" s="69" t="s">
        <v>17</v>
      </c>
      <c r="D74" s="70" t="s">
        <v>18</v>
      </c>
      <c r="E74" s="70" t="s">
        <v>19</v>
      </c>
      <c r="F74" s="70" t="s">
        <v>20</v>
      </c>
      <c r="G74" s="70" t="s">
        <v>21</v>
      </c>
      <c r="H74" s="71" t="s">
        <v>22</v>
      </c>
      <c r="I74" s="72"/>
      <c r="J74" s="73"/>
      <c r="K74" s="74" t="s">
        <v>23</v>
      </c>
      <c r="L74" s="74" t="s">
        <v>24</v>
      </c>
      <c r="M74" s="75" t="s">
        <v>25</v>
      </c>
    </row>
    <row r="75" ht="17.6" spans="1:13">
      <c r="A75" s="67"/>
      <c r="B75" s="76"/>
      <c r="C75" s="77"/>
      <c r="D75" s="78"/>
      <c r="E75" s="78"/>
      <c r="F75" s="79"/>
      <c r="G75" s="80"/>
      <c r="H75" s="100"/>
      <c r="I75" s="100"/>
      <c r="J75" s="100"/>
      <c r="K75" s="79"/>
      <c r="L75" s="83"/>
      <c r="M75" s="84"/>
    </row>
    <row r="76" ht="17.6" spans="1:13">
      <c r="A76" s="67"/>
      <c r="B76" s="76"/>
      <c r="C76" s="77"/>
      <c r="D76" s="78"/>
      <c r="E76" s="78"/>
      <c r="F76" s="79"/>
      <c r="G76" s="80"/>
      <c r="H76" s="100"/>
      <c r="I76" s="100"/>
      <c r="J76" s="100"/>
      <c r="K76" s="79"/>
      <c r="L76" s="83"/>
      <c r="M76" s="85"/>
    </row>
    <row r="77" ht="17.6" spans="1:13">
      <c r="A77" s="67"/>
      <c r="B77" s="76" t="str">
        <f>_xlfn.IFNA(VLOOKUP(C77,Data!A:B,2,FALSE),"")</f>
        <v/>
      </c>
      <c r="C77" s="77"/>
      <c r="D77" s="78"/>
      <c r="E77" s="78"/>
      <c r="F77" s="79"/>
      <c r="G77" s="80">
        <f t="shared" ref="G76:G81" si="4">(E77-D77)*24-F77</f>
        <v>0</v>
      </c>
      <c r="H77" s="81"/>
      <c r="I77" s="37"/>
      <c r="J77" s="82"/>
      <c r="K77" s="79"/>
      <c r="L77" s="83"/>
      <c r="M77" s="85"/>
    </row>
    <row r="78" ht="17.6" spans="1:13">
      <c r="A78" s="67"/>
      <c r="B78" s="76" t="str">
        <f>_xlfn.IFNA(VLOOKUP(C78,Data!A:B,2,FALSE),"")</f>
        <v/>
      </c>
      <c r="C78" s="77"/>
      <c r="D78" s="78"/>
      <c r="E78" s="78"/>
      <c r="F78" s="79"/>
      <c r="G78" s="80">
        <f t="shared" si="4"/>
        <v>0</v>
      </c>
      <c r="H78" s="81"/>
      <c r="I78" s="37"/>
      <c r="J78" s="82"/>
      <c r="K78" s="79"/>
      <c r="L78" s="83"/>
      <c r="M78" s="85"/>
    </row>
    <row r="79" ht="17.6" spans="1:13">
      <c r="A79" s="67"/>
      <c r="B79" s="76" t="str">
        <f>_xlfn.IFNA(VLOOKUP(C79,Data!A:B,2,FALSE),"")</f>
        <v/>
      </c>
      <c r="C79" s="77"/>
      <c r="D79" s="78"/>
      <c r="E79" s="78"/>
      <c r="F79" s="79"/>
      <c r="G79" s="80">
        <f t="shared" si="4"/>
        <v>0</v>
      </c>
      <c r="H79" s="81"/>
      <c r="I79" s="37"/>
      <c r="J79" s="82"/>
      <c r="K79" s="79"/>
      <c r="L79" s="83"/>
      <c r="M79" s="85"/>
    </row>
    <row r="80" ht="17.6" spans="1:13">
      <c r="A80" s="67"/>
      <c r="B80" s="76" t="str">
        <f>_xlfn.IFNA(VLOOKUP(C80,Data!A:B,2,FALSE),"")</f>
        <v/>
      </c>
      <c r="C80" s="77"/>
      <c r="D80" s="78"/>
      <c r="E80" s="78"/>
      <c r="F80" s="79"/>
      <c r="G80" s="80">
        <f t="shared" si="4"/>
        <v>0</v>
      </c>
      <c r="H80" s="81"/>
      <c r="I80" s="37"/>
      <c r="J80" s="82"/>
      <c r="K80" s="79"/>
      <c r="L80" s="83"/>
      <c r="M80" s="85"/>
    </row>
    <row r="81" ht="17.6" spans="1:13">
      <c r="A81" s="67"/>
      <c r="B81" s="76" t="str">
        <f>_xlfn.IFNA(VLOOKUP(C81,Data!A:B,2,FALSE),"")</f>
        <v/>
      </c>
      <c r="C81" s="77"/>
      <c r="D81" s="78"/>
      <c r="E81" s="78"/>
      <c r="F81" s="79"/>
      <c r="G81" s="80">
        <f t="shared" si="4"/>
        <v>0</v>
      </c>
      <c r="H81" s="81"/>
      <c r="I81" s="37"/>
      <c r="J81" s="82"/>
      <c r="K81" s="79"/>
      <c r="L81" s="83"/>
      <c r="M81" s="85"/>
    </row>
    <row r="82" ht="17.6" spans="1:13">
      <c r="B82" s="86"/>
      <c r="C82" s="63"/>
      <c r="D82" s="64"/>
      <c r="E82" s="64"/>
      <c r="F82" s="87" t="s">
        <v>40</v>
      </c>
      <c r="G82" s="88">
        <f>SUM(G75:G81)</f>
        <v>0</v>
      </c>
      <c r="H82" s="64"/>
      <c r="I82" s="64"/>
      <c r="J82" s="64"/>
    </row>
    <row r="83" ht="17.6" spans="1:13">
      <c r="B83" s="86"/>
      <c r="C83" s="63"/>
      <c r="D83" s="64"/>
      <c r="E83" s="64"/>
      <c r="F83" s="64"/>
      <c r="G83" s="64"/>
      <c r="H83" s="64"/>
      <c r="I83" s="64"/>
      <c r="J83" s="64"/>
      <c r="K83" s="64"/>
    </row>
    <row r="84" ht="17.6" spans="1:13">
      <c r="B84" s="86"/>
      <c r="C84" s="63"/>
      <c r="D84" s="64"/>
      <c r="E84" s="64"/>
      <c r="F84" s="64"/>
      <c r="G84" s="64"/>
      <c r="H84" s="89"/>
      <c r="I84" s="89"/>
      <c r="J84" s="89"/>
      <c r="K84" s="89"/>
      <c r="L84" s="90"/>
      <c r="M84" s="90"/>
    </row>
    <row r="85" ht="31.6" spans="1:13">
      <c r="B85" s="58" t="str">
        <f>_xlfn.IFNA(VLOOKUP(J1,Data!G72:H83,2,FALSE),"Week 6")</f>
        <v>Week 6: Not Applicable</v>
      </c>
      <c r="C85" s="59"/>
      <c r="D85" s="60"/>
      <c r="E85" s="60"/>
      <c r="F85" s="60"/>
      <c r="G85" s="61"/>
      <c r="H85" s="90"/>
      <c r="I85" s="89"/>
      <c r="J85" s="89"/>
      <c r="K85" s="89"/>
      <c r="L85" s="90"/>
      <c r="M85" s="90"/>
    </row>
    <row r="86" ht="17.6" spans="1:13">
      <c r="B86" s="86"/>
      <c r="C86" s="63"/>
      <c r="D86" s="64"/>
      <c r="E86" s="64"/>
      <c r="F86" s="64"/>
      <c r="G86" s="64"/>
      <c r="H86" s="89"/>
      <c r="I86" s="89"/>
      <c r="J86" s="89"/>
      <c r="K86" s="89"/>
      <c r="L86" s="90"/>
      <c r="M86" s="90"/>
    </row>
    <row r="87" ht="17.6" spans="1:13">
      <c r="A87" s="67" t="s">
        <v>39</v>
      </c>
      <c r="B87" s="68" t="s">
        <v>16</v>
      </c>
      <c r="C87" s="69" t="s">
        <v>17</v>
      </c>
      <c r="D87" s="70" t="s">
        <v>18</v>
      </c>
      <c r="E87" s="70" t="s">
        <v>19</v>
      </c>
      <c r="F87" s="70" t="s">
        <v>20</v>
      </c>
      <c r="G87" s="70" t="s">
        <v>21</v>
      </c>
      <c r="H87" s="71" t="s">
        <v>22</v>
      </c>
      <c r="I87" s="72"/>
      <c r="J87" s="73"/>
      <c r="K87" s="74" t="s">
        <v>23</v>
      </c>
      <c r="L87" s="74" t="s">
        <v>24</v>
      </c>
      <c r="M87" s="75" t="s">
        <v>25</v>
      </c>
    </row>
    <row r="88" ht="17.6" spans="1:13">
      <c r="A88" s="67"/>
      <c r="B88" s="76" t="str">
        <f>_xlfn.IFNA(VLOOKUP(C88,Data!A:B,2,FALSE),"")</f>
        <v/>
      </c>
      <c r="C88" s="77"/>
      <c r="D88" s="78"/>
      <c r="E88" s="78"/>
      <c r="F88" s="79"/>
      <c r="G88" s="80">
        <f>(E88-D88)*24-F88</f>
        <v>0</v>
      </c>
      <c r="H88" s="81"/>
      <c r="I88" s="37"/>
      <c r="J88" s="82"/>
      <c r="K88" s="79"/>
      <c r="L88" s="83"/>
      <c r="M88" s="84"/>
    </row>
    <row r="89" ht="17.6" spans="1:13">
      <c r="A89" s="67"/>
      <c r="B89" s="76" t="str">
        <f>_xlfn.IFNA(VLOOKUP(C89,Data!A:B,2,FALSE),"")</f>
        <v/>
      </c>
      <c r="C89" s="77"/>
      <c r="D89" s="78"/>
      <c r="E89" s="78"/>
      <c r="F89" s="79"/>
      <c r="G89" s="80">
        <f t="shared" ref="G89:G94" si="5">(E89-D89)*24-F89</f>
        <v>0</v>
      </c>
      <c r="H89" s="81"/>
      <c r="I89" s="37"/>
      <c r="J89" s="82"/>
      <c r="K89" s="79"/>
      <c r="L89" s="83"/>
      <c r="M89" s="85"/>
    </row>
    <row r="90" ht="17.6" spans="1:13">
      <c r="A90" s="67"/>
      <c r="B90" s="76" t="str">
        <f>_xlfn.IFNA(VLOOKUP(C90,Data!A:B,2,FALSE),"")</f>
        <v/>
      </c>
      <c r="C90" s="77"/>
      <c r="D90" s="78"/>
      <c r="E90" s="78"/>
      <c r="F90" s="79"/>
      <c r="G90" s="80">
        <f t="shared" si="5"/>
        <v>0</v>
      </c>
      <c r="H90" s="81"/>
      <c r="I90" s="37"/>
      <c r="J90" s="82"/>
      <c r="K90" s="79"/>
      <c r="L90" s="83"/>
      <c r="M90" s="85"/>
    </row>
    <row r="91" ht="17.6" spans="1:13">
      <c r="A91" s="67"/>
      <c r="B91" s="76" t="str">
        <f>_xlfn.IFNA(VLOOKUP(C91,Data!A:B,2,FALSE),"")</f>
        <v/>
      </c>
      <c r="C91" s="77"/>
      <c r="D91" s="78"/>
      <c r="E91" s="78"/>
      <c r="F91" s="79"/>
      <c r="G91" s="80">
        <f t="shared" si="5"/>
        <v>0</v>
      </c>
      <c r="H91" s="81"/>
      <c r="I91" s="37"/>
      <c r="J91" s="82"/>
      <c r="K91" s="79"/>
      <c r="L91" s="83"/>
      <c r="M91" s="85"/>
    </row>
    <row r="92" ht="17.6" spans="1:13">
      <c r="A92" s="67"/>
      <c r="B92" s="76" t="str">
        <f>_xlfn.IFNA(VLOOKUP(C92,Data!A:B,2,FALSE),"")</f>
        <v/>
      </c>
      <c r="C92" s="77"/>
      <c r="D92" s="78"/>
      <c r="E92" s="78"/>
      <c r="F92" s="79"/>
      <c r="G92" s="80">
        <f t="shared" si="5"/>
        <v>0</v>
      </c>
      <c r="H92" s="81"/>
      <c r="I92" s="37"/>
      <c r="J92" s="82"/>
      <c r="K92" s="79"/>
      <c r="L92" s="83"/>
      <c r="M92" s="85"/>
    </row>
    <row r="93" ht="17.6" spans="1:13">
      <c r="A93" s="67"/>
      <c r="B93" s="76" t="str">
        <f>_xlfn.IFNA(VLOOKUP(C93,Data!A:B,2,FALSE),"")</f>
        <v/>
      </c>
      <c r="C93" s="77"/>
      <c r="D93" s="78"/>
      <c r="E93" s="78"/>
      <c r="F93" s="79"/>
      <c r="G93" s="80">
        <f t="shared" si="5"/>
        <v>0</v>
      </c>
      <c r="H93" s="81"/>
      <c r="I93" s="37"/>
      <c r="J93" s="82"/>
      <c r="K93" s="79"/>
      <c r="L93" s="83"/>
      <c r="M93" s="85"/>
    </row>
    <row r="94" ht="17.6" spans="1:13">
      <c r="A94" s="67"/>
      <c r="B94" s="76" t="str">
        <f>_xlfn.IFNA(VLOOKUP(C94,Data!A:B,2,FALSE),"")</f>
        <v/>
      </c>
      <c r="C94" s="77"/>
      <c r="D94" s="78"/>
      <c r="E94" s="78"/>
      <c r="F94" s="79"/>
      <c r="G94" s="80">
        <f t="shared" si="5"/>
        <v>0</v>
      </c>
      <c r="H94" s="81"/>
      <c r="I94" s="37"/>
      <c r="J94" s="82"/>
      <c r="K94" s="79"/>
      <c r="L94" s="83"/>
      <c r="M94" s="85"/>
    </row>
    <row r="95" ht="17.6" spans="1:13">
      <c r="B95" s="86"/>
      <c r="C95" s="63"/>
      <c r="D95" s="64"/>
      <c r="E95" s="64"/>
      <c r="F95" s="87" t="s">
        <v>41</v>
      </c>
      <c r="G95" s="88">
        <f>SUM(G88:G94)</f>
        <v>0</v>
      </c>
      <c r="H95" s="64"/>
      <c r="I95" s="64"/>
      <c r="J95" s="64"/>
    </row>
    <row r="96" ht="17.6" spans="1:13">
      <c r="B96" s="86"/>
      <c r="C96" s="63"/>
      <c r="D96" s="64"/>
      <c r="E96" s="64"/>
      <c r="F96" s="64"/>
      <c r="G96" s="64"/>
      <c r="H96" s="64"/>
      <c r="I96" s="64"/>
      <c r="J96" s="64"/>
      <c r="K96" s="64"/>
    </row>
    <row r="98" s="9" customFormat="1" ht="28.5" customHeight="1" spans="2:12">
      <c r="B98" s="101" t="s">
        <v>42</v>
      </c>
      <c r="C98" s="102"/>
      <c r="D98" s="103">
        <f>SUM(G34,G46,G58,G70,G82,G95)</f>
        <v>14</v>
      </c>
    </row>
    <row r="99" ht="30" customHeight="1"/>
    <row r="101" s="10" customFormat="1" ht="26" spans="2:12">
      <c r="B101" s="104" t="s">
        <v>43</v>
      </c>
      <c r="C101" s="105"/>
      <c r="D101" s="106" t="s">
        <v>5</v>
      </c>
      <c r="E101" s="106"/>
      <c r="F101" s="106"/>
      <c r="G101" s="106"/>
      <c r="H101" s="107"/>
      <c r="K101" s="107"/>
      <c r="L101" s="107"/>
    </row>
    <row r="102" ht="26" spans="2:12">
      <c r="B102" s="108"/>
      <c r="C102" s="109"/>
      <c r="D102" s="108"/>
      <c r="E102" s="108"/>
      <c r="F102" s="110"/>
      <c r="G102" s="110"/>
      <c r="H102" s="110"/>
      <c r="I102" s="110"/>
      <c r="J102" s="110"/>
    </row>
    <row r="103" s="11" customFormat="1" ht="26" spans="2:12">
      <c r="B103" s="104" t="s">
        <v>44</v>
      </c>
      <c r="C103" s="105"/>
      <c r="D103" s="106"/>
      <c r="E103" s="106"/>
      <c r="F103" s="106"/>
      <c r="G103" s="106"/>
      <c r="H103" s="111"/>
      <c r="I103" s="111"/>
      <c r="J103" s="111"/>
    </row>
    <row r="104" ht="20.4" spans="2:12">
      <c r="B104" s="110"/>
      <c r="C104" s="112"/>
      <c r="D104" s="110"/>
      <c r="E104" s="110"/>
      <c r="F104" s="110"/>
      <c r="G104" s="110"/>
      <c r="H104" s="110"/>
      <c r="I104" s="110"/>
      <c r="J104" s="110"/>
    </row>
    <row r="105" ht="21.15" spans="2:12">
      <c r="B105" s="110"/>
      <c r="C105" s="112"/>
      <c r="D105" s="110"/>
      <c r="E105" s="110"/>
      <c r="F105" s="110"/>
      <c r="G105" s="110"/>
      <c r="H105" s="110"/>
      <c r="I105" s="110"/>
      <c r="J105" s="110"/>
    </row>
    <row r="106" ht="24.75" spans="2:12">
      <c r="B106" s="113" t="s">
        <v>45</v>
      </c>
      <c r="C106" s="114"/>
      <c r="D106" s="115"/>
      <c r="E106" s="115"/>
      <c r="F106" s="115"/>
      <c r="G106" s="115"/>
      <c r="H106" s="115"/>
      <c r="I106" s="115"/>
      <c r="J106" s="115"/>
      <c r="K106" s="115"/>
      <c r="L106" s="116"/>
    </row>
    <row r="107" ht="23.95" spans="2:12">
      <c r="B107" s="117" t="s">
        <v>46</v>
      </c>
      <c r="C107" s="118"/>
      <c r="D107" s="119"/>
      <c r="E107" s="119"/>
      <c r="F107" s="119"/>
      <c r="G107" s="119"/>
      <c r="H107" s="119"/>
      <c r="I107" s="119"/>
      <c r="J107" s="119"/>
      <c r="K107" s="119"/>
      <c r="L107" s="120"/>
    </row>
    <row r="108" ht="17.55"/>
    <row r="131" ht="20.15" customHeight="1"/>
    <row r="132" ht="20.15" customHeight="1"/>
    <row r="133" ht="15" customHeight="1"/>
  </sheetData>
  <mergeCells count="82">
    <mergeCell ref="F1:H1"/>
    <mergeCell ref="J1:M1"/>
    <mergeCell ref="J16:L16"/>
    <mergeCell ref="C17:D17"/>
    <mergeCell ref="E17:F17"/>
    <mergeCell ref="G17:H17"/>
    <mergeCell ref="J17:L17"/>
    <mergeCell ref="J18:K18"/>
    <mergeCell ref="C19:D19"/>
    <mergeCell ref="E19:F19"/>
    <mergeCell ref="G19:H19"/>
    <mergeCell ref="J19:K19"/>
    <mergeCell ref="J20:K20"/>
    <mergeCell ref="B22:M22"/>
    <mergeCell ref="B24:G24"/>
    <mergeCell ref="H26:J26"/>
    <mergeCell ref="H27:J27"/>
    <mergeCell ref="H28:J28"/>
    <mergeCell ref="H29:J29"/>
    <mergeCell ref="H30:J30"/>
    <mergeCell ref="H31:J31"/>
    <mergeCell ref="H32:J32"/>
    <mergeCell ref="H33:J33"/>
    <mergeCell ref="B36:G36"/>
    <mergeCell ref="H38:J38"/>
    <mergeCell ref="H39:J39"/>
    <mergeCell ref="H40:J40"/>
    <mergeCell ref="H41:J41"/>
    <mergeCell ref="H42:J42"/>
    <mergeCell ref="H43:J43"/>
    <mergeCell ref="H44:J44"/>
    <mergeCell ref="H45:J45"/>
    <mergeCell ref="B48:G48"/>
    <mergeCell ref="H50:J50"/>
    <mergeCell ref="H51:J51"/>
    <mergeCell ref="H52:J52"/>
    <mergeCell ref="H53:J53"/>
    <mergeCell ref="H54:J54"/>
    <mergeCell ref="H55:J55"/>
    <mergeCell ref="H56:J56"/>
    <mergeCell ref="H57:J57"/>
    <mergeCell ref="B60:G60"/>
    <mergeCell ref="H62:J62"/>
    <mergeCell ref="H63:J63"/>
    <mergeCell ref="H64:J64"/>
    <mergeCell ref="H65:J65"/>
    <mergeCell ref="H66:J66"/>
    <mergeCell ref="H67:J67"/>
    <mergeCell ref="H68:J68"/>
    <mergeCell ref="H69:J69"/>
    <mergeCell ref="B72:G72"/>
    <mergeCell ref="H74:J74"/>
    <mergeCell ref="H75:J75"/>
    <mergeCell ref="H76:J76"/>
    <mergeCell ref="H77:J77"/>
    <mergeCell ref="H78:J78"/>
    <mergeCell ref="H79:J79"/>
    <mergeCell ref="H80:J80"/>
    <mergeCell ref="H81:J81"/>
    <mergeCell ref="B85:G85"/>
    <mergeCell ref="H87:J87"/>
    <mergeCell ref="H88:J88"/>
    <mergeCell ref="H89:J89"/>
    <mergeCell ref="H90:J90"/>
    <mergeCell ref="H91:J91"/>
    <mergeCell ref="H92:J92"/>
    <mergeCell ref="H93:J93"/>
    <mergeCell ref="H94:J94"/>
    <mergeCell ref="B98:C98"/>
    <mergeCell ref="B101:C101"/>
    <mergeCell ref="D101:G101"/>
    <mergeCell ref="B103:C103"/>
    <mergeCell ref="D103:G103"/>
    <mergeCell ref="B106:L106"/>
    <mergeCell ref="B107:L107"/>
    <mergeCell ref="A26:A33"/>
    <mergeCell ref="A38:A45"/>
    <mergeCell ref="A50:A57"/>
    <mergeCell ref="A62:A69"/>
    <mergeCell ref="A74:A81"/>
    <mergeCell ref="A87:A94"/>
    <mergeCell ref="B4:M13"/>
  </mergeCells>
  <conditionalFormatting sqref="C17">
    <cfRule type="containsBlanks" dxfId="0" priority="28">
      <formula>LEN(TRIM(C17))=0</formula>
    </cfRule>
  </conditionalFormatting>
  <conditionalFormatting sqref="G17:H17">
    <cfRule type="containsBlanks" dxfId="1" priority="27">
      <formula>LEN(TRIM(G17))=0</formula>
    </cfRule>
  </conditionalFormatting>
  <conditionalFormatting sqref="C19">
    <cfRule type="containsBlanks" dxfId="1" priority="26">
      <formula>LEN(TRIM(C19))=0</formula>
    </cfRule>
  </conditionalFormatting>
  <conditionalFormatting sqref="G19:H19">
    <cfRule type="containsBlanks" dxfId="1" priority="25">
      <formula>LEN(TRIM(G19))=0</formula>
    </cfRule>
  </conditionalFormatting>
  <conditionalFormatting sqref="G34">
    <cfRule type="cellIs" dxfId="2" priority="307" operator="greaterThan">
      <formula>20</formula>
    </cfRule>
  </conditionalFormatting>
  <conditionalFormatting sqref="G46">
    <cfRule type="cellIs" dxfId="2" priority="310" operator="greaterThan">
      <formula>20</formula>
    </cfRule>
  </conditionalFormatting>
  <conditionalFormatting sqref="G58">
    <cfRule type="cellIs" dxfId="2" priority="309" operator="greaterThan">
      <formula>20</formula>
    </cfRule>
  </conditionalFormatting>
  <conditionalFormatting sqref="G70">
    <cfRule type="cellIs" dxfId="2" priority="304" operator="greaterThan">
      <formula>20</formula>
    </cfRule>
  </conditionalFormatting>
  <conditionalFormatting sqref="G82">
    <cfRule type="cellIs" dxfId="2" priority="305" operator="greaterThan">
      <formula>20</formula>
    </cfRule>
  </conditionalFormatting>
  <conditionalFormatting sqref="G95">
    <cfRule type="cellIs" dxfId="2" priority="24" operator="greaterThan">
      <formula>20</formula>
    </cfRule>
  </conditionalFormatting>
  <conditionalFormatting sqref="D98">
    <cfRule type="cellIs" dxfId="3" priority="311" operator="greaterThan">
      <formula>80</formula>
    </cfRule>
  </conditionalFormatting>
  <conditionalFormatting sqref="D101:G101">
    <cfRule type="containsBlanks" dxfId="1" priority="330">
      <formula>LEN(TRIM(D101))=0</formula>
    </cfRule>
  </conditionalFormatting>
  <conditionalFormatting sqref="C27:C33">
    <cfRule type="expression" dxfId="1" priority="289">
      <formula>AND(K27&gt;0,C27="")</formula>
    </cfRule>
    <cfRule type="expression" dxfId="1" priority="287">
      <formula>AND(F27&gt;0,C27="")</formula>
    </cfRule>
    <cfRule type="expression" dxfId="1" priority="288">
      <formula>AND(H27&gt;0,C27="")</formula>
    </cfRule>
  </conditionalFormatting>
  <conditionalFormatting sqref="C39:C45">
    <cfRule type="expression" dxfId="1" priority="133">
      <formula>AND(F39&gt;0,C39="")</formula>
    </cfRule>
    <cfRule type="expression" dxfId="1" priority="135">
      <formula>AND(K39&gt;0,C39="")</formula>
    </cfRule>
    <cfRule type="expression" dxfId="1" priority="134">
      <formula>AND(H39&gt;0,C39="")</formula>
    </cfRule>
  </conditionalFormatting>
  <conditionalFormatting sqref="C51:C57">
    <cfRule type="expression" dxfId="1" priority="107">
      <formula>AND(K51&gt;0,C51="")</formula>
    </cfRule>
    <cfRule type="expression" dxfId="1" priority="106">
      <formula>AND(H51&gt;0,C51="")</formula>
    </cfRule>
    <cfRule type="expression" dxfId="1" priority="105">
      <formula>AND(F51&gt;0,C51="")</formula>
    </cfRule>
  </conditionalFormatting>
  <conditionalFormatting sqref="C63:C69">
    <cfRule type="expression" dxfId="1" priority="78">
      <formula>AND(H63&gt;0,C63="")</formula>
    </cfRule>
    <cfRule type="expression" dxfId="1" priority="77">
      <formula>AND(F63&gt;0,C63="")</formula>
    </cfRule>
    <cfRule type="expression" dxfId="1" priority="79">
      <formula>AND(K63&gt;0,C63="")</formula>
    </cfRule>
  </conditionalFormatting>
  <conditionalFormatting sqref="C75:C81">
    <cfRule type="expression" dxfId="1" priority="50">
      <formula>AND(H75&gt;0,C75="")</formula>
    </cfRule>
    <cfRule type="expression" dxfId="1" priority="49">
      <formula>AND(F75&gt;0,C75="")</formula>
    </cfRule>
    <cfRule type="expression" dxfId="1" priority="51">
      <formula>AND(K75&gt;0,C75="")</formula>
    </cfRule>
  </conditionalFormatting>
  <conditionalFormatting sqref="C88:C94">
    <cfRule type="expression" dxfId="1" priority="16">
      <formula>AND(F88&gt;0,C88="")</formula>
    </cfRule>
    <cfRule type="expression" dxfId="1" priority="17">
      <formula>AND(H88&gt;0,C88="")</formula>
    </cfRule>
    <cfRule type="expression" dxfId="1" priority="18">
      <formula>AND(K88&gt;0,C88="")</formula>
    </cfRule>
  </conditionalFormatting>
  <conditionalFormatting sqref="D27:D33">
    <cfRule type="expression" dxfId="1" priority="284">
      <formula>AND(K27&gt;0,D27="")</formula>
    </cfRule>
    <cfRule type="expression" dxfId="1" priority="282">
      <formula>AND(H27&gt;0,D27="")</formula>
    </cfRule>
  </conditionalFormatting>
  <conditionalFormatting sqref="D39:D45">
    <cfRule type="expression" dxfId="1" priority="131">
      <formula>AND(K39&gt;0,D39="")</formula>
    </cfRule>
    <cfRule type="expression" dxfId="1" priority="130">
      <formula>AND(H39&gt;0,D39="")</formula>
    </cfRule>
  </conditionalFormatting>
  <conditionalFormatting sqref="D51:D57">
    <cfRule type="expression" dxfId="1" priority="102">
      <formula>AND(H51&gt;0,D51="")</formula>
    </cfRule>
    <cfRule type="expression" dxfId="1" priority="103">
      <formula>AND(K51&gt;0,D51="")</formula>
    </cfRule>
  </conditionalFormatting>
  <conditionalFormatting sqref="D63:D69">
    <cfRule type="expression" dxfId="1" priority="75">
      <formula>AND(K63&gt;0,D63="")</formula>
    </cfRule>
    <cfRule type="expression" dxfId="1" priority="74">
      <formula>AND(H63&gt;0,D63="")</formula>
    </cfRule>
  </conditionalFormatting>
  <conditionalFormatting sqref="D75:D81">
    <cfRule type="expression" dxfId="1" priority="46">
      <formula>AND(H75&gt;0,D75="")</formula>
    </cfRule>
    <cfRule type="expression" dxfId="1" priority="47">
      <formula>AND(K75&gt;0,D75="")</formula>
    </cfRule>
  </conditionalFormatting>
  <conditionalFormatting sqref="D88:D94">
    <cfRule type="expression" dxfId="1" priority="15">
      <formula>AND(K88&gt;0,D88="")</formula>
    </cfRule>
    <cfRule type="expression" dxfId="1" priority="14">
      <formula>AND(H88&gt;0,D88="")</formula>
    </cfRule>
  </conditionalFormatting>
  <conditionalFormatting sqref="E27:E33">
    <cfRule type="expression" dxfId="1" priority="274">
      <formula>AND(H27&gt;0,E27="")</formula>
    </cfRule>
    <cfRule type="expression" dxfId="1" priority="275">
      <formula>AND(K27&gt;0,E27="")</formula>
    </cfRule>
    <cfRule type="expression" dxfId="1" priority="143">
      <formula>AND(C27&gt;0,E27="")</formula>
    </cfRule>
  </conditionalFormatting>
  <conditionalFormatting sqref="E39:E45">
    <cfRule type="expression" dxfId="1" priority="115">
      <formula>AND(C39&gt;0,E39="")</formula>
    </cfRule>
    <cfRule type="expression" dxfId="1" priority="126">
      <formula>AND(H39&gt;0,E39="")</formula>
    </cfRule>
    <cfRule type="expression" dxfId="1" priority="127">
      <formula>AND(K39&gt;0,E39="")</formula>
    </cfRule>
  </conditionalFormatting>
  <conditionalFormatting sqref="E51:E57">
    <cfRule type="expression" dxfId="1" priority="87">
      <formula>AND(C51&gt;0,E51="")</formula>
    </cfRule>
    <cfRule type="expression" dxfId="1" priority="98">
      <formula>AND(H51&gt;0,E51="")</formula>
    </cfRule>
    <cfRule type="expression" dxfId="1" priority="99">
      <formula>AND(K51&gt;0,E51="")</formula>
    </cfRule>
  </conditionalFormatting>
  <conditionalFormatting sqref="E63:E69">
    <cfRule type="expression" dxfId="1" priority="59">
      <formula>AND(C63&gt;0,E63="")</formula>
    </cfRule>
    <cfRule type="expression" dxfId="1" priority="70">
      <formula>AND(H63&gt;0,E63="")</formula>
    </cfRule>
    <cfRule type="expression" dxfId="1" priority="71">
      <formula>AND(K63&gt;0,E63="")</formula>
    </cfRule>
  </conditionalFormatting>
  <conditionalFormatting sqref="E75:E81">
    <cfRule type="expression" dxfId="1" priority="43">
      <formula>AND(K75&gt;0,E75="")</formula>
    </cfRule>
    <cfRule type="expression" dxfId="1" priority="42">
      <formula>AND(H75&gt;0,E75="")</formula>
    </cfRule>
    <cfRule type="expression" dxfId="1" priority="31">
      <formula>AND(C75&gt;0,E75="")</formula>
    </cfRule>
  </conditionalFormatting>
  <conditionalFormatting sqref="E88:E94">
    <cfRule type="expression" dxfId="1" priority="10">
      <formula>AND(H88&gt;0,E88="")</formula>
    </cfRule>
    <cfRule type="expression" dxfId="1" priority="11">
      <formula>AND(K88&gt;0,E88="")</formula>
    </cfRule>
    <cfRule type="expression" dxfId="1" priority="3">
      <formula>AND(C88&gt;0,E88="")</formula>
    </cfRule>
  </conditionalFormatting>
  <conditionalFormatting sqref="F27:F33">
    <cfRule type="expression" dxfId="1" priority="280">
      <formula>AND(G27&gt;7,F27="")</formula>
    </cfRule>
  </conditionalFormatting>
  <conditionalFormatting sqref="F39:F45">
    <cfRule type="expression" dxfId="1" priority="128">
      <formula>AND(G39&gt;7,F39="")</formula>
    </cfRule>
  </conditionalFormatting>
  <conditionalFormatting sqref="F51:F57">
    <cfRule type="expression" dxfId="1" priority="100">
      <formula>AND(G51&gt;7,F51="")</formula>
    </cfRule>
  </conditionalFormatting>
  <conditionalFormatting sqref="F63:F69">
    <cfRule type="expression" dxfId="1" priority="72">
      <formula>AND(G63&gt;7,F63="")</formula>
    </cfRule>
  </conditionalFormatting>
  <conditionalFormatting sqref="F75:F81">
    <cfRule type="expression" dxfId="1" priority="44">
      <formula>AND(G75&gt;7,F75="")</formula>
    </cfRule>
  </conditionalFormatting>
  <conditionalFormatting sqref="F88:F94">
    <cfRule type="expression" dxfId="1" priority="12">
      <formula>AND(G88&gt;7,F88="")</formula>
    </cfRule>
  </conditionalFormatting>
  <conditionalFormatting sqref="G27:G33">
    <cfRule type="cellIs" dxfId="4" priority="316" operator="equal">
      <formula>0</formula>
    </cfRule>
  </conditionalFormatting>
  <conditionalFormatting sqref="G39:G45">
    <cfRule type="cellIs" dxfId="4" priority="139" operator="equal">
      <formula>0</formula>
    </cfRule>
  </conditionalFormatting>
  <conditionalFormatting sqref="G51:G57">
    <cfRule type="cellIs" dxfId="4" priority="111" operator="equal">
      <formula>0</formula>
    </cfRule>
  </conditionalFormatting>
  <conditionalFormatting sqref="G63:G69">
    <cfRule type="cellIs" dxfId="4" priority="83" operator="equal">
      <formula>0</formula>
    </cfRule>
  </conditionalFormatting>
  <conditionalFormatting sqref="G75:G81">
    <cfRule type="cellIs" dxfId="4" priority="55" operator="equal">
      <formula>0</formula>
    </cfRule>
  </conditionalFormatting>
  <conditionalFormatting sqref="G88:G94">
    <cfRule type="cellIs" dxfId="4" priority="21" operator="equal">
      <formula>0</formula>
    </cfRule>
  </conditionalFormatting>
  <conditionalFormatting sqref="K27:K33">
    <cfRule type="expression" dxfId="1" priority="247">
      <formula>AND(C27&gt;0,K27="")</formula>
    </cfRule>
    <cfRule type="expression" dxfId="1" priority="268">
      <formula>AND(D27&gt;0,K27="")</formula>
    </cfRule>
    <cfRule type="expression" dxfId="1" priority="270">
      <formula>AND(E27&gt;0,K27="")</formula>
    </cfRule>
  </conditionalFormatting>
  <conditionalFormatting sqref="K39:K45">
    <cfRule type="expression" dxfId="1" priority="118">
      <formula>AND(C39&gt;0,K39="")</formula>
    </cfRule>
    <cfRule type="expression" dxfId="1" priority="120">
      <formula>AND(D39&gt;0,K39="")</formula>
    </cfRule>
    <cfRule type="expression" dxfId="1" priority="122">
      <formula>AND(E39&gt;0,K39="")</formula>
    </cfRule>
  </conditionalFormatting>
  <conditionalFormatting sqref="K51:K57">
    <cfRule type="expression" dxfId="1" priority="92">
      <formula>AND(D51&gt;0,K51="")</formula>
    </cfRule>
    <cfRule type="expression" dxfId="1" priority="94">
      <formula>AND(E51&gt;0,K51="")</formula>
    </cfRule>
    <cfRule type="expression" dxfId="1" priority="90">
      <formula>AND(C51&gt;0,K51="")</formula>
    </cfRule>
  </conditionalFormatting>
  <conditionalFormatting sqref="K63:K69">
    <cfRule type="expression" dxfId="1" priority="62">
      <formula>AND(C63&gt;0,K63="")</formula>
    </cfRule>
    <cfRule type="expression" dxfId="1" priority="66">
      <formula>AND(E63&gt;0,K63="")</formula>
    </cfRule>
    <cfRule type="expression" dxfId="1" priority="64">
      <formula>AND(D63&gt;0,K63="")</formula>
    </cfRule>
  </conditionalFormatting>
  <conditionalFormatting sqref="K75:K81">
    <cfRule type="expression" dxfId="1" priority="38">
      <formula>AND(E75&gt;0,K75="")</formula>
    </cfRule>
    <cfRule type="expression" dxfId="1" priority="36">
      <formula>AND(D75&gt;0,K75="")</formula>
    </cfRule>
    <cfRule type="expression" dxfId="1" priority="34">
      <formula>AND(C75&gt;0,K75="")</formula>
    </cfRule>
  </conditionalFormatting>
  <conditionalFormatting sqref="K88:K94">
    <cfRule type="expression" dxfId="1" priority="5">
      <formula>AND(C88&gt;0,K88="")</formula>
    </cfRule>
    <cfRule type="expression" dxfId="1" priority="7">
      <formula>AND(D88&gt;0,K88="")</formula>
    </cfRule>
    <cfRule type="expression" dxfId="1" priority="8">
      <formula>AND(E88&gt;0,K88="")</formula>
    </cfRule>
  </conditionalFormatting>
  <conditionalFormatting sqref="C27:D33">
    <cfRule type="expression" dxfId="1" priority="281">
      <formula>AND(E27&gt;0,C27="")</formula>
    </cfRule>
  </conditionalFormatting>
  <conditionalFormatting sqref="C27:E33">
    <cfRule type="expression" dxfId="1" priority="271">
      <formula>AND(D27&gt;0,C27="")</formula>
    </cfRule>
  </conditionalFormatting>
  <conditionalFormatting sqref="D27:E33">
    <cfRule type="expression" dxfId="1" priority="144">
      <formula>AND(C27&gt;0,D27="")</formula>
    </cfRule>
  </conditionalFormatting>
  <conditionalFormatting sqref="H27:J33">
    <cfRule type="expression" dxfId="1" priority="290">
      <formula>AND(F27&gt;0,H27="")</formula>
    </cfRule>
    <cfRule type="expression" dxfId="1" priority="292">
      <formula>AND(K27&gt;0,H27="")</formula>
    </cfRule>
    <cfRule type="expression" dxfId="1" priority="267">
      <formula>AND(D27&gt;0,H27="")</formula>
    </cfRule>
  </conditionalFormatting>
  <conditionalFormatting sqref="H27:K33">
    <cfRule type="expression" dxfId="1" priority="142">
      <formula>AND(C27&gt;0,H27="")</formula>
    </cfRule>
    <cfRule type="expression" dxfId="1" priority="141">
      <formula>AND(E27&gt;0,H27="")</formula>
    </cfRule>
  </conditionalFormatting>
  <conditionalFormatting sqref="C39:D45">
    <cfRule type="expression" dxfId="1" priority="129">
      <formula>AND(E39&gt;0,C39="")</formula>
    </cfRule>
  </conditionalFormatting>
  <conditionalFormatting sqref="C39:E45">
    <cfRule type="expression" dxfId="1" priority="123">
      <formula>AND(D39&gt;0,C39="")</formula>
    </cfRule>
  </conditionalFormatting>
  <conditionalFormatting sqref="D39:E45">
    <cfRule type="expression" dxfId="1" priority="116">
      <formula>AND(C39&gt;0,D39="")</formula>
    </cfRule>
  </conditionalFormatting>
  <conditionalFormatting sqref="H39:J45">
    <cfRule type="expression" dxfId="1" priority="119">
      <formula>AND(D39&gt;0,H39="")</formula>
    </cfRule>
    <cfRule type="expression" dxfId="1" priority="137">
      <formula>AND(K39&gt;0,H39="")</formula>
    </cfRule>
    <cfRule type="expression" dxfId="1" priority="136">
      <formula>AND(F39&gt;0,H39="")</formula>
    </cfRule>
  </conditionalFormatting>
  <conditionalFormatting sqref="H39:K45">
    <cfRule type="expression" dxfId="1" priority="114">
      <formula>AND(C39&gt;0,H39="")</formula>
    </cfRule>
    <cfRule type="expression" dxfId="1" priority="113">
      <formula>AND(E39&gt;0,H39="")</formula>
    </cfRule>
  </conditionalFormatting>
  <conditionalFormatting sqref="C51:D57">
    <cfRule type="expression" dxfId="1" priority="101">
      <formula>AND(E51&gt;0,C51="")</formula>
    </cfRule>
  </conditionalFormatting>
  <conditionalFormatting sqref="C51:E57">
    <cfRule type="expression" dxfId="1" priority="95">
      <formula>AND(D51&gt;0,C51="")</formula>
    </cfRule>
  </conditionalFormatting>
  <conditionalFormatting sqref="D51:E57">
    <cfRule type="expression" dxfId="1" priority="88">
      <formula>AND(C51&gt;0,D51="")</formula>
    </cfRule>
  </conditionalFormatting>
  <conditionalFormatting sqref="H51:J57">
    <cfRule type="expression" dxfId="1" priority="91">
      <formula>AND(D51&gt;0,H51="")</formula>
    </cfRule>
    <cfRule type="expression" dxfId="1" priority="109">
      <formula>AND(K51&gt;0,H51="")</formula>
    </cfRule>
    <cfRule type="expression" dxfId="1" priority="108">
      <formula>AND(F51&gt;0,H51="")</formula>
    </cfRule>
  </conditionalFormatting>
  <conditionalFormatting sqref="H51:K57">
    <cfRule type="expression" dxfId="1" priority="86">
      <formula>AND(C51&gt;0,H51="")</formula>
    </cfRule>
    <cfRule type="expression" dxfId="1" priority="85">
      <formula>AND(E51&gt;0,H51="")</formula>
    </cfRule>
  </conditionalFormatting>
  <conditionalFormatting sqref="C63:D69">
    <cfRule type="expression" dxfId="1" priority="73">
      <formula>AND(E63&gt;0,C63="")</formula>
    </cfRule>
  </conditionalFormatting>
  <conditionalFormatting sqref="C63:E69">
    <cfRule type="expression" dxfId="1" priority="67">
      <formula>AND(D63&gt;0,C63="")</formula>
    </cfRule>
  </conditionalFormatting>
  <conditionalFormatting sqref="D63:E69">
    <cfRule type="expression" dxfId="1" priority="60">
      <formula>AND(C63&gt;0,D63="")</formula>
    </cfRule>
  </conditionalFormatting>
  <conditionalFormatting sqref="H63:J69">
    <cfRule type="expression" dxfId="1" priority="81">
      <formula>AND(K63&gt;0,H63="")</formula>
    </cfRule>
    <cfRule type="expression" dxfId="1" priority="63">
      <formula>AND(D63&gt;0,H63="")</formula>
    </cfRule>
    <cfRule type="expression" dxfId="1" priority="80">
      <formula>AND(F63&gt;0,H63="")</formula>
    </cfRule>
  </conditionalFormatting>
  <conditionalFormatting sqref="H63:K69">
    <cfRule type="expression" dxfId="1" priority="57">
      <formula>AND(E63&gt;0,H63="")</formula>
    </cfRule>
    <cfRule type="expression" dxfId="1" priority="58">
      <formula>AND(C63&gt;0,H63="")</formula>
    </cfRule>
  </conditionalFormatting>
  <conditionalFormatting sqref="C75:D81">
    <cfRule type="expression" dxfId="1" priority="45">
      <formula>AND(E75&gt;0,C75="")</formula>
    </cfRule>
  </conditionalFormatting>
  <conditionalFormatting sqref="C75:E81">
    <cfRule type="expression" dxfId="1" priority="39">
      <formula>AND(D75&gt;0,C75="")</formula>
    </cfRule>
  </conditionalFormatting>
  <conditionalFormatting sqref="D75:E81">
    <cfRule type="expression" dxfId="1" priority="32">
      <formula>AND(C75&gt;0,D75="")</formula>
    </cfRule>
  </conditionalFormatting>
  <conditionalFormatting sqref="H75:J81">
    <cfRule type="expression" dxfId="1" priority="53">
      <formula>AND(K75&gt;0,H75="")</formula>
    </cfRule>
    <cfRule type="expression" dxfId="1" priority="52">
      <formula>AND(F75&gt;0,H75="")</formula>
    </cfRule>
    <cfRule type="expression" dxfId="1" priority="35">
      <formula>AND(D75&gt;0,H75="")</formula>
    </cfRule>
  </conditionalFormatting>
  <conditionalFormatting sqref="H75:K81">
    <cfRule type="expression" dxfId="1" priority="29">
      <formula>AND(E75&gt;0,H75="")</formula>
    </cfRule>
    <cfRule type="expression" dxfId="1" priority="30">
      <formula>AND(C75&gt;0,H75="")</formula>
    </cfRule>
  </conditionalFormatting>
  <conditionalFormatting sqref="C88:D94">
    <cfRule type="expression" dxfId="1" priority="13">
      <formula>AND(E88&gt;0,C88="")</formula>
    </cfRule>
  </conditionalFormatting>
  <conditionalFormatting sqref="C88:E94">
    <cfRule type="expression" dxfId="1" priority="9">
      <formula>AND(D88&gt;0,C88="")</formula>
    </cfRule>
  </conditionalFormatting>
  <conditionalFormatting sqref="D88:E94">
    <cfRule type="expression" dxfId="1" priority="4">
      <formula>AND(C88&gt;0,D88="")</formula>
    </cfRule>
  </conditionalFormatting>
  <conditionalFormatting sqref="H88:J94">
    <cfRule type="expression" dxfId="1" priority="6">
      <formula>AND(D88&gt;0,H88="")</formula>
    </cfRule>
    <cfRule type="expression" dxfId="1" priority="19">
      <formula>AND(F88&gt;0,H88="")</formula>
    </cfRule>
    <cfRule type="expression" dxfId="1" priority="20">
      <formula>AND(K88&gt;0,H88="")</formula>
    </cfRule>
  </conditionalFormatting>
  <conditionalFormatting sqref="H88:K94">
    <cfRule type="expression" dxfId="1" priority="2">
      <formula>AND(C88&gt;0,H88="")</formula>
    </cfRule>
    <cfRule type="expression" dxfId="1" priority="1">
      <formula>AND(E88&gt;0,H88="")</formula>
    </cfRule>
  </conditionalFormatting>
  <dataValidations count="8">
    <dataValidation type="list" allowBlank="1" showInputMessage="1" showErrorMessage="1" sqref="J1:M1">
      <formula1>Data!$J$1:$J$13</formula1>
    </dataValidation>
    <dataValidation allowBlank="1" showInputMessage="1" showErrorMessage="1" prompt="This will be completed for you, once you have added a date." sqref="B27:B33 B39:B45 B51:B57 B63:B69 B75:B81 B88:B94"/>
    <dataValidation type="list" allowBlank="1" showInputMessage="1" showErrorMessage="1" sqref="C27:C33 C39:C45 C51:C57 C63:C69 C75:C81 C88:C94">
      <formula1>Data!$A$4:$A$368</formula1>
    </dataValidation>
    <dataValidation type="list" allowBlank="1" showInputMessage="1" showErrorMessage="1" promptTitle="Break Length" prompt="0.25 = 15mins&#10;0.5 = 30mins&#10;0.75 = 45mins&#10;1 = 1 hour" sqref="F27:F33 F39:F45 F51:F57 F63:F69 F75:F81 F88:F94">
      <formula1>Data!$E$2:$E$8</formula1>
    </dataValidation>
    <dataValidation allowBlank="1" showInputMessage="1" showErrorMessage="1" prompt="This will be calculated for you, once you have entered a start and end time." sqref="G27:G33 G39:G45 G51:G57 G63:G69 G75:G81 G88:G94"/>
    <dataValidation allowBlank="1" showInputMessage="1" showErrorMessage="1" prompt="For admin use only." sqref="L27:L33 L39:L45 L51:L57 L63:L69 L75:L81 L88:L94"/>
    <dataValidation allowBlank="1" showInputMessage="1" showErrorMessage="1" prompt="For Admin use only." sqref="M27:M33 M39:M45 M51:M57 M63:M69 M75:M81 M88:M94"/>
    <dataValidation type="list" allowBlank="1" showInputMessage="1" showErrorMessage="1" sqref="D27:E33 D39:E45 D88:E94 D51:E57 D63:E69 D75:E81">
      <formula1>Data!$D$2:$D$98</formula1>
    </dataValidation>
  </dataValidations>
  <pageMargins left="0.7" right="0.7" top="0.75" bottom="0.75" header="0.3" footer="0.3"/>
  <pageSetup paperSize="9" orientation="portrait"/>
  <headerFooter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47" id="{bfb3223e-727e-4723-b041-12017a6d9846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M38</xm:sqref>
        </x14:conditionalFormatting>
        <x14:conditionalFormatting xmlns:xm="http://schemas.microsoft.com/office/excel/2006/main">
          <x14:cfRule type="iconSet" priority="140" id="{60da15a1-381c-4f46-8231-d6ffc5f9f4b3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M39</xm:sqref>
        </x14:conditionalFormatting>
        <x14:conditionalFormatting xmlns:xm="http://schemas.microsoft.com/office/excel/2006/main">
          <x14:cfRule type="iconSet" priority="149" id="{f498be97-ff55-41c0-891e-38cb9ea7de66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M50</xm:sqref>
        </x14:conditionalFormatting>
        <x14:conditionalFormatting xmlns:xm="http://schemas.microsoft.com/office/excel/2006/main">
          <x14:cfRule type="iconSet" priority="112" id="{bb50ac07-0f7c-4bb5-b0c2-fd82f9e8c3f8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M51</xm:sqref>
        </x14:conditionalFormatting>
        <x14:conditionalFormatting xmlns:xm="http://schemas.microsoft.com/office/excel/2006/main">
          <x14:cfRule type="iconSet" priority="146" id="{8fa8e7b9-98f5-40e4-8f20-6562304080ed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M62</xm:sqref>
        </x14:conditionalFormatting>
        <x14:conditionalFormatting xmlns:xm="http://schemas.microsoft.com/office/excel/2006/main">
          <x14:cfRule type="iconSet" priority="84" id="{419a3c3c-bfb7-4152-a3fa-8fa902bcaadd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M63</xm:sqref>
        </x14:conditionalFormatting>
        <x14:conditionalFormatting xmlns:xm="http://schemas.microsoft.com/office/excel/2006/main">
          <x14:cfRule type="iconSet" priority="148" id="{7fc0eab6-2c74-4b89-b580-47ccdfad8e54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M74</xm:sqref>
        </x14:conditionalFormatting>
        <x14:conditionalFormatting xmlns:xm="http://schemas.microsoft.com/office/excel/2006/main">
          <x14:cfRule type="iconSet" priority="56" id="{26da1413-54d3-4fe0-877f-05aed01f2993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M75</xm:sqref>
        </x14:conditionalFormatting>
        <x14:conditionalFormatting xmlns:xm="http://schemas.microsoft.com/office/excel/2006/main">
          <x14:cfRule type="iconSet" priority="23" id="{b4cc109f-7b0c-4f4f-a47a-ad43e57a7c0c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M87</xm:sqref>
        </x14:conditionalFormatting>
        <x14:conditionalFormatting xmlns:xm="http://schemas.microsoft.com/office/excel/2006/main">
          <x14:cfRule type="iconSet" priority="22" id="{9e7a47b3-d3d5-439e-a066-333c7e4cde6a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M88</xm:sqref>
        </x14:conditionalFormatting>
        <x14:conditionalFormatting xmlns:xm="http://schemas.microsoft.com/office/excel/2006/main">
          <x14:cfRule type="iconSet" priority="334" id="{26fe7217-c492-4b0f-909b-8e1a4d4ad11d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M21 L18:L20 M25:M27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68"/>
  <sheetViews>
    <sheetView topLeftCell="A81" workbookViewId="0">
      <selection activeCell="D99" sqref="D99:D162"/>
    </sheetView>
  </sheetViews>
  <sheetFormatPr defaultColWidth="9" defaultRowHeight="16.8"/>
  <cols>
    <col min="1" max="1" width="18.2678571428571" customWidth="1"/>
    <col min="2" max="2" width="18.8125" customWidth="1"/>
    <col min="4" max="4" width="7.54464285714286" style="1" customWidth="1"/>
    <col min="7" max="7" width="17.7232142857143" customWidth="1"/>
    <col min="8" max="8" width="43.7232142857143" customWidth="1"/>
    <col min="10" max="10" width="35.5446428571429" customWidth="1"/>
  </cols>
  <sheetData>
    <row r="1" spans="1:10">
      <c r="A1" s="2" t="s">
        <v>17</v>
      </c>
      <c r="B1" s="3" t="s">
        <v>16</v>
      </c>
      <c r="C1" s="3"/>
      <c r="D1" s="4" t="s">
        <v>47</v>
      </c>
      <c r="E1" s="3" t="s">
        <v>20</v>
      </c>
      <c r="J1" t="s">
        <v>48</v>
      </c>
    </row>
    <row r="2" spans="1:10">
      <c r="A2" s="5"/>
      <c r="B2" t="s">
        <v>49</v>
      </c>
      <c r="D2" s="6" t="s">
        <v>50</v>
      </c>
      <c r="E2">
        <v>0.25</v>
      </c>
      <c r="J2" s="7" t="s">
        <v>51</v>
      </c>
    </row>
    <row r="3" spans="1:10">
      <c r="A3" s="5"/>
      <c r="B3" t="s">
        <v>32</v>
      </c>
      <c r="D3" s="6" t="s">
        <v>52</v>
      </c>
      <c r="E3">
        <v>0.5</v>
      </c>
      <c r="G3" s="7" t="s">
        <v>51</v>
      </c>
      <c r="H3" t="s">
        <v>53</v>
      </c>
      <c r="J3" s="7" t="s">
        <v>1</v>
      </c>
    </row>
    <row r="4" spans="1:10">
      <c r="A4" s="5">
        <v>45658</v>
      </c>
      <c r="B4" t="s">
        <v>36</v>
      </c>
      <c r="D4" s="6" t="s">
        <v>54</v>
      </c>
      <c r="E4">
        <v>0.75</v>
      </c>
      <c r="G4" s="7" t="s">
        <v>1</v>
      </c>
      <c r="H4" t="s">
        <v>55</v>
      </c>
      <c r="J4" s="1" t="s">
        <v>56</v>
      </c>
    </row>
    <row r="5" spans="1:10">
      <c r="A5" s="5">
        <v>45659</v>
      </c>
      <c r="B5" t="s">
        <v>57</v>
      </c>
      <c r="D5" s="6" t="s">
        <v>58</v>
      </c>
      <c r="E5">
        <v>1</v>
      </c>
      <c r="G5" s="7" t="s">
        <v>56</v>
      </c>
      <c r="H5" t="s">
        <v>59</v>
      </c>
      <c r="J5" s="1" t="s">
        <v>60</v>
      </c>
    </row>
    <row r="6" spans="1:10">
      <c r="A6" s="5">
        <v>45660</v>
      </c>
      <c r="B6" t="s">
        <v>61</v>
      </c>
      <c r="D6" s="6" t="s">
        <v>62</v>
      </c>
      <c r="E6">
        <v>1.25</v>
      </c>
      <c r="G6" s="7" t="s">
        <v>60</v>
      </c>
      <c r="H6" t="s">
        <v>63</v>
      </c>
      <c r="J6" s="1" t="s">
        <v>64</v>
      </c>
    </row>
    <row r="7" spans="1:10">
      <c r="A7" s="5">
        <v>45661</v>
      </c>
      <c r="B7" t="s">
        <v>65</v>
      </c>
      <c r="D7" s="6" t="s">
        <v>66</v>
      </c>
      <c r="E7">
        <v>1.5</v>
      </c>
      <c r="G7" s="7" t="s">
        <v>64</v>
      </c>
      <c r="H7" t="s">
        <v>67</v>
      </c>
      <c r="J7" s="1" t="s">
        <v>68</v>
      </c>
    </row>
    <row r="8" spans="1:10">
      <c r="A8" s="5">
        <v>45662</v>
      </c>
      <c r="B8" t="s">
        <v>69</v>
      </c>
      <c r="D8" s="6" t="s">
        <v>70</v>
      </c>
      <c r="E8">
        <v>2</v>
      </c>
      <c r="G8" s="7" t="s">
        <v>68</v>
      </c>
      <c r="H8" t="s">
        <v>71</v>
      </c>
      <c r="J8" s="1" t="s">
        <v>72</v>
      </c>
    </row>
    <row r="9" spans="1:10">
      <c r="A9" s="5">
        <v>45663</v>
      </c>
      <c r="B9" t="s">
        <v>49</v>
      </c>
      <c r="D9" s="6" t="s">
        <v>73</v>
      </c>
      <c r="G9" s="7" t="s">
        <v>72</v>
      </c>
      <c r="H9" t="s">
        <v>74</v>
      </c>
      <c r="J9" s="1" t="s">
        <v>75</v>
      </c>
    </row>
    <row r="10" spans="1:10">
      <c r="A10" s="5">
        <v>45664</v>
      </c>
      <c r="B10" t="s">
        <v>32</v>
      </c>
      <c r="D10" s="6" t="s">
        <v>76</v>
      </c>
      <c r="G10" s="1" t="s">
        <v>75</v>
      </c>
      <c r="H10" t="s">
        <v>77</v>
      </c>
      <c r="J10" s="1" t="s">
        <v>78</v>
      </c>
    </row>
    <row r="11" spans="1:10">
      <c r="A11" s="5">
        <v>45665</v>
      </c>
      <c r="B11" t="s">
        <v>36</v>
      </c>
      <c r="D11" s="6" t="s">
        <v>79</v>
      </c>
      <c r="G11" s="7" t="s">
        <v>78</v>
      </c>
      <c r="H11" t="s">
        <v>80</v>
      </c>
      <c r="J11" s="1" t="s">
        <v>81</v>
      </c>
    </row>
    <row r="12" spans="1:10">
      <c r="A12" s="5">
        <v>45666</v>
      </c>
      <c r="B12" t="s">
        <v>57</v>
      </c>
      <c r="D12" s="6" t="s">
        <v>82</v>
      </c>
      <c r="G12" s="1" t="s">
        <v>81</v>
      </c>
      <c r="H12" t="s">
        <v>83</v>
      </c>
      <c r="J12" s="1" t="s">
        <v>84</v>
      </c>
    </row>
    <row r="13" spans="1:10">
      <c r="A13" s="5">
        <v>45667</v>
      </c>
      <c r="B13" t="s">
        <v>61</v>
      </c>
      <c r="D13" s="6" t="s">
        <v>85</v>
      </c>
      <c r="G13" s="1" t="s">
        <v>84</v>
      </c>
      <c r="H13" t="s">
        <v>86</v>
      </c>
      <c r="J13" s="1" t="s">
        <v>87</v>
      </c>
    </row>
    <row r="14" spans="1:10">
      <c r="A14" s="5">
        <v>45668</v>
      </c>
      <c r="B14" t="s">
        <v>65</v>
      </c>
      <c r="D14" s="6" t="s">
        <v>88</v>
      </c>
      <c r="G14" s="1" t="s">
        <v>87</v>
      </c>
      <c r="H14" t="s">
        <v>89</v>
      </c>
    </row>
    <row r="15" spans="1:10">
      <c r="A15" s="5">
        <v>45669</v>
      </c>
      <c r="B15" t="s">
        <v>69</v>
      </c>
      <c r="D15" s="8">
        <v>0.135416666666667</v>
      </c>
      <c r="G15" s="1"/>
    </row>
    <row r="16" spans="1:10">
      <c r="A16" s="5">
        <v>45670</v>
      </c>
      <c r="B16" t="s">
        <v>49</v>
      </c>
      <c r="D16" s="8">
        <v>0.145833333333333</v>
      </c>
    </row>
    <row r="17" spans="1:8">
      <c r="A17" s="5">
        <v>45671</v>
      </c>
      <c r="B17" t="s">
        <v>32</v>
      </c>
      <c r="D17" s="8">
        <v>0.15625</v>
      </c>
      <c r="G17" s="7" t="s">
        <v>51</v>
      </c>
      <c r="H17" t="s">
        <v>90</v>
      </c>
    </row>
    <row r="18" spans="1:8">
      <c r="A18" s="5">
        <v>45672</v>
      </c>
      <c r="B18" t="s">
        <v>36</v>
      </c>
      <c r="D18" s="8">
        <v>0.166666666666667</v>
      </c>
      <c r="G18" s="7" t="s">
        <v>1</v>
      </c>
      <c r="H18" t="s">
        <v>91</v>
      </c>
    </row>
    <row r="19" spans="1:8">
      <c r="A19" s="5">
        <v>45673</v>
      </c>
      <c r="B19" t="s">
        <v>57</v>
      </c>
      <c r="D19" s="8">
        <v>0.177083333333333</v>
      </c>
      <c r="G19" s="7" t="s">
        <v>56</v>
      </c>
      <c r="H19" t="s">
        <v>92</v>
      </c>
    </row>
    <row r="20" spans="1:8">
      <c r="A20" s="5">
        <v>45674</v>
      </c>
      <c r="B20" t="s">
        <v>61</v>
      </c>
      <c r="D20" s="8">
        <v>0.1875</v>
      </c>
      <c r="G20" s="7" t="s">
        <v>60</v>
      </c>
      <c r="H20" t="s">
        <v>93</v>
      </c>
    </row>
    <row r="21" spans="1:8">
      <c r="A21" s="5">
        <v>45675</v>
      </c>
      <c r="B21" t="s">
        <v>65</v>
      </c>
      <c r="D21" s="8">
        <v>0.197916666666667</v>
      </c>
      <c r="G21" s="7" t="s">
        <v>64</v>
      </c>
      <c r="H21" t="s">
        <v>94</v>
      </c>
    </row>
    <row r="22" spans="1:8">
      <c r="A22" s="5">
        <v>45676</v>
      </c>
      <c r="B22" t="s">
        <v>69</v>
      </c>
      <c r="D22" s="8">
        <v>0.208333333333333</v>
      </c>
      <c r="G22" s="7" t="s">
        <v>68</v>
      </c>
      <c r="H22" t="s">
        <v>95</v>
      </c>
    </row>
    <row r="23" spans="1:8">
      <c r="A23" s="5">
        <v>45677</v>
      </c>
      <c r="B23" t="s">
        <v>49</v>
      </c>
      <c r="D23" s="8">
        <v>0.21875</v>
      </c>
      <c r="G23" s="7" t="s">
        <v>72</v>
      </c>
      <c r="H23" t="s">
        <v>96</v>
      </c>
    </row>
    <row r="24" spans="1:8">
      <c r="A24" s="5">
        <v>45678</v>
      </c>
      <c r="B24" t="s">
        <v>32</v>
      </c>
      <c r="D24" s="8">
        <v>0.229166666666667</v>
      </c>
      <c r="G24" s="1" t="s">
        <v>75</v>
      </c>
      <c r="H24" t="s">
        <v>97</v>
      </c>
    </row>
    <row r="25" spans="1:8">
      <c r="A25" s="5">
        <v>45679</v>
      </c>
      <c r="B25" t="s">
        <v>36</v>
      </c>
      <c r="D25" s="8">
        <v>0.239583333333333</v>
      </c>
      <c r="G25" s="7" t="s">
        <v>78</v>
      </c>
      <c r="H25" t="s">
        <v>98</v>
      </c>
    </row>
    <row r="26" spans="1:8">
      <c r="A26" s="5">
        <v>45680</v>
      </c>
      <c r="B26" t="s">
        <v>57</v>
      </c>
      <c r="D26" s="8">
        <v>0.25</v>
      </c>
      <c r="G26" s="1" t="s">
        <v>81</v>
      </c>
      <c r="H26" t="s">
        <v>99</v>
      </c>
    </row>
    <row r="27" spans="1:8">
      <c r="A27" s="5">
        <v>45681</v>
      </c>
      <c r="B27" t="s">
        <v>61</v>
      </c>
      <c r="D27" s="8">
        <v>0.260416666666667</v>
      </c>
      <c r="G27" s="1" t="s">
        <v>84</v>
      </c>
      <c r="H27" t="s">
        <v>100</v>
      </c>
    </row>
    <row r="28" spans="1:8">
      <c r="A28" s="5">
        <v>45682</v>
      </c>
      <c r="B28" t="s">
        <v>65</v>
      </c>
      <c r="D28" s="8">
        <v>0.270833333333333</v>
      </c>
      <c r="G28" s="1" t="s">
        <v>87</v>
      </c>
      <c r="H28" t="s">
        <v>101</v>
      </c>
    </row>
    <row r="29" spans="1:8">
      <c r="A29" s="5">
        <v>45683</v>
      </c>
      <c r="B29" t="s">
        <v>69</v>
      </c>
      <c r="D29" s="8">
        <v>0.28125</v>
      </c>
      <c r="G29" s="1"/>
    </row>
    <row r="30" spans="1:8">
      <c r="A30" s="5">
        <v>45684</v>
      </c>
      <c r="B30" t="s">
        <v>49</v>
      </c>
      <c r="D30" s="6" t="s">
        <v>102</v>
      </c>
    </row>
    <row r="31" spans="1:8">
      <c r="A31" s="5">
        <v>45685</v>
      </c>
      <c r="B31" t="s">
        <v>32</v>
      </c>
      <c r="D31" s="6" t="s">
        <v>103</v>
      </c>
      <c r="G31" s="7" t="s">
        <v>51</v>
      </c>
      <c r="H31" t="s">
        <v>104</v>
      </c>
    </row>
    <row r="32" spans="1:8">
      <c r="A32" s="5">
        <v>45686</v>
      </c>
      <c r="B32" t="s">
        <v>36</v>
      </c>
      <c r="D32" s="6" t="s">
        <v>105</v>
      </c>
      <c r="G32" s="7" t="s">
        <v>1</v>
      </c>
      <c r="H32" t="s">
        <v>106</v>
      </c>
    </row>
    <row r="33" spans="1:8">
      <c r="A33" s="5">
        <v>45687</v>
      </c>
      <c r="B33" t="s">
        <v>57</v>
      </c>
      <c r="D33" s="6" t="s">
        <v>107</v>
      </c>
      <c r="G33" s="7" t="s">
        <v>56</v>
      </c>
      <c r="H33" t="s">
        <v>108</v>
      </c>
    </row>
    <row r="34" spans="1:8">
      <c r="A34" s="5">
        <v>45688</v>
      </c>
      <c r="B34" t="s">
        <v>61</v>
      </c>
      <c r="D34" s="6" t="s">
        <v>109</v>
      </c>
      <c r="G34" s="7" t="s">
        <v>60</v>
      </c>
      <c r="H34" t="s">
        <v>110</v>
      </c>
    </row>
    <row r="35" spans="1:8">
      <c r="A35" s="5">
        <v>45689</v>
      </c>
      <c r="B35" t="s">
        <v>65</v>
      </c>
      <c r="D35" s="6" t="s">
        <v>111</v>
      </c>
      <c r="G35" s="7" t="s">
        <v>64</v>
      </c>
      <c r="H35" t="s">
        <v>112</v>
      </c>
    </row>
    <row r="36" spans="1:8">
      <c r="A36" s="5">
        <v>45690</v>
      </c>
      <c r="B36" t="s">
        <v>69</v>
      </c>
      <c r="D36" s="6" t="s">
        <v>113</v>
      </c>
      <c r="G36" s="7" t="s">
        <v>68</v>
      </c>
      <c r="H36" t="s">
        <v>114</v>
      </c>
    </row>
    <row r="37" spans="1:8">
      <c r="A37" s="5">
        <v>45691</v>
      </c>
      <c r="B37" t="s">
        <v>49</v>
      </c>
      <c r="D37" s="6" t="s">
        <v>115</v>
      </c>
      <c r="G37" s="7" t="s">
        <v>72</v>
      </c>
      <c r="H37" t="s">
        <v>116</v>
      </c>
    </row>
    <row r="38" spans="1:8">
      <c r="A38" s="5">
        <v>45692</v>
      </c>
      <c r="B38" t="s">
        <v>32</v>
      </c>
      <c r="D38" s="6" t="s">
        <v>117</v>
      </c>
      <c r="G38" s="1" t="s">
        <v>75</v>
      </c>
      <c r="H38" t="s">
        <v>118</v>
      </c>
    </row>
    <row r="39" spans="1:8">
      <c r="A39" s="5">
        <v>45693</v>
      </c>
      <c r="B39" t="s">
        <v>36</v>
      </c>
      <c r="D39" s="6" t="s">
        <v>119</v>
      </c>
      <c r="G39" s="7" t="s">
        <v>78</v>
      </c>
      <c r="H39" t="s">
        <v>120</v>
      </c>
    </row>
    <row r="40" spans="1:8">
      <c r="A40" s="5">
        <v>45694</v>
      </c>
      <c r="B40" t="s">
        <v>57</v>
      </c>
      <c r="D40" s="6" t="s">
        <v>121</v>
      </c>
      <c r="G40" s="1" t="s">
        <v>81</v>
      </c>
      <c r="H40" t="s">
        <v>122</v>
      </c>
    </row>
    <row r="41" spans="1:8">
      <c r="A41" s="5">
        <v>45695</v>
      </c>
      <c r="B41" t="s">
        <v>61</v>
      </c>
      <c r="D41" s="6" t="s">
        <v>123</v>
      </c>
      <c r="G41" s="1" t="s">
        <v>84</v>
      </c>
      <c r="H41" t="s">
        <v>124</v>
      </c>
    </row>
    <row r="42" spans="1:8">
      <c r="A42" s="5">
        <v>45696</v>
      </c>
      <c r="B42" t="s">
        <v>65</v>
      </c>
      <c r="D42" s="6" t="s">
        <v>33</v>
      </c>
      <c r="G42" s="1" t="s">
        <v>87</v>
      </c>
      <c r="H42" t="s">
        <v>125</v>
      </c>
    </row>
    <row r="43" spans="1:8">
      <c r="A43" s="5">
        <v>45697</v>
      </c>
      <c r="B43" t="s">
        <v>69</v>
      </c>
      <c r="D43" s="6" t="s">
        <v>126</v>
      </c>
      <c r="G43" s="1"/>
    </row>
    <row r="44" spans="1:8">
      <c r="A44" s="5">
        <v>45698</v>
      </c>
      <c r="B44" t="s">
        <v>49</v>
      </c>
      <c r="D44" s="6" t="s">
        <v>127</v>
      </c>
    </row>
    <row r="45" spans="1:8">
      <c r="A45" s="5">
        <v>45699</v>
      </c>
      <c r="B45" t="s">
        <v>32</v>
      </c>
      <c r="D45" s="6" t="s">
        <v>128</v>
      </c>
      <c r="G45" s="7" t="s">
        <v>51</v>
      </c>
      <c r="H45" t="s">
        <v>129</v>
      </c>
    </row>
    <row r="46" spans="1:8">
      <c r="A46" s="5">
        <v>45700</v>
      </c>
      <c r="B46" t="s">
        <v>36</v>
      </c>
      <c r="D46" s="6" t="s">
        <v>130</v>
      </c>
      <c r="G46" s="7" t="s">
        <v>1</v>
      </c>
      <c r="H46" t="s">
        <v>131</v>
      </c>
    </row>
    <row r="47" spans="1:8">
      <c r="A47" s="5">
        <v>45701</v>
      </c>
      <c r="B47" t="s">
        <v>57</v>
      </c>
      <c r="D47" s="6" t="s">
        <v>132</v>
      </c>
      <c r="G47" s="7" t="s">
        <v>56</v>
      </c>
      <c r="H47" t="s">
        <v>133</v>
      </c>
    </row>
    <row r="48" spans="1:8">
      <c r="A48" s="5">
        <v>45702</v>
      </c>
      <c r="B48" t="s">
        <v>61</v>
      </c>
      <c r="D48" s="6" t="s">
        <v>134</v>
      </c>
      <c r="G48" s="7" t="s">
        <v>60</v>
      </c>
      <c r="H48" t="s">
        <v>135</v>
      </c>
    </row>
    <row r="49" spans="1:8">
      <c r="A49" s="5">
        <v>45703</v>
      </c>
      <c r="B49" t="s">
        <v>65</v>
      </c>
      <c r="D49" s="6" t="s">
        <v>136</v>
      </c>
      <c r="G49" s="7" t="s">
        <v>64</v>
      </c>
      <c r="H49" t="s">
        <v>137</v>
      </c>
    </row>
    <row r="50" spans="1:8">
      <c r="A50" s="5">
        <v>45704</v>
      </c>
      <c r="B50" t="s">
        <v>69</v>
      </c>
      <c r="D50" s="6" t="s">
        <v>138</v>
      </c>
      <c r="G50" s="7" t="s">
        <v>68</v>
      </c>
      <c r="H50" t="s">
        <v>139</v>
      </c>
    </row>
    <row r="51" spans="1:8">
      <c r="A51" s="5">
        <v>45705</v>
      </c>
      <c r="B51" t="s">
        <v>49</v>
      </c>
      <c r="D51" s="6" t="s">
        <v>140</v>
      </c>
      <c r="G51" s="7" t="s">
        <v>72</v>
      </c>
      <c r="H51" t="s">
        <v>141</v>
      </c>
    </row>
    <row r="52" spans="1:8">
      <c r="A52" s="5">
        <v>45706</v>
      </c>
      <c r="B52" t="s">
        <v>32</v>
      </c>
      <c r="D52" s="6" t="s">
        <v>142</v>
      </c>
      <c r="G52" s="1" t="s">
        <v>75</v>
      </c>
      <c r="H52" t="s">
        <v>143</v>
      </c>
    </row>
    <row r="53" spans="1:8">
      <c r="A53" s="5">
        <v>45707</v>
      </c>
      <c r="B53" t="s">
        <v>36</v>
      </c>
      <c r="D53" s="6" t="s">
        <v>144</v>
      </c>
      <c r="G53" s="7" t="s">
        <v>78</v>
      </c>
      <c r="H53" t="s">
        <v>145</v>
      </c>
    </row>
    <row r="54" spans="1:8">
      <c r="A54" s="5">
        <v>45708</v>
      </c>
      <c r="B54" t="s">
        <v>57</v>
      </c>
      <c r="D54" s="6" t="s">
        <v>146</v>
      </c>
      <c r="G54" s="1" t="s">
        <v>81</v>
      </c>
      <c r="H54" t="s">
        <v>147</v>
      </c>
    </row>
    <row r="55" spans="1:8">
      <c r="A55" s="5">
        <v>45709</v>
      </c>
      <c r="B55" t="s">
        <v>61</v>
      </c>
      <c r="D55" s="6" t="s">
        <v>148</v>
      </c>
      <c r="G55" s="1" t="s">
        <v>84</v>
      </c>
      <c r="H55" t="s">
        <v>149</v>
      </c>
    </row>
    <row r="56" spans="1:8">
      <c r="A56" s="5">
        <v>45710</v>
      </c>
      <c r="B56" t="s">
        <v>65</v>
      </c>
      <c r="D56" s="6" t="s">
        <v>150</v>
      </c>
      <c r="G56" s="1" t="s">
        <v>87</v>
      </c>
      <c r="H56" t="s">
        <v>151</v>
      </c>
    </row>
    <row r="57" spans="1:8">
      <c r="A57" s="5">
        <v>45711</v>
      </c>
      <c r="B57" t="s">
        <v>69</v>
      </c>
      <c r="D57" s="6" t="s">
        <v>152</v>
      </c>
      <c r="G57" s="1"/>
    </row>
    <row r="58" spans="1:8">
      <c r="A58" s="5">
        <v>45712</v>
      </c>
      <c r="B58" t="s">
        <v>49</v>
      </c>
      <c r="D58" s="6" t="s">
        <v>153</v>
      </c>
      <c r="G58" s="1"/>
    </row>
    <row r="59" spans="1:8">
      <c r="A59" s="5">
        <v>45713</v>
      </c>
      <c r="B59" t="s">
        <v>32</v>
      </c>
      <c r="D59" s="6" t="s">
        <v>154</v>
      </c>
      <c r="G59" s="7" t="s">
        <v>51</v>
      </c>
      <c r="H59" t="s">
        <v>155</v>
      </c>
    </row>
    <row r="60" spans="1:8">
      <c r="A60" s="5">
        <v>45714</v>
      </c>
      <c r="B60" t="s">
        <v>36</v>
      </c>
      <c r="D60" s="6" t="s">
        <v>156</v>
      </c>
      <c r="G60" s="7" t="s">
        <v>1</v>
      </c>
      <c r="H60" t="s">
        <v>157</v>
      </c>
    </row>
    <row r="61" spans="1:8">
      <c r="A61" s="5">
        <v>45715</v>
      </c>
      <c r="B61" t="s">
        <v>57</v>
      </c>
      <c r="D61" s="6" t="s">
        <v>158</v>
      </c>
      <c r="G61" s="7" t="s">
        <v>56</v>
      </c>
      <c r="H61" t="s">
        <v>159</v>
      </c>
    </row>
    <row r="62" spans="1:8">
      <c r="A62" s="5">
        <v>45716</v>
      </c>
      <c r="B62" t="s">
        <v>61</v>
      </c>
      <c r="D62" s="6" t="s">
        <v>160</v>
      </c>
      <c r="G62" s="7" t="s">
        <v>60</v>
      </c>
      <c r="H62" t="s">
        <v>161</v>
      </c>
    </row>
    <row r="63" spans="1:8">
      <c r="A63" s="5">
        <v>45717</v>
      </c>
      <c r="B63" t="s">
        <v>65</v>
      </c>
      <c r="D63" s="6" t="s">
        <v>162</v>
      </c>
      <c r="G63" s="7" t="s">
        <v>64</v>
      </c>
      <c r="H63" t="s">
        <v>163</v>
      </c>
    </row>
    <row r="64" spans="1:8">
      <c r="A64" s="5">
        <v>45718</v>
      </c>
      <c r="B64" t="s">
        <v>69</v>
      </c>
      <c r="D64" s="6" t="s">
        <v>164</v>
      </c>
      <c r="G64" s="7" t="s">
        <v>68</v>
      </c>
      <c r="H64" t="s">
        <v>165</v>
      </c>
    </row>
    <row r="65" spans="1:8">
      <c r="A65" s="5">
        <v>45719</v>
      </c>
      <c r="B65" t="s">
        <v>49</v>
      </c>
      <c r="D65" s="6" t="s">
        <v>166</v>
      </c>
      <c r="G65" s="7" t="s">
        <v>72</v>
      </c>
      <c r="H65" t="s">
        <v>167</v>
      </c>
    </row>
    <row r="66" spans="1:8">
      <c r="A66" s="5">
        <v>45720</v>
      </c>
      <c r="B66" t="s">
        <v>32</v>
      </c>
      <c r="D66" s="6" t="s">
        <v>168</v>
      </c>
      <c r="G66" s="1" t="s">
        <v>75</v>
      </c>
      <c r="H66" t="s">
        <v>169</v>
      </c>
    </row>
    <row r="67" spans="1:8">
      <c r="A67" s="5">
        <v>45721</v>
      </c>
      <c r="B67" t="s">
        <v>36</v>
      </c>
      <c r="D67" s="6" t="s">
        <v>170</v>
      </c>
      <c r="G67" s="7" t="s">
        <v>78</v>
      </c>
      <c r="H67" t="s">
        <v>171</v>
      </c>
    </row>
    <row r="68" spans="1:8">
      <c r="A68" s="5">
        <v>45722</v>
      </c>
      <c r="B68" t="s">
        <v>57</v>
      </c>
      <c r="D68" s="6" t="s">
        <v>172</v>
      </c>
      <c r="G68" s="1" t="s">
        <v>81</v>
      </c>
      <c r="H68" t="s">
        <v>173</v>
      </c>
    </row>
    <row r="69" spans="1:8">
      <c r="A69" s="5">
        <v>45723</v>
      </c>
      <c r="B69" t="s">
        <v>61</v>
      </c>
      <c r="D69" s="6" t="s">
        <v>174</v>
      </c>
      <c r="G69" s="1" t="s">
        <v>84</v>
      </c>
      <c r="H69" t="s">
        <v>175</v>
      </c>
    </row>
    <row r="70" spans="1:8">
      <c r="A70" s="5">
        <v>45724</v>
      </c>
      <c r="B70" t="s">
        <v>65</v>
      </c>
      <c r="D70" s="6" t="s">
        <v>34</v>
      </c>
      <c r="G70" s="1" t="s">
        <v>87</v>
      </c>
      <c r="H70" t="s">
        <v>176</v>
      </c>
    </row>
    <row r="71" spans="1:8">
      <c r="A71" s="5">
        <v>45725</v>
      </c>
      <c r="B71" t="s">
        <v>69</v>
      </c>
      <c r="D71" s="6" t="s">
        <v>177</v>
      </c>
    </row>
    <row r="72" spans="1:8">
      <c r="A72" s="5">
        <v>45726</v>
      </c>
      <c r="B72" t="s">
        <v>49</v>
      </c>
      <c r="D72" s="6" t="s">
        <v>178</v>
      </c>
    </row>
    <row r="73" spans="1:8">
      <c r="A73" s="5">
        <v>45727</v>
      </c>
      <c r="B73" t="s">
        <v>32</v>
      </c>
      <c r="D73" s="6" t="s">
        <v>179</v>
      </c>
      <c r="G73" s="7" t="s">
        <v>51</v>
      </c>
      <c r="H73" t="s">
        <v>180</v>
      </c>
    </row>
    <row r="74" spans="1:8">
      <c r="A74" s="5">
        <v>45728</v>
      </c>
      <c r="B74" t="s">
        <v>36</v>
      </c>
      <c r="D74" s="6" t="s">
        <v>181</v>
      </c>
      <c r="G74" s="7" t="s">
        <v>1</v>
      </c>
      <c r="H74" t="s">
        <v>180</v>
      </c>
    </row>
    <row r="75" spans="1:8">
      <c r="A75" s="5">
        <v>45729</v>
      </c>
      <c r="B75" t="s">
        <v>57</v>
      </c>
      <c r="D75" s="6" t="s">
        <v>182</v>
      </c>
      <c r="G75" s="7" t="s">
        <v>56</v>
      </c>
      <c r="H75" t="s">
        <v>183</v>
      </c>
    </row>
    <row r="76" spans="1:8">
      <c r="A76" s="5">
        <v>45730</v>
      </c>
      <c r="B76" t="s">
        <v>61</v>
      </c>
      <c r="D76" s="6" t="s">
        <v>184</v>
      </c>
      <c r="G76" s="7" t="s">
        <v>60</v>
      </c>
      <c r="H76" t="s">
        <v>180</v>
      </c>
    </row>
    <row r="77" spans="1:8">
      <c r="A77" s="5">
        <v>45731</v>
      </c>
      <c r="B77" t="s">
        <v>65</v>
      </c>
      <c r="D77" s="6" t="s">
        <v>185</v>
      </c>
      <c r="G77" s="7" t="s">
        <v>64</v>
      </c>
      <c r="H77" t="s">
        <v>180</v>
      </c>
    </row>
    <row r="78" spans="1:8">
      <c r="A78" s="5">
        <v>45732</v>
      </c>
      <c r="B78" t="s">
        <v>69</v>
      </c>
      <c r="D78" s="6" t="s">
        <v>186</v>
      </c>
      <c r="G78" s="7" t="s">
        <v>68</v>
      </c>
      <c r="H78" t="s">
        <v>187</v>
      </c>
    </row>
    <row r="79" spans="1:8">
      <c r="A79" s="5">
        <v>45733</v>
      </c>
      <c r="B79" t="s">
        <v>49</v>
      </c>
      <c r="D79" s="6" t="s">
        <v>188</v>
      </c>
      <c r="G79" s="7" t="s">
        <v>72</v>
      </c>
      <c r="H79" t="s">
        <v>180</v>
      </c>
    </row>
    <row r="80" spans="1:8">
      <c r="A80" s="5">
        <v>45734</v>
      </c>
      <c r="B80" t="s">
        <v>32</v>
      </c>
      <c r="D80" s="6" t="s">
        <v>189</v>
      </c>
      <c r="G80" s="1" t="s">
        <v>75</v>
      </c>
      <c r="H80" t="s">
        <v>180</v>
      </c>
    </row>
    <row r="81" spans="1:8">
      <c r="A81" s="5">
        <v>45735</v>
      </c>
      <c r="B81" t="s">
        <v>36</v>
      </c>
      <c r="D81" s="6" t="s">
        <v>190</v>
      </c>
      <c r="G81" s="7" t="s">
        <v>78</v>
      </c>
      <c r="H81" t="s">
        <v>180</v>
      </c>
    </row>
    <row r="82" spans="1:8">
      <c r="A82" s="5">
        <v>45736</v>
      </c>
      <c r="B82" t="s">
        <v>57</v>
      </c>
      <c r="D82" s="6" t="s">
        <v>191</v>
      </c>
      <c r="G82" s="1" t="s">
        <v>81</v>
      </c>
      <c r="H82" t="s">
        <v>180</v>
      </c>
    </row>
    <row r="83" spans="1:8">
      <c r="A83" s="5">
        <v>45737</v>
      </c>
      <c r="B83" t="s">
        <v>61</v>
      </c>
      <c r="D83" s="6" t="s">
        <v>192</v>
      </c>
      <c r="G83" s="1" t="s">
        <v>84</v>
      </c>
      <c r="H83" t="s">
        <v>180</v>
      </c>
    </row>
    <row r="84" spans="1:8">
      <c r="A84" s="5">
        <v>45738</v>
      </c>
      <c r="B84" t="s">
        <v>65</v>
      </c>
      <c r="D84" s="6" t="s">
        <v>193</v>
      </c>
      <c r="G84" s="1" t="s">
        <v>87</v>
      </c>
      <c r="H84" t="s">
        <v>180</v>
      </c>
    </row>
    <row r="85" spans="1:8">
      <c r="A85" s="5">
        <v>45739</v>
      </c>
      <c r="B85" t="s">
        <v>69</v>
      </c>
      <c r="D85" s="6" t="s">
        <v>194</v>
      </c>
    </row>
    <row r="86" spans="1:8">
      <c r="A86" s="5">
        <v>45740</v>
      </c>
      <c r="B86" t="s">
        <v>49</v>
      </c>
      <c r="D86" s="6" t="s">
        <v>195</v>
      </c>
    </row>
    <row r="87" spans="1:8">
      <c r="A87" s="5">
        <v>45741</v>
      </c>
      <c r="B87" t="s">
        <v>32</v>
      </c>
      <c r="D87" s="6" t="s">
        <v>196</v>
      </c>
    </row>
    <row r="88" spans="1:8">
      <c r="A88" s="5">
        <v>45742</v>
      </c>
      <c r="B88" t="s">
        <v>36</v>
      </c>
      <c r="D88" s="6" t="s">
        <v>197</v>
      </c>
    </row>
    <row r="89" spans="1:8">
      <c r="A89" s="5">
        <v>45743</v>
      </c>
      <c r="B89" t="s">
        <v>57</v>
      </c>
      <c r="D89" s="6" t="s">
        <v>198</v>
      </c>
    </row>
    <row r="90" spans="1:8">
      <c r="A90" s="5">
        <v>45744</v>
      </c>
      <c r="B90" t="s">
        <v>61</v>
      </c>
      <c r="D90" s="6" t="s">
        <v>199</v>
      </c>
    </row>
    <row r="91" spans="1:8">
      <c r="A91" s="5">
        <v>45745</v>
      </c>
      <c r="B91" t="s">
        <v>65</v>
      </c>
      <c r="D91" s="6" t="s">
        <v>200</v>
      </c>
    </row>
    <row r="92" spans="1:8">
      <c r="A92" s="5">
        <v>45746</v>
      </c>
      <c r="B92" t="s">
        <v>69</v>
      </c>
      <c r="D92" s="6" t="s">
        <v>201</v>
      </c>
    </row>
    <row r="93" spans="1:8">
      <c r="A93" s="5">
        <v>45747</v>
      </c>
      <c r="B93" t="s">
        <v>49</v>
      </c>
      <c r="D93" s="6" t="s">
        <v>202</v>
      </c>
    </row>
    <row r="94" spans="1:8">
      <c r="A94" s="5">
        <v>45748</v>
      </c>
      <c r="B94" t="s">
        <v>32</v>
      </c>
      <c r="D94" s="8">
        <v>0.958333333333333</v>
      </c>
    </row>
    <row r="95" spans="1:8">
      <c r="A95" s="5">
        <v>45749</v>
      </c>
      <c r="B95" t="s">
        <v>36</v>
      </c>
      <c r="D95" s="8">
        <v>0.96875</v>
      </c>
    </row>
    <row r="96" spans="1:8">
      <c r="A96" s="5">
        <v>45750</v>
      </c>
      <c r="B96" t="s">
        <v>57</v>
      </c>
      <c r="D96" s="8">
        <v>0.979166666666667</v>
      </c>
    </row>
    <row r="97" spans="1:4">
      <c r="A97" s="5">
        <v>45751</v>
      </c>
      <c r="B97" t="s">
        <v>61</v>
      </c>
      <c r="D97" s="8">
        <v>0.989583333333333</v>
      </c>
    </row>
    <row r="98" spans="1:4">
      <c r="A98" s="5">
        <v>45752</v>
      </c>
      <c r="B98" t="s">
        <v>65</v>
      </c>
      <c r="D98" s="6" t="s">
        <v>203</v>
      </c>
    </row>
    <row r="99" spans="1:4">
      <c r="A99" s="5">
        <v>45753</v>
      </c>
      <c r="B99" t="s">
        <v>69</v>
      </c>
    </row>
    <row r="100" spans="1:4">
      <c r="A100" s="5">
        <v>45754</v>
      </c>
      <c r="B100" t="s">
        <v>49</v>
      </c>
    </row>
    <row r="101" spans="1:4">
      <c r="A101" s="5">
        <v>45755</v>
      </c>
      <c r="B101" t="s">
        <v>32</v>
      </c>
    </row>
    <row r="102" spans="1:4">
      <c r="A102" s="5">
        <v>45756</v>
      </c>
      <c r="B102" t="s">
        <v>36</v>
      </c>
    </row>
    <row r="103" spans="1:4">
      <c r="A103" s="5">
        <v>45757</v>
      </c>
      <c r="B103" t="s">
        <v>57</v>
      </c>
    </row>
    <row r="104" spans="1:4">
      <c r="A104" s="5">
        <v>45758</v>
      </c>
      <c r="B104" t="s">
        <v>61</v>
      </c>
    </row>
    <row r="105" spans="1:4">
      <c r="A105" s="5">
        <v>45759</v>
      </c>
      <c r="B105" t="s">
        <v>65</v>
      </c>
    </row>
    <row r="106" spans="1:4">
      <c r="A106" s="5">
        <v>45760</v>
      </c>
      <c r="B106" t="s">
        <v>69</v>
      </c>
    </row>
    <row r="107" spans="1:4">
      <c r="A107" s="5">
        <v>45761</v>
      </c>
      <c r="B107" t="s">
        <v>49</v>
      </c>
    </row>
    <row r="108" spans="1:4">
      <c r="A108" s="5">
        <v>45762</v>
      </c>
      <c r="B108" t="s">
        <v>32</v>
      </c>
    </row>
    <row r="109" spans="1:4">
      <c r="A109" s="5">
        <v>45763</v>
      </c>
      <c r="B109" t="s">
        <v>36</v>
      </c>
    </row>
    <row r="110" spans="1:4">
      <c r="A110" s="5">
        <v>45764</v>
      </c>
      <c r="B110" t="s">
        <v>57</v>
      </c>
    </row>
    <row r="111" spans="1:4">
      <c r="A111" s="5">
        <v>45765</v>
      </c>
      <c r="B111" t="s">
        <v>61</v>
      </c>
    </row>
    <row r="112" spans="1:4">
      <c r="A112" s="5">
        <v>45766</v>
      </c>
      <c r="B112" t="s">
        <v>65</v>
      </c>
    </row>
    <row r="113" spans="1:2">
      <c r="A113" s="5">
        <v>45767</v>
      </c>
      <c r="B113" t="s">
        <v>69</v>
      </c>
    </row>
    <row r="114" spans="1:2">
      <c r="A114" s="5">
        <v>45768</v>
      </c>
      <c r="B114" t="s">
        <v>49</v>
      </c>
    </row>
    <row r="115" spans="1:2">
      <c r="A115" s="5">
        <v>45769</v>
      </c>
      <c r="B115" t="s">
        <v>32</v>
      </c>
    </row>
    <row r="116" spans="1:2">
      <c r="A116" s="5">
        <v>45770</v>
      </c>
      <c r="B116" t="s">
        <v>36</v>
      </c>
    </row>
    <row r="117" spans="1:2">
      <c r="A117" s="5">
        <v>45771</v>
      </c>
      <c r="B117" t="s">
        <v>57</v>
      </c>
    </row>
    <row r="118" spans="1:2">
      <c r="A118" s="5">
        <v>45772</v>
      </c>
      <c r="B118" t="s">
        <v>61</v>
      </c>
    </row>
    <row r="119" spans="1:2">
      <c r="A119" s="5">
        <v>45773</v>
      </c>
      <c r="B119" t="s">
        <v>65</v>
      </c>
    </row>
    <row r="120" spans="1:2">
      <c r="A120" s="5">
        <v>45774</v>
      </c>
      <c r="B120" t="s">
        <v>69</v>
      </c>
    </row>
    <row r="121" spans="1:2">
      <c r="A121" s="5">
        <v>45775</v>
      </c>
      <c r="B121" t="s">
        <v>49</v>
      </c>
    </row>
    <row r="122" spans="1:2">
      <c r="A122" s="5">
        <v>45776</v>
      </c>
      <c r="B122" t="s">
        <v>32</v>
      </c>
    </row>
    <row r="123" spans="1:2">
      <c r="A123" s="5">
        <v>45777</v>
      </c>
      <c r="B123" t="s">
        <v>36</v>
      </c>
    </row>
    <row r="124" spans="1:2">
      <c r="A124" s="5">
        <v>45778</v>
      </c>
      <c r="B124" t="s">
        <v>57</v>
      </c>
    </row>
    <row r="125" spans="1:2">
      <c r="A125" s="5">
        <v>45779</v>
      </c>
      <c r="B125" t="s">
        <v>61</v>
      </c>
    </row>
    <row r="126" spans="1:2">
      <c r="A126" s="5">
        <v>45780</v>
      </c>
      <c r="B126" t="s">
        <v>65</v>
      </c>
    </row>
    <row r="127" spans="1:2">
      <c r="A127" s="5">
        <v>45781</v>
      </c>
      <c r="B127" t="s">
        <v>69</v>
      </c>
    </row>
    <row r="128" spans="1:2">
      <c r="A128" s="5">
        <v>45782</v>
      </c>
      <c r="B128" t="s">
        <v>49</v>
      </c>
    </row>
    <row r="129" spans="1:2">
      <c r="A129" s="5">
        <v>45783</v>
      </c>
      <c r="B129" t="s">
        <v>32</v>
      </c>
    </row>
    <row r="130" spans="1:2">
      <c r="A130" s="5">
        <v>45784</v>
      </c>
      <c r="B130" t="s">
        <v>36</v>
      </c>
    </row>
    <row r="131" spans="1:2">
      <c r="A131" s="5">
        <v>45785</v>
      </c>
      <c r="B131" t="s">
        <v>57</v>
      </c>
    </row>
    <row r="132" spans="1:2">
      <c r="A132" s="5">
        <v>45786</v>
      </c>
      <c r="B132" t="s">
        <v>61</v>
      </c>
    </row>
    <row r="133" spans="1:2">
      <c r="A133" s="5">
        <v>45787</v>
      </c>
      <c r="B133" t="s">
        <v>65</v>
      </c>
    </row>
    <row r="134" spans="1:2">
      <c r="A134" s="5">
        <v>45788</v>
      </c>
      <c r="B134" t="s">
        <v>69</v>
      </c>
    </row>
    <row r="135" spans="1:2">
      <c r="A135" s="5">
        <v>45789</v>
      </c>
      <c r="B135" t="s">
        <v>49</v>
      </c>
    </row>
    <row r="136" spans="1:2">
      <c r="A136" s="5">
        <v>45790</v>
      </c>
      <c r="B136" t="s">
        <v>32</v>
      </c>
    </row>
    <row r="137" spans="1:2">
      <c r="A137" s="5">
        <v>45791</v>
      </c>
      <c r="B137" t="s">
        <v>36</v>
      </c>
    </row>
    <row r="138" spans="1:2">
      <c r="A138" s="5">
        <v>45792</v>
      </c>
      <c r="B138" t="s">
        <v>57</v>
      </c>
    </row>
    <row r="139" spans="1:2">
      <c r="A139" s="5">
        <v>45793</v>
      </c>
      <c r="B139" t="s">
        <v>61</v>
      </c>
    </row>
    <row r="140" spans="1:2">
      <c r="A140" s="5">
        <v>45794</v>
      </c>
      <c r="B140" t="s">
        <v>65</v>
      </c>
    </row>
    <row r="141" spans="1:2">
      <c r="A141" s="5">
        <v>45795</v>
      </c>
      <c r="B141" t="s">
        <v>69</v>
      </c>
    </row>
    <row r="142" spans="1:2">
      <c r="A142" s="5">
        <v>45796</v>
      </c>
      <c r="B142" t="s">
        <v>49</v>
      </c>
    </row>
    <row r="143" spans="1:2">
      <c r="A143" s="5">
        <v>45797</v>
      </c>
      <c r="B143" t="s">
        <v>32</v>
      </c>
    </row>
    <row r="144" spans="1:2">
      <c r="A144" s="5">
        <v>45798</v>
      </c>
      <c r="B144" t="s">
        <v>36</v>
      </c>
    </row>
    <row r="145" spans="1:2">
      <c r="A145" s="5">
        <v>45799</v>
      </c>
      <c r="B145" t="s">
        <v>57</v>
      </c>
    </row>
    <row r="146" spans="1:2">
      <c r="A146" s="5">
        <v>45800</v>
      </c>
      <c r="B146" t="s">
        <v>61</v>
      </c>
    </row>
    <row r="147" spans="1:2">
      <c r="A147" s="5">
        <v>45801</v>
      </c>
      <c r="B147" t="s">
        <v>65</v>
      </c>
    </row>
    <row r="148" spans="1:2">
      <c r="A148" s="5">
        <v>45802</v>
      </c>
      <c r="B148" t="s">
        <v>69</v>
      </c>
    </row>
    <row r="149" spans="1:2">
      <c r="A149" s="5">
        <v>45803</v>
      </c>
      <c r="B149" t="s">
        <v>49</v>
      </c>
    </row>
    <row r="150" spans="1:2">
      <c r="A150" s="5">
        <v>45804</v>
      </c>
      <c r="B150" t="s">
        <v>32</v>
      </c>
    </row>
    <row r="151" spans="1:2">
      <c r="A151" s="5">
        <v>45805</v>
      </c>
      <c r="B151" t="s">
        <v>36</v>
      </c>
    </row>
    <row r="152" spans="1:2">
      <c r="A152" s="5">
        <v>45806</v>
      </c>
      <c r="B152" t="s">
        <v>57</v>
      </c>
    </row>
    <row r="153" spans="1:2">
      <c r="A153" s="5">
        <v>45807</v>
      </c>
      <c r="B153" t="s">
        <v>61</v>
      </c>
    </row>
    <row r="154" spans="1:2">
      <c r="A154" s="5">
        <v>45808</v>
      </c>
      <c r="B154" t="s">
        <v>65</v>
      </c>
    </row>
    <row r="155" spans="1:2">
      <c r="A155" s="5">
        <v>45809</v>
      </c>
      <c r="B155" t="s">
        <v>69</v>
      </c>
    </row>
    <row r="156" spans="1:2">
      <c r="A156" s="5">
        <v>45810</v>
      </c>
      <c r="B156" t="s">
        <v>49</v>
      </c>
    </row>
    <row r="157" spans="1:2">
      <c r="A157" s="5">
        <v>45811</v>
      </c>
      <c r="B157" t="s">
        <v>32</v>
      </c>
    </row>
    <row r="158" spans="1:2">
      <c r="A158" s="5">
        <v>45812</v>
      </c>
      <c r="B158" t="s">
        <v>36</v>
      </c>
    </row>
    <row r="159" spans="1:2">
      <c r="A159" s="5">
        <v>45813</v>
      </c>
      <c r="B159" t="s">
        <v>57</v>
      </c>
    </row>
    <row r="160" spans="1:2">
      <c r="A160" s="5">
        <v>45814</v>
      </c>
      <c r="B160" t="s">
        <v>61</v>
      </c>
    </row>
    <row r="161" spans="1:2">
      <c r="A161" s="5">
        <v>45815</v>
      </c>
      <c r="B161" t="s">
        <v>65</v>
      </c>
    </row>
    <row r="162" spans="1:2">
      <c r="A162" s="5">
        <v>45816</v>
      </c>
      <c r="B162" t="s">
        <v>69</v>
      </c>
    </row>
    <row r="163" spans="1:2">
      <c r="A163" s="5">
        <v>45817</v>
      </c>
      <c r="B163" t="s">
        <v>49</v>
      </c>
    </row>
    <row r="164" spans="1:2">
      <c r="A164" s="5">
        <v>45818</v>
      </c>
      <c r="B164" t="s">
        <v>32</v>
      </c>
    </row>
    <row r="165" spans="1:2">
      <c r="A165" s="5">
        <v>45819</v>
      </c>
      <c r="B165" t="s">
        <v>36</v>
      </c>
    </row>
    <row r="166" spans="1:2">
      <c r="A166" s="5">
        <v>45820</v>
      </c>
      <c r="B166" t="s">
        <v>57</v>
      </c>
    </row>
    <row r="167" spans="1:2">
      <c r="A167" s="5">
        <v>45821</v>
      </c>
      <c r="B167" t="s">
        <v>61</v>
      </c>
    </row>
    <row r="168" spans="1:2">
      <c r="A168" s="5">
        <v>45822</v>
      </c>
      <c r="B168" t="s">
        <v>65</v>
      </c>
    </row>
    <row r="169" spans="1:2">
      <c r="A169" s="5">
        <v>45823</v>
      </c>
      <c r="B169" t="s">
        <v>69</v>
      </c>
    </row>
    <row r="170" spans="1:2">
      <c r="A170" s="5">
        <v>45824</v>
      </c>
      <c r="B170" t="s">
        <v>49</v>
      </c>
    </row>
    <row r="171" spans="1:2">
      <c r="A171" s="5">
        <v>45825</v>
      </c>
      <c r="B171" t="s">
        <v>32</v>
      </c>
    </row>
    <row r="172" spans="1:2">
      <c r="A172" s="5">
        <v>45826</v>
      </c>
      <c r="B172" t="s">
        <v>36</v>
      </c>
    </row>
    <row r="173" spans="1:2">
      <c r="A173" s="5">
        <v>45827</v>
      </c>
      <c r="B173" t="s">
        <v>57</v>
      </c>
    </row>
    <row r="174" spans="1:2">
      <c r="A174" s="5">
        <v>45828</v>
      </c>
      <c r="B174" t="s">
        <v>61</v>
      </c>
    </row>
    <row r="175" spans="1:2">
      <c r="A175" s="5">
        <v>45829</v>
      </c>
      <c r="B175" t="s">
        <v>65</v>
      </c>
    </row>
    <row r="176" spans="1:2">
      <c r="A176" s="5">
        <v>45830</v>
      </c>
      <c r="B176" t="s">
        <v>69</v>
      </c>
    </row>
    <row r="177" spans="1:2">
      <c r="A177" s="5">
        <v>45831</v>
      </c>
      <c r="B177" t="s">
        <v>49</v>
      </c>
    </row>
    <row r="178" spans="1:2">
      <c r="A178" s="5">
        <v>45832</v>
      </c>
      <c r="B178" t="s">
        <v>32</v>
      </c>
    </row>
    <row r="179" spans="1:2">
      <c r="A179" s="5">
        <v>45833</v>
      </c>
      <c r="B179" t="s">
        <v>36</v>
      </c>
    </row>
    <row r="180" spans="1:2">
      <c r="A180" s="5">
        <v>45834</v>
      </c>
      <c r="B180" t="s">
        <v>57</v>
      </c>
    </row>
    <row r="181" spans="1:2">
      <c r="A181" s="5">
        <v>45835</v>
      </c>
      <c r="B181" t="s">
        <v>61</v>
      </c>
    </row>
    <row r="182" spans="1:2">
      <c r="A182" s="5">
        <v>45836</v>
      </c>
      <c r="B182" t="s">
        <v>65</v>
      </c>
    </row>
    <row r="183" spans="1:2">
      <c r="A183" s="5">
        <v>45837</v>
      </c>
      <c r="B183" t="s">
        <v>69</v>
      </c>
    </row>
    <row r="184" spans="1:2">
      <c r="A184" s="5">
        <v>45838</v>
      </c>
      <c r="B184" t="s">
        <v>49</v>
      </c>
    </row>
    <row r="185" spans="1:2">
      <c r="A185" s="5">
        <v>45839</v>
      </c>
      <c r="B185" t="s">
        <v>32</v>
      </c>
    </row>
    <row r="186" spans="1:2">
      <c r="A186" s="5">
        <v>45840</v>
      </c>
      <c r="B186" t="s">
        <v>36</v>
      </c>
    </row>
    <row r="187" spans="1:2">
      <c r="A187" s="5">
        <v>45841</v>
      </c>
      <c r="B187" t="s">
        <v>57</v>
      </c>
    </row>
    <row r="188" spans="1:2">
      <c r="A188" s="5">
        <v>45842</v>
      </c>
      <c r="B188" t="s">
        <v>61</v>
      </c>
    </row>
    <row r="189" spans="1:2">
      <c r="A189" s="5">
        <v>45843</v>
      </c>
      <c r="B189" t="s">
        <v>65</v>
      </c>
    </row>
    <row r="190" spans="1:2">
      <c r="A190" s="5">
        <v>45844</v>
      </c>
      <c r="B190" t="s">
        <v>69</v>
      </c>
    </row>
    <row r="191" spans="1:2">
      <c r="A191" s="5">
        <v>45845</v>
      </c>
      <c r="B191" t="s">
        <v>49</v>
      </c>
    </row>
    <row r="192" spans="1:2">
      <c r="A192" s="5">
        <v>45846</v>
      </c>
      <c r="B192" t="s">
        <v>32</v>
      </c>
    </row>
    <row r="193" spans="1:2">
      <c r="A193" s="5">
        <v>45847</v>
      </c>
      <c r="B193" t="s">
        <v>36</v>
      </c>
    </row>
    <row r="194" spans="1:2">
      <c r="A194" s="5">
        <v>45848</v>
      </c>
      <c r="B194" t="s">
        <v>57</v>
      </c>
    </row>
    <row r="195" spans="1:2">
      <c r="A195" s="5">
        <v>45849</v>
      </c>
      <c r="B195" t="s">
        <v>61</v>
      </c>
    </row>
    <row r="196" spans="1:2">
      <c r="A196" s="5">
        <v>45850</v>
      </c>
      <c r="B196" t="s">
        <v>65</v>
      </c>
    </row>
    <row r="197" spans="1:2">
      <c r="A197" s="5">
        <v>45851</v>
      </c>
      <c r="B197" t="s">
        <v>69</v>
      </c>
    </row>
    <row r="198" spans="1:2">
      <c r="A198" s="5">
        <v>45852</v>
      </c>
      <c r="B198" t="s">
        <v>49</v>
      </c>
    </row>
    <row r="199" spans="1:2">
      <c r="A199" s="5">
        <v>45853</v>
      </c>
      <c r="B199" t="s">
        <v>32</v>
      </c>
    </row>
    <row r="200" spans="1:2">
      <c r="A200" s="5">
        <v>45854</v>
      </c>
      <c r="B200" t="s">
        <v>36</v>
      </c>
    </row>
    <row r="201" spans="1:2">
      <c r="A201" s="5">
        <v>45855</v>
      </c>
      <c r="B201" t="s">
        <v>57</v>
      </c>
    </row>
    <row r="202" spans="1:2">
      <c r="A202" s="5">
        <v>45856</v>
      </c>
      <c r="B202" t="s">
        <v>61</v>
      </c>
    </row>
    <row r="203" spans="1:2">
      <c r="A203" s="5">
        <v>45857</v>
      </c>
      <c r="B203" t="s">
        <v>65</v>
      </c>
    </row>
    <row r="204" spans="1:2">
      <c r="A204" s="5">
        <v>45858</v>
      </c>
      <c r="B204" t="s">
        <v>69</v>
      </c>
    </row>
    <row r="205" spans="1:2">
      <c r="A205" s="5">
        <v>45859</v>
      </c>
      <c r="B205" t="s">
        <v>49</v>
      </c>
    </row>
    <row r="206" spans="1:2">
      <c r="A206" s="5">
        <v>45860</v>
      </c>
      <c r="B206" t="s">
        <v>32</v>
      </c>
    </row>
    <row r="207" spans="1:2">
      <c r="A207" s="5">
        <v>45861</v>
      </c>
      <c r="B207" t="s">
        <v>36</v>
      </c>
    </row>
    <row r="208" spans="1:2">
      <c r="A208" s="5">
        <v>45862</v>
      </c>
      <c r="B208" t="s">
        <v>57</v>
      </c>
    </row>
    <row r="209" spans="1:2">
      <c r="A209" s="5">
        <v>45863</v>
      </c>
      <c r="B209" t="s">
        <v>61</v>
      </c>
    </row>
    <row r="210" spans="1:2">
      <c r="A210" s="5">
        <v>45864</v>
      </c>
      <c r="B210" t="s">
        <v>65</v>
      </c>
    </row>
    <row r="211" spans="1:2">
      <c r="A211" s="5">
        <v>45865</v>
      </c>
      <c r="B211" t="s">
        <v>69</v>
      </c>
    </row>
    <row r="212" spans="1:2">
      <c r="A212" s="5">
        <v>45866</v>
      </c>
      <c r="B212" t="s">
        <v>49</v>
      </c>
    </row>
    <row r="213" spans="1:2">
      <c r="A213" s="5">
        <v>45867</v>
      </c>
      <c r="B213" t="s">
        <v>32</v>
      </c>
    </row>
    <row r="214" spans="1:2">
      <c r="A214" s="5">
        <v>45868</v>
      </c>
      <c r="B214" t="s">
        <v>36</v>
      </c>
    </row>
    <row r="215" spans="1:2">
      <c r="A215" s="5">
        <v>45869</v>
      </c>
      <c r="B215" t="s">
        <v>57</v>
      </c>
    </row>
    <row r="216" spans="1:2">
      <c r="A216" s="5">
        <v>45870</v>
      </c>
      <c r="B216" t="s">
        <v>61</v>
      </c>
    </row>
    <row r="217" spans="1:2">
      <c r="A217" s="5">
        <v>45871</v>
      </c>
      <c r="B217" t="s">
        <v>65</v>
      </c>
    </row>
    <row r="218" spans="1:2">
      <c r="A218" s="5">
        <v>45872</v>
      </c>
      <c r="B218" t="s">
        <v>69</v>
      </c>
    </row>
    <row r="219" spans="1:2">
      <c r="A219" s="5">
        <v>45873</v>
      </c>
      <c r="B219" t="s">
        <v>49</v>
      </c>
    </row>
    <row r="220" spans="1:2">
      <c r="A220" s="5">
        <v>45874</v>
      </c>
      <c r="B220" t="s">
        <v>32</v>
      </c>
    </row>
    <row r="221" spans="1:2">
      <c r="A221" s="5">
        <v>45875</v>
      </c>
      <c r="B221" t="s">
        <v>36</v>
      </c>
    </row>
    <row r="222" spans="1:2">
      <c r="A222" s="5">
        <v>45876</v>
      </c>
      <c r="B222" t="s">
        <v>57</v>
      </c>
    </row>
    <row r="223" spans="1:2">
      <c r="A223" s="5">
        <v>45877</v>
      </c>
      <c r="B223" t="s">
        <v>61</v>
      </c>
    </row>
    <row r="224" spans="1:2">
      <c r="A224" s="5">
        <v>45878</v>
      </c>
      <c r="B224" t="s">
        <v>65</v>
      </c>
    </row>
    <row r="225" spans="1:2">
      <c r="A225" s="5">
        <v>45879</v>
      </c>
      <c r="B225" t="s">
        <v>69</v>
      </c>
    </row>
    <row r="226" spans="1:2">
      <c r="A226" s="5">
        <v>45880</v>
      </c>
      <c r="B226" t="s">
        <v>49</v>
      </c>
    </row>
    <row r="227" spans="1:2">
      <c r="A227" s="5">
        <v>45881</v>
      </c>
      <c r="B227" t="s">
        <v>32</v>
      </c>
    </row>
    <row r="228" spans="1:2">
      <c r="A228" s="5">
        <v>45882</v>
      </c>
      <c r="B228" t="s">
        <v>36</v>
      </c>
    </row>
    <row r="229" spans="1:2">
      <c r="A229" s="5">
        <v>45883</v>
      </c>
      <c r="B229" t="s">
        <v>57</v>
      </c>
    </row>
    <row r="230" spans="1:2">
      <c r="A230" s="5">
        <v>45884</v>
      </c>
      <c r="B230" t="s">
        <v>61</v>
      </c>
    </row>
    <row r="231" spans="1:2">
      <c r="A231" s="5">
        <v>45885</v>
      </c>
      <c r="B231" t="s">
        <v>65</v>
      </c>
    </row>
    <row r="232" spans="1:2">
      <c r="A232" s="5">
        <v>45886</v>
      </c>
      <c r="B232" t="s">
        <v>69</v>
      </c>
    </row>
    <row r="233" spans="1:2">
      <c r="A233" s="5">
        <v>45887</v>
      </c>
      <c r="B233" t="s">
        <v>49</v>
      </c>
    </row>
    <row r="234" spans="1:2">
      <c r="A234" s="5">
        <v>45888</v>
      </c>
      <c r="B234" t="s">
        <v>32</v>
      </c>
    </row>
    <row r="235" spans="1:2">
      <c r="A235" s="5">
        <v>45889</v>
      </c>
      <c r="B235" t="s">
        <v>36</v>
      </c>
    </row>
    <row r="236" spans="1:2">
      <c r="A236" s="5">
        <v>45890</v>
      </c>
      <c r="B236" t="s">
        <v>57</v>
      </c>
    </row>
    <row r="237" spans="1:2">
      <c r="A237" s="5">
        <v>45891</v>
      </c>
      <c r="B237" t="s">
        <v>61</v>
      </c>
    </row>
    <row r="238" spans="1:2">
      <c r="A238" s="5">
        <v>45892</v>
      </c>
      <c r="B238" t="s">
        <v>65</v>
      </c>
    </row>
    <row r="239" spans="1:2">
      <c r="A239" s="5">
        <v>45893</v>
      </c>
      <c r="B239" t="s">
        <v>69</v>
      </c>
    </row>
    <row r="240" spans="1:2">
      <c r="A240" s="5">
        <v>45894</v>
      </c>
      <c r="B240" t="s">
        <v>49</v>
      </c>
    </row>
    <row r="241" spans="1:2">
      <c r="A241" s="5">
        <v>45895</v>
      </c>
      <c r="B241" t="s">
        <v>32</v>
      </c>
    </row>
    <row r="242" spans="1:2">
      <c r="A242" s="5">
        <v>45896</v>
      </c>
      <c r="B242" t="s">
        <v>36</v>
      </c>
    </row>
    <row r="243" spans="1:2">
      <c r="A243" s="5">
        <v>45897</v>
      </c>
      <c r="B243" t="s">
        <v>57</v>
      </c>
    </row>
    <row r="244" spans="1:2">
      <c r="A244" s="5">
        <v>45898</v>
      </c>
      <c r="B244" t="s">
        <v>61</v>
      </c>
    </row>
    <row r="245" spans="1:2">
      <c r="A245" s="5">
        <v>45899</v>
      </c>
      <c r="B245" t="s">
        <v>65</v>
      </c>
    </row>
    <row r="246" spans="1:2">
      <c r="A246" s="5">
        <v>45900</v>
      </c>
      <c r="B246" t="s">
        <v>69</v>
      </c>
    </row>
    <row r="247" spans="1:2">
      <c r="A247" s="5">
        <v>45901</v>
      </c>
      <c r="B247" t="s">
        <v>49</v>
      </c>
    </row>
    <row r="248" spans="1:2">
      <c r="A248" s="5">
        <v>45902</v>
      </c>
      <c r="B248" t="s">
        <v>32</v>
      </c>
    </row>
    <row r="249" spans="1:2">
      <c r="A249" s="5">
        <v>45903</v>
      </c>
      <c r="B249" t="s">
        <v>36</v>
      </c>
    </row>
    <row r="250" spans="1:2">
      <c r="A250" s="5">
        <v>45904</v>
      </c>
      <c r="B250" t="s">
        <v>57</v>
      </c>
    </row>
    <row r="251" spans="1:2">
      <c r="A251" s="5">
        <v>45905</v>
      </c>
      <c r="B251" t="s">
        <v>61</v>
      </c>
    </row>
    <row r="252" spans="1:2">
      <c r="A252" s="5">
        <v>45906</v>
      </c>
      <c r="B252" t="s">
        <v>65</v>
      </c>
    </row>
    <row r="253" spans="1:2">
      <c r="A253" s="5">
        <v>45907</v>
      </c>
      <c r="B253" t="s">
        <v>69</v>
      </c>
    </row>
    <row r="254" spans="1:2">
      <c r="A254" s="5">
        <v>45908</v>
      </c>
      <c r="B254" t="s">
        <v>49</v>
      </c>
    </row>
    <row r="255" spans="1:2">
      <c r="A255" s="5">
        <v>45909</v>
      </c>
      <c r="B255" t="s">
        <v>32</v>
      </c>
    </row>
    <row r="256" spans="1:2">
      <c r="A256" s="5">
        <v>45910</v>
      </c>
      <c r="B256" t="s">
        <v>36</v>
      </c>
    </row>
    <row r="257" spans="1:2">
      <c r="A257" s="5">
        <v>45911</v>
      </c>
      <c r="B257" t="s">
        <v>57</v>
      </c>
    </row>
    <row r="258" spans="1:2">
      <c r="A258" s="5">
        <v>45912</v>
      </c>
      <c r="B258" t="s">
        <v>61</v>
      </c>
    </row>
    <row r="259" spans="1:2">
      <c r="A259" s="5">
        <v>45913</v>
      </c>
      <c r="B259" t="s">
        <v>65</v>
      </c>
    </row>
    <row r="260" spans="1:2">
      <c r="A260" s="5">
        <v>45914</v>
      </c>
      <c r="B260" t="s">
        <v>69</v>
      </c>
    </row>
    <row r="261" spans="1:2">
      <c r="A261" s="5">
        <v>45915</v>
      </c>
      <c r="B261" t="s">
        <v>49</v>
      </c>
    </row>
    <row r="262" spans="1:2">
      <c r="A262" s="5">
        <v>45916</v>
      </c>
      <c r="B262" t="s">
        <v>32</v>
      </c>
    </row>
    <row r="263" spans="1:2">
      <c r="A263" s="5">
        <v>45917</v>
      </c>
      <c r="B263" t="s">
        <v>36</v>
      </c>
    </row>
    <row r="264" spans="1:2">
      <c r="A264" s="5">
        <v>45918</v>
      </c>
      <c r="B264" t="s">
        <v>57</v>
      </c>
    </row>
    <row r="265" spans="1:2">
      <c r="A265" s="5">
        <v>45919</v>
      </c>
      <c r="B265" t="s">
        <v>61</v>
      </c>
    </row>
    <row r="266" spans="1:2">
      <c r="A266" s="5">
        <v>45920</v>
      </c>
      <c r="B266" t="s">
        <v>65</v>
      </c>
    </row>
    <row r="267" spans="1:2">
      <c r="A267" s="5">
        <v>45921</v>
      </c>
      <c r="B267" t="s">
        <v>69</v>
      </c>
    </row>
    <row r="268" spans="1:2">
      <c r="A268" s="5">
        <v>45922</v>
      </c>
      <c r="B268" t="s">
        <v>49</v>
      </c>
    </row>
    <row r="269" spans="1:2">
      <c r="A269" s="5">
        <v>45923</v>
      </c>
      <c r="B269" t="s">
        <v>32</v>
      </c>
    </row>
    <row r="270" spans="1:2">
      <c r="A270" s="5">
        <v>45924</v>
      </c>
      <c r="B270" t="s">
        <v>36</v>
      </c>
    </row>
    <row r="271" spans="1:2">
      <c r="A271" s="5">
        <v>45925</v>
      </c>
      <c r="B271" t="s">
        <v>57</v>
      </c>
    </row>
    <row r="272" spans="1:2">
      <c r="A272" s="5">
        <v>45926</v>
      </c>
      <c r="B272" t="s">
        <v>61</v>
      </c>
    </row>
    <row r="273" spans="1:2">
      <c r="A273" s="5">
        <v>45927</v>
      </c>
      <c r="B273" t="s">
        <v>65</v>
      </c>
    </row>
    <row r="274" spans="1:2">
      <c r="A274" s="5">
        <v>45928</v>
      </c>
      <c r="B274" t="s">
        <v>69</v>
      </c>
    </row>
    <row r="275" spans="1:2">
      <c r="A275" s="5">
        <v>45929</v>
      </c>
      <c r="B275" t="s">
        <v>49</v>
      </c>
    </row>
    <row r="276" spans="1:2">
      <c r="A276" s="5">
        <v>45930</v>
      </c>
      <c r="B276" t="s">
        <v>32</v>
      </c>
    </row>
    <row r="277" spans="1:2">
      <c r="A277" s="5">
        <v>45931</v>
      </c>
      <c r="B277" t="s">
        <v>36</v>
      </c>
    </row>
    <row r="278" spans="1:2">
      <c r="A278" s="5">
        <v>45932</v>
      </c>
      <c r="B278" t="s">
        <v>57</v>
      </c>
    </row>
    <row r="279" spans="1:2">
      <c r="A279" s="5">
        <v>45933</v>
      </c>
      <c r="B279" t="s">
        <v>61</v>
      </c>
    </row>
    <row r="280" spans="1:2">
      <c r="A280" s="5">
        <v>45934</v>
      </c>
      <c r="B280" t="s">
        <v>65</v>
      </c>
    </row>
    <row r="281" spans="1:2">
      <c r="A281" s="5">
        <v>45935</v>
      </c>
      <c r="B281" t="s">
        <v>69</v>
      </c>
    </row>
    <row r="282" spans="1:2">
      <c r="A282" s="5">
        <v>45936</v>
      </c>
      <c r="B282" t="s">
        <v>49</v>
      </c>
    </row>
    <row r="283" spans="1:2">
      <c r="A283" s="5">
        <v>45937</v>
      </c>
      <c r="B283" t="s">
        <v>32</v>
      </c>
    </row>
    <row r="284" spans="1:2">
      <c r="A284" s="5">
        <v>45938</v>
      </c>
      <c r="B284" t="s">
        <v>36</v>
      </c>
    </row>
    <row r="285" spans="1:2">
      <c r="A285" s="5">
        <v>45939</v>
      </c>
      <c r="B285" t="s">
        <v>57</v>
      </c>
    </row>
    <row r="286" spans="1:2">
      <c r="A286" s="5">
        <v>45940</v>
      </c>
      <c r="B286" t="s">
        <v>61</v>
      </c>
    </row>
    <row r="287" spans="1:2">
      <c r="A287" s="5">
        <v>45941</v>
      </c>
      <c r="B287" t="s">
        <v>65</v>
      </c>
    </row>
    <row r="288" spans="1:2">
      <c r="A288" s="5">
        <v>45942</v>
      </c>
      <c r="B288" t="s">
        <v>69</v>
      </c>
    </row>
    <row r="289" spans="1:2">
      <c r="A289" s="5">
        <v>45943</v>
      </c>
      <c r="B289" t="s">
        <v>49</v>
      </c>
    </row>
    <row r="290" spans="1:2">
      <c r="A290" s="5">
        <v>45944</v>
      </c>
      <c r="B290" t="s">
        <v>32</v>
      </c>
    </row>
    <row r="291" spans="1:2">
      <c r="A291" s="5">
        <v>45945</v>
      </c>
      <c r="B291" t="s">
        <v>36</v>
      </c>
    </row>
    <row r="292" spans="1:2">
      <c r="A292" s="5">
        <v>45946</v>
      </c>
      <c r="B292" t="s">
        <v>57</v>
      </c>
    </row>
    <row r="293" spans="1:2">
      <c r="A293" s="5">
        <v>45947</v>
      </c>
      <c r="B293" t="s">
        <v>61</v>
      </c>
    </row>
    <row r="294" spans="1:2">
      <c r="A294" s="5">
        <v>45948</v>
      </c>
      <c r="B294" t="s">
        <v>65</v>
      </c>
    </row>
    <row r="295" spans="1:2">
      <c r="A295" s="5">
        <v>45949</v>
      </c>
      <c r="B295" t="s">
        <v>69</v>
      </c>
    </row>
    <row r="296" spans="1:2">
      <c r="A296" s="5">
        <v>45950</v>
      </c>
      <c r="B296" t="s">
        <v>49</v>
      </c>
    </row>
    <row r="297" spans="1:2">
      <c r="A297" s="5">
        <v>45951</v>
      </c>
      <c r="B297" t="s">
        <v>32</v>
      </c>
    </row>
    <row r="298" spans="1:2">
      <c r="A298" s="5">
        <v>45952</v>
      </c>
      <c r="B298" t="s">
        <v>36</v>
      </c>
    </row>
    <row r="299" spans="1:2">
      <c r="A299" s="5">
        <v>45953</v>
      </c>
      <c r="B299" t="s">
        <v>57</v>
      </c>
    </row>
    <row r="300" spans="1:2">
      <c r="A300" s="5">
        <v>45954</v>
      </c>
      <c r="B300" t="s">
        <v>61</v>
      </c>
    </row>
    <row r="301" spans="1:2">
      <c r="A301" s="5">
        <v>45955</v>
      </c>
      <c r="B301" t="s">
        <v>65</v>
      </c>
    </row>
    <row r="302" spans="1:2">
      <c r="A302" s="5">
        <v>45956</v>
      </c>
      <c r="B302" t="s">
        <v>69</v>
      </c>
    </row>
    <row r="303" spans="1:2">
      <c r="A303" s="5">
        <v>45957</v>
      </c>
      <c r="B303" t="s">
        <v>49</v>
      </c>
    </row>
    <row r="304" spans="1:2">
      <c r="A304" s="5">
        <v>45958</v>
      </c>
      <c r="B304" t="s">
        <v>32</v>
      </c>
    </row>
    <row r="305" spans="1:2">
      <c r="A305" s="5">
        <v>45959</v>
      </c>
      <c r="B305" t="s">
        <v>36</v>
      </c>
    </row>
    <row r="306" spans="1:2">
      <c r="A306" s="5">
        <v>45960</v>
      </c>
      <c r="B306" t="s">
        <v>57</v>
      </c>
    </row>
    <row r="307" spans="1:2">
      <c r="A307" s="5">
        <v>45961</v>
      </c>
      <c r="B307" t="s">
        <v>61</v>
      </c>
    </row>
    <row r="308" spans="1:2">
      <c r="A308" s="5">
        <v>45962</v>
      </c>
      <c r="B308" t="s">
        <v>65</v>
      </c>
    </row>
    <row r="309" spans="1:2">
      <c r="A309" s="5">
        <v>45963</v>
      </c>
      <c r="B309" t="s">
        <v>69</v>
      </c>
    </row>
    <row r="310" spans="1:2">
      <c r="A310" s="5">
        <v>45964</v>
      </c>
      <c r="B310" t="s">
        <v>49</v>
      </c>
    </row>
    <row r="311" spans="1:2">
      <c r="A311" s="5">
        <v>45965</v>
      </c>
      <c r="B311" t="s">
        <v>32</v>
      </c>
    </row>
    <row r="312" spans="1:2">
      <c r="A312" s="5">
        <v>45966</v>
      </c>
      <c r="B312" t="s">
        <v>36</v>
      </c>
    </row>
    <row r="313" spans="1:2">
      <c r="A313" s="5">
        <v>45967</v>
      </c>
      <c r="B313" t="s">
        <v>57</v>
      </c>
    </row>
    <row r="314" spans="1:2">
      <c r="A314" s="5">
        <v>45968</v>
      </c>
      <c r="B314" t="s">
        <v>61</v>
      </c>
    </row>
    <row r="315" spans="1:2">
      <c r="A315" s="5">
        <v>45969</v>
      </c>
      <c r="B315" t="s">
        <v>65</v>
      </c>
    </row>
    <row r="316" spans="1:2">
      <c r="A316" s="5">
        <v>45970</v>
      </c>
      <c r="B316" t="s">
        <v>69</v>
      </c>
    </row>
    <row r="317" spans="1:2">
      <c r="A317" s="5">
        <v>45971</v>
      </c>
      <c r="B317" t="s">
        <v>49</v>
      </c>
    </row>
    <row r="318" spans="1:2">
      <c r="A318" s="5">
        <v>45972</v>
      </c>
      <c r="B318" t="s">
        <v>32</v>
      </c>
    </row>
    <row r="319" spans="1:2">
      <c r="A319" s="5">
        <v>45973</v>
      </c>
      <c r="B319" t="s">
        <v>36</v>
      </c>
    </row>
    <row r="320" spans="1:2">
      <c r="A320" s="5">
        <v>45974</v>
      </c>
      <c r="B320" t="s">
        <v>57</v>
      </c>
    </row>
    <row r="321" spans="1:2">
      <c r="A321" s="5">
        <v>45975</v>
      </c>
      <c r="B321" t="s">
        <v>61</v>
      </c>
    </row>
    <row r="322" spans="1:2">
      <c r="A322" s="5">
        <v>45976</v>
      </c>
      <c r="B322" t="s">
        <v>65</v>
      </c>
    </row>
    <row r="323" spans="1:2">
      <c r="A323" s="5">
        <v>45977</v>
      </c>
      <c r="B323" t="s">
        <v>69</v>
      </c>
    </row>
    <row r="324" spans="1:2">
      <c r="A324" s="5">
        <v>45978</v>
      </c>
      <c r="B324" t="s">
        <v>49</v>
      </c>
    </row>
    <row r="325" spans="1:2">
      <c r="A325" s="5">
        <v>45979</v>
      </c>
      <c r="B325" t="s">
        <v>32</v>
      </c>
    </row>
    <row r="326" spans="1:2">
      <c r="A326" s="5">
        <v>45980</v>
      </c>
      <c r="B326" t="s">
        <v>36</v>
      </c>
    </row>
    <row r="327" spans="1:2">
      <c r="A327" s="5">
        <v>45981</v>
      </c>
      <c r="B327" t="s">
        <v>57</v>
      </c>
    </row>
    <row r="328" spans="1:2">
      <c r="A328" s="5">
        <v>45982</v>
      </c>
      <c r="B328" t="s">
        <v>61</v>
      </c>
    </row>
    <row r="329" spans="1:2">
      <c r="A329" s="5">
        <v>45983</v>
      </c>
      <c r="B329" t="s">
        <v>65</v>
      </c>
    </row>
    <row r="330" spans="1:2">
      <c r="A330" s="5">
        <v>45984</v>
      </c>
      <c r="B330" t="s">
        <v>69</v>
      </c>
    </row>
    <row r="331" spans="1:2">
      <c r="A331" s="5">
        <v>45985</v>
      </c>
      <c r="B331" t="s">
        <v>49</v>
      </c>
    </row>
    <row r="332" spans="1:2">
      <c r="A332" s="5">
        <v>45986</v>
      </c>
      <c r="B332" t="s">
        <v>32</v>
      </c>
    </row>
    <row r="333" spans="1:2">
      <c r="A333" s="5">
        <v>45987</v>
      </c>
      <c r="B333" t="s">
        <v>36</v>
      </c>
    </row>
    <row r="334" spans="1:2">
      <c r="A334" s="5">
        <v>45988</v>
      </c>
      <c r="B334" t="s">
        <v>57</v>
      </c>
    </row>
    <row r="335" spans="1:2">
      <c r="A335" s="5">
        <v>45989</v>
      </c>
      <c r="B335" t="s">
        <v>61</v>
      </c>
    </row>
    <row r="336" spans="1:2">
      <c r="A336" s="5">
        <v>45990</v>
      </c>
      <c r="B336" t="s">
        <v>65</v>
      </c>
    </row>
    <row r="337" spans="1:2">
      <c r="A337" s="5">
        <v>45991</v>
      </c>
      <c r="B337" t="s">
        <v>69</v>
      </c>
    </row>
    <row r="338" spans="1:2">
      <c r="A338" s="5">
        <v>45992</v>
      </c>
      <c r="B338" t="s">
        <v>49</v>
      </c>
    </row>
    <row r="339" spans="1:2">
      <c r="A339" s="5">
        <v>45993</v>
      </c>
      <c r="B339" t="s">
        <v>32</v>
      </c>
    </row>
    <row r="340" spans="1:2">
      <c r="A340" s="5">
        <v>45994</v>
      </c>
      <c r="B340" t="s">
        <v>36</v>
      </c>
    </row>
    <row r="341" spans="1:2">
      <c r="A341" s="5">
        <v>45995</v>
      </c>
      <c r="B341" t="s">
        <v>57</v>
      </c>
    </row>
    <row r="342" spans="1:2">
      <c r="A342" s="5">
        <v>45996</v>
      </c>
      <c r="B342" t="s">
        <v>61</v>
      </c>
    </row>
    <row r="343" spans="1:2">
      <c r="A343" s="5">
        <v>45997</v>
      </c>
      <c r="B343" t="s">
        <v>65</v>
      </c>
    </row>
    <row r="344" spans="1:2">
      <c r="A344" s="5">
        <v>45998</v>
      </c>
      <c r="B344" t="s">
        <v>69</v>
      </c>
    </row>
    <row r="345" spans="1:2">
      <c r="A345" s="5">
        <v>45999</v>
      </c>
      <c r="B345" t="s">
        <v>49</v>
      </c>
    </row>
    <row r="346" spans="1:2">
      <c r="A346" s="5">
        <v>46000</v>
      </c>
      <c r="B346" t="s">
        <v>32</v>
      </c>
    </row>
    <row r="347" spans="1:2">
      <c r="A347" s="5">
        <v>46001</v>
      </c>
      <c r="B347" t="s">
        <v>36</v>
      </c>
    </row>
    <row r="348" spans="1:2">
      <c r="A348" s="5">
        <v>46002</v>
      </c>
      <c r="B348" t="s">
        <v>57</v>
      </c>
    </row>
    <row r="349" spans="1:2">
      <c r="A349" s="5">
        <v>46003</v>
      </c>
      <c r="B349" t="s">
        <v>61</v>
      </c>
    </row>
    <row r="350" spans="1:2">
      <c r="A350" s="5">
        <v>46004</v>
      </c>
      <c r="B350" t="s">
        <v>65</v>
      </c>
    </row>
    <row r="351" spans="1:2">
      <c r="A351" s="5">
        <v>46005</v>
      </c>
      <c r="B351" t="s">
        <v>69</v>
      </c>
    </row>
    <row r="352" spans="1:2">
      <c r="A352" s="5">
        <v>46006</v>
      </c>
      <c r="B352" t="s">
        <v>49</v>
      </c>
    </row>
    <row r="353" spans="1:2">
      <c r="A353" s="5">
        <v>46007</v>
      </c>
      <c r="B353" t="s">
        <v>32</v>
      </c>
    </row>
    <row r="354" spans="1:2">
      <c r="A354" s="5">
        <v>46008</v>
      </c>
      <c r="B354" t="s">
        <v>36</v>
      </c>
    </row>
    <row r="355" spans="1:2">
      <c r="A355" s="5">
        <v>46009</v>
      </c>
      <c r="B355" t="s">
        <v>57</v>
      </c>
    </row>
    <row r="356" spans="1:2">
      <c r="A356" s="5">
        <v>46010</v>
      </c>
      <c r="B356" t="s">
        <v>61</v>
      </c>
    </row>
    <row r="357" spans="1:2">
      <c r="A357" s="5">
        <v>46011</v>
      </c>
      <c r="B357" t="s">
        <v>65</v>
      </c>
    </row>
    <row r="358" spans="1:2">
      <c r="A358" s="5">
        <v>46012</v>
      </c>
      <c r="B358" t="s">
        <v>69</v>
      </c>
    </row>
    <row r="359" spans="1:2">
      <c r="A359" s="5">
        <v>46013</v>
      </c>
      <c r="B359" t="s">
        <v>49</v>
      </c>
    </row>
    <row r="360" spans="1:2">
      <c r="A360" s="5">
        <v>46014</v>
      </c>
      <c r="B360" t="s">
        <v>32</v>
      </c>
    </row>
    <row r="361" spans="1:2">
      <c r="A361" s="5">
        <v>46015</v>
      </c>
      <c r="B361" t="s">
        <v>36</v>
      </c>
    </row>
    <row r="362" spans="1:2">
      <c r="A362" s="5">
        <v>46016</v>
      </c>
      <c r="B362" t="s">
        <v>57</v>
      </c>
    </row>
    <row r="363" spans="1:2">
      <c r="A363" s="5">
        <v>46017</v>
      </c>
      <c r="B363" t="s">
        <v>61</v>
      </c>
    </row>
    <row r="364" spans="1:2">
      <c r="A364" s="5">
        <v>46018</v>
      </c>
      <c r="B364" t="s">
        <v>65</v>
      </c>
    </row>
    <row r="365" spans="1:2">
      <c r="A365" s="5">
        <v>46019</v>
      </c>
      <c r="B365" t="s">
        <v>69</v>
      </c>
    </row>
    <row r="366" spans="1:2">
      <c r="A366" s="5">
        <v>46020</v>
      </c>
      <c r="B366" t="s">
        <v>49</v>
      </c>
    </row>
    <row r="367" spans="1:2">
      <c r="A367" s="5">
        <v>46021</v>
      </c>
      <c r="B367" t="s">
        <v>32</v>
      </c>
    </row>
    <row r="368" spans="1:2">
      <c r="A368" s="5">
        <v>46022</v>
      </c>
      <c r="B368" t="s">
        <v>36</v>
      </c>
    </row>
  </sheetData>
  <pageMargins left="0.7" right="0.7" top="0.75" bottom="0.75" header="0.3" footer="0.3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C7811F89-BA28-4C63-8102-2E66AF64DD4A}">
  <ds:schemaRefs/>
</ds:datastoreItem>
</file>

<file path=customXml/itemProps2.xml><?xml version="1.0" encoding="utf-8"?>
<ds:datastoreItem xmlns:ds="http://schemas.openxmlformats.org/officeDocument/2006/customXml" ds:itemID="{D9DA6274-862A-42FB-9649-227AAA818B99}">
  <ds:schemaRefs/>
</ds:datastoreItem>
</file>

<file path=customXml/itemProps3.xml><?xml version="1.0" encoding="utf-8"?>
<ds:datastoreItem xmlns:ds="http://schemas.openxmlformats.org/officeDocument/2006/customXml" ds:itemID="{57D85166-1C4E-408B-8C05-8C4972D304C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Timesheet 2024</vt:lpstr>
      <vt:lpstr>Data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Leonidas Leontiadis</dc:creator>
  <cp:lastModifiedBy>Ivy_Chen</cp:lastModifiedBy>
  <dcterms:created xsi:type="dcterms:W3CDTF">2023-12-14T19:21:00Z</dcterms:created>
  <dcterms:modified xsi:type="dcterms:W3CDTF">2026-05-30T09:16:15Z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0x01010027A49B534D568B40A11A9B0D5420C90C</vt:lpwstr>
  </property>
  <property fmtid="{D5CDD505-2E9C-101B-9397-08002B2CF9AE}" pid="3" name="MediaServiceImageTags">
    <vt:lpwstr/>
  </property>
  <property fmtid="{D5CDD505-2E9C-101B-9397-08002B2CF9AE}" pid="4" name="ICV">
    <vt:lpwstr>F2F5565AC509C5B2B5B0D26831FFEEBD_42</vt:lpwstr>
  </property>
  <property fmtid="{D5CDD505-2E9C-101B-9397-08002B2CF9AE}" pid="5" name="KSOProductBuildVer">
    <vt:lpwstr>2052-12.1.25895.25895</vt:lpwstr>
  </property>
  <property fmtid="{D5CDD505-2E9C-101B-9397-08002B2CF9AE}" pid="6" name="CalculationRule">
    <vt:i4>0</vt:i4>
  </property>
</Properties>
</file>