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nesst\EDUCATION\Degree\Year 5\Rich Morgan\"/>
    </mc:Choice>
  </mc:AlternateContent>
  <bookViews>
    <workbookView xWindow="240" yWindow="105" windowWidth="21900" windowHeight="14955" activeTab="2"/>
  </bookViews>
  <sheets>
    <sheet name="House of Quality" sheetId="1" r:id="rId1"/>
    <sheet name="Des Spec" sheetId="2" r:id="rId2"/>
    <sheet name="FMEA" sheetId="3" r:id="rId3"/>
  </sheets>
  <calcPr calcId="162913"/>
</workbook>
</file>

<file path=xl/calcChain.xml><?xml version="1.0" encoding="utf-8"?>
<calcChain xmlns="http://schemas.openxmlformats.org/spreadsheetml/2006/main">
  <c r="Q29" i="3" l="1"/>
  <c r="J29" i="3"/>
  <c r="Q28" i="3"/>
  <c r="J28" i="3"/>
  <c r="Q27" i="3"/>
  <c r="J27" i="3"/>
  <c r="Q25" i="3"/>
  <c r="Q24" i="3"/>
  <c r="Q23" i="3"/>
  <c r="J23" i="3"/>
  <c r="Q22" i="3"/>
  <c r="Q21" i="3"/>
  <c r="Q19" i="3"/>
  <c r="Q18" i="3"/>
  <c r="J18" i="3"/>
  <c r="Q17" i="3"/>
  <c r="J17" i="3"/>
  <c r="Q16" i="3"/>
  <c r="J16" i="3"/>
  <c r="Q15" i="3"/>
  <c r="J15" i="3"/>
  <c r="Q12" i="3"/>
  <c r="Q11" i="3"/>
  <c r="Q10" i="3"/>
  <c r="Q26" i="3" l="1"/>
  <c r="J26" i="3"/>
  <c r="J25" i="3"/>
  <c r="J24" i="3"/>
  <c r="J22" i="3"/>
  <c r="J21" i="3"/>
  <c r="Q20" i="3"/>
  <c r="J20" i="3"/>
  <c r="J19" i="3"/>
  <c r="Q14" i="3"/>
  <c r="J14" i="3"/>
  <c r="Q13" i="3"/>
  <c r="J13" i="3"/>
  <c r="J12" i="3"/>
  <c r="J11" i="3"/>
  <c r="J10" i="3"/>
  <c r="Q9" i="3"/>
  <c r="J9" i="3"/>
  <c r="Q8" i="3"/>
  <c r="J8" i="3"/>
  <c r="D46" i="1" l="1"/>
  <c r="D47" i="1"/>
  <c r="D48" i="1"/>
  <c r="D49" i="1"/>
  <c r="D50" i="1"/>
  <c r="D51" i="1"/>
  <c r="D52" i="1"/>
  <c r="D45" i="1"/>
  <c r="F53" i="1" l="1"/>
  <c r="F52" i="1"/>
  <c r="F51" i="1"/>
  <c r="F50" i="1"/>
  <c r="F49" i="1"/>
  <c r="F43" i="1" l="1"/>
  <c r="F44" i="1"/>
  <c r="F45" i="1"/>
  <c r="F46" i="1"/>
  <c r="F47" i="1"/>
  <c r="F48" i="1"/>
  <c r="F54" i="1"/>
  <c r="F55" i="1"/>
  <c r="F56" i="1"/>
  <c r="F57" i="1"/>
  <c r="AG59" i="1"/>
  <c r="AK59" i="1"/>
  <c r="AO59" i="1"/>
  <c r="AS59" i="1"/>
  <c r="AW59" i="1"/>
  <c r="BA59" i="1"/>
  <c r="BE59" i="1"/>
  <c r="BI59" i="1"/>
  <c r="BM59" i="1"/>
  <c r="BQ59" i="1"/>
  <c r="M59" i="1"/>
  <c r="Q59" i="1"/>
  <c r="U59" i="1"/>
  <c r="Y59" i="1"/>
  <c r="AC59" i="1"/>
  <c r="I59" i="1"/>
  <c r="F42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D43" i="1"/>
  <c r="C43" i="1" s="1"/>
  <c r="D44" i="1"/>
  <c r="C44" i="1" s="1"/>
  <c r="D42" i="1"/>
  <c r="C42" i="1" s="1"/>
  <c r="M60" i="1" l="1"/>
  <c r="Q60" i="1"/>
  <c r="I60" i="1"/>
  <c r="Q61" i="1" l="1"/>
  <c r="M61" i="1"/>
  <c r="I61" i="1"/>
</calcChain>
</file>

<file path=xl/comments1.xml><?xml version="1.0" encoding="utf-8"?>
<comments xmlns="http://schemas.openxmlformats.org/spreadsheetml/2006/main">
  <authors>
    <author>Christopher Battles</author>
  </authors>
  <commentList>
    <comment ref="D40" authorId="0" shapeId="0">
      <text>
        <r>
          <rPr>
            <b/>
            <sz val="8"/>
            <color indexed="81"/>
            <rFont val="Tahoma"/>
            <family val="2"/>
          </rPr>
          <t>Relative Weight is:
(Customer Importance) / 
sum over all Customer Requirements of (Customer Importance * # of Customer Requirements)</t>
        </r>
      </text>
    </comment>
  </commentList>
</comments>
</file>

<file path=xl/sharedStrings.xml><?xml version="1.0" encoding="utf-8"?>
<sst xmlns="http://schemas.openxmlformats.org/spreadsheetml/2006/main" count="334" uniqueCount="199">
  <si>
    <t>+</t>
  </si>
  <si>
    <t>−</t>
  </si>
  <si>
    <t>●</t>
  </si>
  <si>
    <t>Direction of Improvement</t>
  </si>
  <si>
    <t>▽</t>
  </si>
  <si>
    <t>○</t>
  </si>
  <si>
    <t>▼</t>
  </si>
  <si>
    <t>▲</t>
  </si>
  <si>
    <t>◇</t>
  </si>
  <si>
    <t>Target</t>
  </si>
  <si>
    <t xml:space="preserve">Relative Weight   </t>
  </si>
  <si>
    <t xml:space="preserve">Column #   </t>
  </si>
  <si>
    <t xml:space="preserve">Direction of Improvement   </t>
  </si>
  <si>
    <t xml:space="preserve">   Row #</t>
  </si>
  <si>
    <t xml:space="preserve">   Weight Chart
 </t>
  </si>
  <si>
    <t xml:space="preserve">   Relative Weight</t>
  </si>
  <si>
    <t>Maximize</t>
  </si>
  <si>
    <t>Minimize</t>
  </si>
  <si>
    <t>Relationships</t>
  </si>
  <si>
    <t>Strong</t>
  </si>
  <si>
    <t>Moderate</t>
  </si>
  <si>
    <t>Weak</t>
  </si>
  <si>
    <t>Correlations</t>
  </si>
  <si>
    <t>Positive</t>
  </si>
  <si>
    <t>Negative</t>
  </si>
  <si>
    <t>No Correlation</t>
  </si>
  <si>
    <t xml:space="preserve">   Our Product</t>
  </si>
  <si>
    <r>
      <t xml:space="preserve">   Competitor #1: </t>
    </r>
    <r>
      <rPr>
        <i/>
        <sz val="10"/>
        <color theme="1"/>
        <rFont val="Century Schoolbook"/>
        <family val="1"/>
      </rPr>
      <t>Product Name</t>
    </r>
  </si>
  <si>
    <r>
      <t xml:space="preserve">   Competitor #2: </t>
    </r>
    <r>
      <rPr>
        <i/>
        <sz val="10"/>
        <color theme="1"/>
        <rFont val="Century Schoolbook"/>
        <family val="1"/>
      </rPr>
      <t>Product Name</t>
    </r>
  </si>
  <si>
    <r>
      <t xml:space="preserve">   Competitor #3: </t>
    </r>
    <r>
      <rPr>
        <i/>
        <sz val="10"/>
        <color theme="1"/>
        <rFont val="Century Schoolbook"/>
        <family val="1"/>
      </rPr>
      <t>Product Name</t>
    </r>
  </si>
  <si>
    <r>
      <t xml:space="preserve">   Competitor #4: </t>
    </r>
    <r>
      <rPr>
        <i/>
        <sz val="10"/>
        <color theme="1"/>
        <rFont val="Century Schoolbook"/>
        <family val="1"/>
      </rPr>
      <t>Product Name</t>
    </r>
  </si>
  <si>
    <t xml:space="preserve">0
</t>
  </si>
  <si>
    <t xml:space="preserve">1
</t>
  </si>
  <si>
    <t xml:space="preserve">2
</t>
  </si>
  <si>
    <t xml:space="preserve">3
</t>
  </si>
  <si>
    <t xml:space="preserve">4
</t>
  </si>
  <si>
    <t xml:space="preserve">5
</t>
  </si>
  <si>
    <t>Project:</t>
  </si>
  <si>
    <t>Revision:</t>
  </si>
  <si>
    <t xml:space="preserve">Date: </t>
  </si>
  <si>
    <t>3-Jaw Gripper assembly</t>
  </si>
  <si>
    <t>28th May 2021</t>
  </si>
  <si>
    <t>Cheap and easy to maintain</t>
  </si>
  <si>
    <t>Long lifespan</t>
  </si>
  <si>
    <t>Accurately places components</t>
  </si>
  <si>
    <t>Re-cyclable</t>
  </si>
  <si>
    <t>Safe when in use, and in maintenance</t>
  </si>
  <si>
    <t>Maintainability</t>
  </si>
  <si>
    <t>Cost</t>
  </si>
  <si>
    <t>Material</t>
  </si>
  <si>
    <t>Weight</t>
  </si>
  <si>
    <t>Shape</t>
  </si>
  <si>
    <t>Fits current robot arm</t>
  </si>
  <si>
    <t>Accuracy</t>
  </si>
  <si>
    <t>Durability</t>
  </si>
  <si>
    <t>Compatability</t>
  </si>
  <si>
    <t>Overall size of assembly</t>
  </si>
  <si>
    <t>Easy and quick to change over</t>
  </si>
  <si>
    <t>Cheap and easy to manufacture</t>
  </si>
  <si>
    <t>Quick changeover of units</t>
  </si>
  <si>
    <t>Target or limit value</t>
  </si>
  <si>
    <t>Weight / Importance</t>
  </si>
  <si>
    <t>Max Relationship value in column</t>
  </si>
  <si>
    <t xml:space="preserve">   Max Relationship value in row</t>
  </si>
  <si>
    <t>Qualty Characteristics</t>
  </si>
  <si>
    <t>Demanded quality (customer requirements)</t>
  </si>
  <si>
    <t xml:space="preserve">   Weight / Importance</t>
  </si>
  <si>
    <t>Competitive Analysis</t>
  </si>
  <si>
    <t>Able to operate in ambient temperatures of up to 40 degrees centigrade</t>
  </si>
  <si>
    <t>Grippers robust</t>
  </si>
  <si>
    <t>Can operate in dusty environment</t>
  </si>
  <si>
    <t>QFD</t>
  </si>
  <si>
    <t>Performance Requirement</t>
  </si>
  <si>
    <t>Design Requirement</t>
  </si>
  <si>
    <t>Design Specification</t>
  </si>
  <si>
    <t>Proposed Project:</t>
  </si>
  <si>
    <t>3-jaw gripper end-defector</t>
  </si>
  <si>
    <t>Design Engineer:</t>
  </si>
  <si>
    <t>Stuart Jones</t>
  </si>
  <si>
    <t>Date:</t>
  </si>
  <si>
    <t>08th June 2021</t>
  </si>
  <si>
    <t>Able to operate in ambient temperatures of up to 70 degrees centigrade</t>
  </si>
  <si>
    <t>&lt;£200 per unit</t>
  </si>
  <si>
    <t>Must be affordable</t>
  </si>
  <si>
    <t>Must be low cost</t>
  </si>
  <si>
    <t>Must be easy to change-over</t>
  </si>
  <si>
    <t>Designed to match clients co-bot system</t>
  </si>
  <si>
    <t>Adhere to international standards</t>
  </si>
  <si>
    <t>Must be able to operate in high temperatures</t>
  </si>
  <si>
    <t>Select suitable materials to suit environment</t>
  </si>
  <si>
    <t>Appropriate metal alloys and polymers</t>
  </si>
  <si>
    <t>Must be easy to maintain</t>
  </si>
  <si>
    <t>Simple uncomplicated design</t>
  </si>
  <si>
    <t>Minimal components</t>
  </si>
  <si>
    <t>Repeatability and durability</t>
  </si>
  <si>
    <t>Grippers must be robust and durable</t>
  </si>
  <si>
    <t>Select hard-wearing components.</t>
  </si>
  <si>
    <t>Safe in use and when being maintained</t>
  </si>
  <si>
    <t>Grip pressure to suit application, no further.</t>
  </si>
  <si>
    <t>Low voltage, isolator present, low pressure</t>
  </si>
  <si>
    <t>Operates in a dusty environment</t>
  </si>
  <si>
    <t>All bearings sealed, easy to wipe down.</t>
  </si>
  <si>
    <t>Enclosed bearings, smooth surface finish</t>
  </si>
  <si>
    <t>FAILURE MODE AND EFFECTS ANALYSIS</t>
  </si>
  <si>
    <t>Item:</t>
  </si>
  <si>
    <t>Responsibility:</t>
  </si>
  <si>
    <t>FMEA number:</t>
  </si>
  <si>
    <t>Model:</t>
  </si>
  <si>
    <t>Prepared by:</t>
  </si>
  <si>
    <t>Page :</t>
  </si>
  <si>
    <t>1 of 1</t>
  </si>
  <si>
    <t>FMEA Date (Orig):</t>
  </si>
  <si>
    <t>Rev:</t>
  </si>
  <si>
    <t>Process Function</t>
  </si>
  <si>
    <t>Potential Failure Mode</t>
  </si>
  <si>
    <t>Potential Effect(s) of Failure</t>
  </si>
  <si>
    <t>Sev</t>
  </si>
  <si>
    <t>Class</t>
  </si>
  <si>
    <t>Potential Cause(s)/ Mechanism(s) of Failure</t>
  </si>
  <si>
    <t>Occur</t>
  </si>
  <si>
    <t>Current 
Process 
Controls</t>
  </si>
  <si>
    <t>Detec</t>
  </si>
  <si>
    <t>RPN</t>
  </si>
  <si>
    <t>Recommended Action(s)</t>
  </si>
  <si>
    <t>Responsibility and Target Completion Date</t>
  </si>
  <si>
    <t>Action Results</t>
  </si>
  <si>
    <t>Actions Taken</t>
  </si>
  <si>
    <t>Occ</t>
  </si>
  <si>
    <t>Det</t>
  </si>
  <si>
    <t>Damaged</t>
  </si>
  <si>
    <t>Scrap / Rework</t>
  </si>
  <si>
    <t>Dropped during assembly</t>
  </si>
  <si>
    <t>Final Inspection</t>
  </si>
  <si>
    <t xml:space="preserve">damaged during delivery / transportation </t>
  </si>
  <si>
    <t>Packaging</t>
  </si>
  <si>
    <t>Introduce bubble wrap to packaging</t>
  </si>
  <si>
    <t>Purchasing</t>
  </si>
  <si>
    <t>Bubble wrap in packaging</t>
  </si>
  <si>
    <t>Customer Returns</t>
  </si>
  <si>
    <t>Tooling, Final Inspection</t>
  </si>
  <si>
    <t>Scrap</t>
  </si>
  <si>
    <t>3-Jaw End Effector</t>
  </si>
  <si>
    <t>AB001</t>
  </si>
  <si>
    <t>13th June 2021</t>
  </si>
  <si>
    <t>JAWS</t>
  </si>
  <si>
    <t>Fails during operation</t>
  </si>
  <si>
    <t>None</t>
  </si>
  <si>
    <t>Offer Warranty</t>
  </si>
  <si>
    <t>Cust. Service</t>
  </si>
  <si>
    <t>Contract</t>
  </si>
  <si>
    <t>Doesn’t fit cyinder slots</t>
  </si>
  <si>
    <t>Width oversize</t>
  </si>
  <si>
    <t>Width undersize</t>
  </si>
  <si>
    <t>Sample testing at assembly</t>
  </si>
  <si>
    <t>Operators</t>
  </si>
  <si>
    <t>Measure width</t>
  </si>
  <si>
    <t>Burrs</t>
  </si>
  <si>
    <t>Inspection when assembled</t>
  </si>
  <si>
    <t>Poke Yoke gauging</t>
  </si>
  <si>
    <t>Measure 100% with Poke Yoke</t>
  </si>
  <si>
    <t>Holes not correct size</t>
  </si>
  <si>
    <t>Hole oversize</t>
  </si>
  <si>
    <t>Hole undersize</t>
  </si>
  <si>
    <t>No hole, missed in process</t>
  </si>
  <si>
    <t>Measure diameter every 100th piece</t>
  </si>
  <si>
    <t>100% inspection</t>
  </si>
  <si>
    <t>100% visual inspection</t>
  </si>
  <si>
    <t>Cannot assemble</t>
  </si>
  <si>
    <t>Electric Motor</t>
  </si>
  <si>
    <t>Fails to operate</t>
  </si>
  <si>
    <t>Doesn't operate</t>
  </si>
  <si>
    <t>Goods Inwards Inspection</t>
  </si>
  <si>
    <t>Test all units coming in.</t>
  </si>
  <si>
    <t>Rotating incorrect way</t>
  </si>
  <si>
    <t>Incorrectly connected</t>
  </si>
  <si>
    <t>Inspected when assembled</t>
  </si>
  <si>
    <t>100% inspection during assembly</t>
  </si>
  <si>
    <t>Check rotation of every unit</t>
  </si>
  <si>
    <t>Wound incorrectly</t>
  </si>
  <si>
    <t>Supplier to perform checks</t>
  </si>
  <si>
    <t>Worm shaft</t>
  </si>
  <si>
    <t>Threads damaged</t>
  </si>
  <si>
    <t>Bent</t>
  </si>
  <si>
    <t>Bent shaft</t>
  </si>
  <si>
    <t>Machinist to check 100%</t>
  </si>
  <si>
    <t>Visual check before assembly</t>
  </si>
  <si>
    <t>100% check against gauge</t>
  </si>
  <si>
    <t>Link arms</t>
  </si>
  <si>
    <t>Holes incorrect size</t>
  </si>
  <si>
    <t>Inspection when drilled</t>
  </si>
  <si>
    <t>100% inspection to gauge</t>
  </si>
  <si>
    <t>Sample testing at machining</t>
  </si>
  <si>
    <t>Drive plate</t>
  </si>
  <si>
    <t>Damage to shaft</t>
  </si>
  <si>
    <t>Not fitting jaws</t>
  </si>
  <si>
    <t>Damage</t>
  </si>
  <si>
    <t>Won't fit wormshaft</t>
  </si>
  <si>
    <t>Hole incorrect size</t>
  </si>
  <si>
    <t>Inspection when machined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</si>
</sst>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0"/>
      <color theme="1"/>
      <name val="Century Schoolbook"/>
      <family val="2"/>
    </font>
    <font>
      <sz val="10"/>
      <color theme="1"/>
      <name val="Century Schoolbook"/>
      <family val="2"/>
    </font>
    <font>
      <b/>
      <sz val="10"/>
      <color theme="1"/>
      <name val="Century Schoolbook"/>
      <family val="1"/>
    </font>
    <font>
      <sz val="16"/>
      <color theme="1"/>
      <name val="Century Schoolbook"/>
      <family val="2"/>
    </font>
    <font>
      <sz val="10"/>
      <color theme="1"/>
      <name val="Century Schoolbook"/>
      <family val="1"/>
    </font>
    <font>
      <b/>
      <sz val="8"/>
      <color indexed="81"/>
      <name val="Tahoma"/>
      <family val="2"/>
    </font>
    <font>
      <b/>
      <sz val="11"/>
      <color rgb="FF0070C0"/>
      <name val="Stencil"/>
      <family val="5"/>
    </font>
    <font>
      <sz val="16"/>
      <color theme="1"/>
      <name val="Arial Unicode MS"/>
      <family val="2"/>
    </font>
    <font>
      <sz val="16"/>
      <color theme="1"/>
      <name val="Lucida Sans"/>
      <family val="2"/>
    </font>
    <font>
      <sz val="10"/>
      <color theme="1"/>
      <name val="Lucida Sans"/>
      <family val="2"/>
    </font>
    <font>
      <sz val="24"/>
      <color theme="1"/>
      <name val="Arial Unicode MS"/>
      <family val="2"/>
    </font>
    <font>
      <sz val="10"/>
      <color theme="1"/>
      <name val="Arial Unicode MS"/>
      <family val="2"/>
    </font>
    <font>
      <sz val="20"/>
      <color theme="1"/>
      <name val="Arial Unicode MS"/>
      <family val="2"/>
    </font>
    <font>
      <i/>
      <sz val="10"/>
      <color theme="1"/>
      <name val="Century Schoolbook"/>
      <family val="1"/>
    </font>
    <font>
      <sz val="12"/>
      <color theme="1"/>
      <name val="Century Schoolbook"/>
      <family val="1"/>
    </font>
    <font>
      <sz val="12"/>
      <color theme="1"/>
      <name val="Century Schoolbook"/>
      <family val="2"/>
    </font>
    <font>
      <sz val="10"/>
      <name val="Arial"/>
    </font>
    <font>
      <sz val="10"/>
      <name val="Century Schoolbook"/>
      <family val="1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Century Schoolbook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/>
      <top/>
      <bottom/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/>
      <top/>
      <bottom/>
      <diagonal style="thin">
        <color auto="1"/>
      </diagonal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6" fillId="0" borderId="0"/>
  </cellStyleXfs>
  <cellXfs count="223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Border="1"/>
    <xf numFmtId="0" fontId="3" fillId="2" borderId="5" xfId="0" applyFont="1" applyFill="1" applyBorder="1"/>
    <xf numFmtId="0" fontId="3" fillId="2" borderId="2" xfId="0" applyFont="1" applyFill="1" applyBorder="1"/>
    <xf numFmtId="0" fontId="4" fillId="2" borderId="0" xfId="0" applyFont="1" applyFill="1"/>
    <xf numFmtId="0" fontId="0" fillId="0" borderId="1" xfId="0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11" fillId="2" borderId="0" xfId="0" applyFont="1" applyFill="1"/>
    <xf numFmtId="0" fontId="11" fillId="2" borderId="0" xfId="0" applyFont="1" applyFill="1" applyBorder="1"/>
    <xf numFmtId="0" fontId="11" fillId="2" borderId="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9" fontId="4" fillId="2" borderId="0" xfId="1" applyFont="1" applyFill="1"/>
    <xf numFmtId="9" fontId="4" fillId="2" borderId="0" xfId="1" applyFont="1" applyFill="1" applyAlignment="1">
      <alignment horizontal="left" vertical="center"/>
    </xf>
    <xf numFmtId="0" fontId="9" fillId="2" borderId="0" xfId="0" applyFont="1" applyFill="1"/>
    <xf numFmtId="0" fontId="8" fillId="2" borderId="0" xfId="0" applyFont="1" applyFill="1"/>
    <xf numFmtId="0" fontId="8" fillId="2" borderId="0" xfId="0" applyFont="1" applyFill="1" applyBorder="1"/>
    <xf numFmtId="0" fontId="8" fillId="2" borderId="5" xfId="0" applyFont="1" applyFill="1" applyBorder="1"/>
    <xf numFmtId="0" fontId="8" fillId="2" borderId="2" xfId="0" applyFont="1" applyFill="1" applyBorder="1"/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/>
    <xf numFmtId="0" fontId="9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/>
    <xf numFmtId="0" fontId="9" fillId="2" borderId="2" xfId="0" applyFont="1" applyFill="1" applyBorder="1"/>
    <xf numFmtId="0" fontId="14" fillId="2" borderId="1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4" fillId="3" borderId="16" xfId="0" applyFont="1" applyFill="1" applyBorder="1"/>
    <xf numFmtId="0" fontId="4" fillId="3" borderId="8" xfId="0" applyFont="1" applyFill="1" applyBorder="1" applyAlignment="1">
      <alignment horizontal="center" vertical="center" wrapText="1"/>
    </xf>
    <xf numFmtId="0" fontId="4" fillId="3" borderId="10" xfId="0" applyFont="1" applyFill="1" applyBorder="1"/>
    <xf numFmtId="9" fontId="0" fillId="4" borderId="1" xfId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 vertical="center"/>
    </xf>
    <xf numFmtId="0" fontId="15" fillId="2" borderId="0" xfId="0" applyFont="1" applyFill="1" applyAlignment="1">
      <alignment horizontal="right"/>
    </xf>
    <xf numFmtId="0" fontId="0" fillId="2" borderId="0" xfId="0" applyFill="1" applyAlignment="1">
      <alignment horizontal="left"/>
    </xf>
    <xf numFmtId="0" fontId="0" fillId="0" borderId="1" xfId="0" applyBorder="1" applyAlignment="1">
      <alignment horizontal="left" vertical="center"/>
    </xf>
    <xf numFmtId="0" fontId="4" fillId="3" borderId="15" xfId="0" applyFont="1" applyFill="1" applyBorder="1" applyAlignment="1">
      <alignment horizontal="center" vertical="center" wrapText="1"/>
    </xf>
    <xf numFmtId="0" fontId="19" fillId="0" borderId="7" xfId="2" applyFont="1" applyFill="1" applyBorder="1" applyAlignment="1" applyProtection="1">
      <alignment vertical="center" wrapText="1"/>
      <protection locked="0"/>
    </xf>
    <xf numFmtId="0" fontId="18" fillId="0" borderId="0" xfId="0" applyFont="1" applyAlignment="1">
      <alignment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9" fillId="0" borderId="19" xfId="2" applyFont="1" applyFill="1" applyBorder="1" applyAlignment="1" applyProtection="1">
      <alignment vertical="center" wrapText="1"/>
      <protection locked="0"/>
    </xf>
    <xf numFmtId="0" fontId="19" fillId="0" borderId="28" xfId="2" applyFont="1" applyFill="1" applyBorder="1" applyAlignment="1" applyProtection="1">
      <alignment vertical="center" wrapText="1"/>
      <protection locked="0"/>
    </xf>
    <xf numFmtId="0" fontId="19" fillId="0" borderId="29" xfId="2" applyFont="1" applyFill="1" applyBorder="1" applyAlignment="1" applyProtection="1">
      <alignment vertical="center" wrapText="1"/>
      <protection locked="0"/>
    </xf>
    <xf numFmtId="0" fontId="18" fillId="0" borderId="30" xfId="0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0" fontId="18" fillId="0" borderId="31" xfId="0" applyFont="1" applyBorder="1" applyAlignment="1">
      <alignment vertical="center"/>
    </xf>
    <xf numFmtId="0" fontId="18" fillId="5" borderId="19" xfId="0" applyFont="1" applyFill="1" applyBorder="1" applyAlignment="1">
      <alignment vertical="center"/>
    </xf>
    <xf numFmtId="0" fontId="18" fillId="5" borderId="20" xfId="0" applyFont="1" applyFill="1" applyBorder="1" applyAlignment="1">
      <alignment vertical="center"/>
    </xf>
    <xf numFmtId="0" fontId="18" fillId="5" borderId="21" xfId="0" applyFont="1" applyFill="1" applyBorder="1" applyAlignment="1">
      <alignment vertical="center"/>
    </xf>
    <xf numFmtId="0" fontId="20" fillId="0" borderId="22" xfId="0" applyFont="1" applyBorder="1" applyAlignment="1">
      <alignment vertical="center"/>
    </xf>
    <xf numFmtId="0" fontId="20" fillId="0" borderId="23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18" fillId="5" borderId="25" xfId="0" applyFont="1" applyFill="1" applyBorder="1" applyAlignment="1">
      <alignment vertical="center"/>
    </xf>
    <xf numFmtId="0" fontId="18" fillId="5" borderId="26" xfId="0" applyFont="1" applyFill="1" applyBorder="1" applyAlignment="1">
      <alignment vertical="center"/>
    </xf>
    <xf numFmtId="0" fontId="18" fillId="5" borderId="27" xfId="0" applyFont="1" applyFill="1" applyBorder="1" applyAlignment="1">
      <alignment vertical="center"/>
    </xf>
    <xf numFmtId="0" fontId="22" fillId="0" borderId="18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3" fillId="0" borderId="23" xfId="0" applyNumberFormat="1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39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left" vertical="center" wrapText="1"/>
    </xf>
    <xf numFmtId="0" fontId="0" fillId="0" borderId="30" xfId="0" applyBorder="1" applyAlignment="1">
      <alignment horizontal="center" vertical="center"/>
    </xf>
    <xf numFmtId="0" fontId="0" fillId="0" borderId="35" xfId="0" applyBorder="1" applyAlignment="1">
      <alignment horizontal="left" vertical="center" wrapText="1"/>
    </xf>
    <xf numFmtId="0" fontId="0" fillId="0" borderId="20" xfId="0" applyBorder="1" applyAlignment="1">
      <alignment vertical="center"/>
    </xf>
    <xf numFmtId="14" fontId="0" fillId="0" borderId="20" xfId="0" applyNumberFormat="1" applyBorder="1" applyAlignment="1">
      <alignment vertical="center" wrapText="1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>
      <alignment vertical="center" wrapText="1"/>
    </xf>
    <xf numFmtId="14" fontId="0" fillId="0" borderId="17" xfId="0" applyNumberFormat="1" applyBorder="1" applyAlignment="1">
      <alignment vertical="center" wrapText="1"/>
    </xf>
    <xf numFmtId="0" fontId="0" fillId="0" borderId="4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 wrapText="1"/>
    </xf>
    <xf numFmtId="0" fontId="0" fillId="0" borderId="23" xfId="0" applyBorder="1" applyAlignment="1">
      <alignment vertical="center"/>
    </xf>
    <xf numFmtId="0" fontId="0" fillId="0" borderId="17" xfId="0" applyBorder="1" applyAlignment="1">
      <alignment horizontal="left" vertical="center" wrapText="1"/>
    </xf>
    <xf numFmtId="0" fontId="0" fillId="0" borderId="0" xfId="0" applyAlignment="1"/>
    <xf numFmtId="0" fontId="23" fillId="0" borderId="24" xfId="0" applyNumberFormat="1" applyFont="1" applyBorder="1" applyAlignment="1">
      <alignment horizontal="center" vertical="center" wrapText="1"/>
    </xf>
    <xf numFmtId="0" fontId="17" fillId="0" borderId="3" xfId="2" applyFont="1" applyFill="1" applyBorder="1" applyAlignment="1" applyProtection="1">
      <alignment horizontal="left" vertical="center" wrapText="1"/>
      <protection locked="0"/>
    </xf>
    <xf numFmtId="0" fontId="17" fillId="0" borderId="4" xfId="2" applyFont="1" applyFill="1" applyBorder="1" applyAlignment="1" applyProtection="1">
      <alignment horizontal="left" vertical="center" wrapText="1"/>
      <protection locked="0"/>
    </xf>
    <xf numFmtId="0" fontId="0" fillId="2" borderId="0" xfId="0" applyFill="1" applyAlignment="1">
      <alignment horizontal="center"/>
    </xf>
    <xf numFmtId="0" fontId="0" fillId="3" borderId="3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textRotation="90"/>
    </xf>
    <xf numFmtId="0" fontId="15" fillId="3" borderId="15" xfId="0" applyFont="1" applyFill="1" applyBorder="1" applyAlignment="1">
      <alignment horizontal="center" wrapText="1"/>
    </xf>
    <xf numFmtId="0" fontId="15" fillId="3" borderId="9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textRotation="90"/>
    </xf>
    <xf numFmtId="0" fontId="4" fillId="3" borderId="11" xfId="0" applyFont="1" applyFill="1" applyBorder="1" applyAlignment="1">
      <alignment horizontal="center" textRotation="90"/>
    </xf>
    <xf numFmtId="0" fontId="0" fillId="2" borderId="18" xfId="0" applyFill="1" applyBorder="1" applyAlignment="1">
      <alignment horizontal="center"/>
    </xf>
    <xf numFmtId="0" fontId="15" fillId="3" borderId="14" xfId="0" applyFont="1" applyFill="1" applyBorder="1" applyAlignment="1">
      <alignment horizontal="center" wrapText="1"/>
    </xf>
    <xf numFmtId="0" fontId="15" fillId="3" borderId="6" xfId="0" applyFont="1" applyFill="1" applyBorder="1" applyAlignment="1">
      <alignment horizontal="center" wrapText="1"/>
    </xf>
    <xf numFmtId="0" fontId="0" fillId="2" borderId="17" xfId="0" applyFill="1" applyBorder="1" applyAlignment="1">
      <alignment horizontal="center" textRotation="90"/>
    </xf>
    <xf numFmtId="0" fontId="0" fillId="2" borderId="11" xfId="0" applyFill="1" applyBorder="1" applyAlignment="1">
      <alignment horizontal="center" textRotation="90"/>
    </xf>
    <xf numFmtId="0" fontId="15" fillId="3" borderId="13" xfId="0" applyFont="1" applyFill="1" applyBorder="1" applyAlignment="1">
      <alignment horizontal="center" wrapText="1"/>
    </xf>
    <xf numFmtId="0" fontId="15" fillId="3" borderId="8" xfId="0" applyFont="1" applyFill="1" applyBorder="1" applyAlignment="1">
      <alignment horizontal="center" wrapText="1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9" fontId="4" fillId="4" borderId="3" xfId="1" applyFont="1" applyFill="1" applyBorder="1" applyAlignment="1">
      <alignment horizontal="center" vertical="center"/>
    </xf>
    <xf numFmtId="9" fontId="4" fillId="4" borderId="7" xfId="1" applyFont="1" applyFill="1" applyBorder="1" applyAlignment="1">
      <alignment horizontal="center" vertical="center"/>
    </xf>
    <xf numFmtId="9" fontId="4" fillId="4" borderId="4" xfId="1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0" fontId="8" fillId="2" borderId="12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right" vertical="center"/>
    </xf>
    <xf numFmtId="0" fontId="0" fillId="2" borderId="6" xfId="0" applyFill="1" applyBorder="1" applyAlignment="1">
      <alignment horizontal="right" vertical="center"/>
    </xf>
    <xf numFmtId="0" fontId="8" fillId="2" borderId="9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 textRotation="90" wrapText="1"/>
    </xf>
    <xf numFmtId="0" fontId="0" fillId="0" borderId="7" xfId="0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right" vertical="center"/>
    </xf>
    <xf numFmtId="9" fontId="4" fillId="3" borderId="1" xfId="1" applyFont="1" applyFill="1" applyBorder="1" applyAlignment="1">
      <alignment horizontal="right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3" borderId="1" xfId="0" applyFont="1" applyFill="1" applyBorder="1" applyAlignment="1">
      <alignment horizontal="center" textRotation="90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 textRotation="90"/>
    </xf>
    <xf numFmtId="0" fontId="0" fillId="0" borderId="14" xfId="0" applyFill="1" applyBorder="1" applyAlignment="1">
      <alignment horizontal="center" vertical="center" textRotation="90"/>
    </xf>
    <xf numFmtId="0" fontId="0" fillId="0" borderId="15" xfId="0" applyFill="1" applyBorder="1" applyAlignment="1">
      <alignment horizontal="center" vertical="center" textRotation="90"/>
    </xf>
    <xf numFmtId="0" fontId="0" fillId="0" borderId="8" xfId="0" applyFill="1" applyBorder="1" applyAlignment="1">
      <alignment horizontal="center" vertical="center" textRotation="90"/>
    </xf>
    <xf numFmtId="0" fontId="0" fillId="0" borderId="6" xfId="0" applyFill="1" applyBorder="1" applyAlignment="1">
      <alignment horizontal="center" vertical="center" textRotation="90"/>
    </xf>
    <xf numFmtId="0" fontId="0" fillId="0" borderId="9" xfId="0" applyFill="1" applyBorder="1" applyAlignment="1">
      <alignment horizontal="center" vertical="center" textRotation="90"/>
    </xf>
    <xf numFmtId="0" fontId="8" fillId="2" borderId="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8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  <xf numFmtId="0" fontId="0" fillId="0" borderId="42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24" fillId="0" borderId="36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3" fillId="0" borderId="20" xfId="0" applyNumberFormat="1" applyFont="1" applyBorder="1" applyAlignment="1">
      <alignment horizontal="center" vertical="center" wrapText="1"/>
    </xf>
    <xf numFmtId="0" fontId="23" fillId="0" borderId="23" xfId="0" applyNumberFormat="1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32" xfId="0" applyNumberFormat="1" applyFont="1" applyBorder="1" applyAlignment="1">
      <alignment horizontal="center" vertical="center" wrapText="1"/>
    </xf>
    <xf numFmtId="0" fontId="23" fillId="0" borderId="34" xfId="0" applyNumberFormat="1" applyFont="1" applyBorder="1" applyAlignment="1">
      <alignment horizontal="center" vertical="center" wrapText="1"/>
    </xf>
    <xf numFmtId="0" fontId="23" fillId="0" borderId="20" xfId="0" applyNumberFormat="1" applyFont="1" applyBorder="1" applyAlignment="1">
      <alignment horizontal="center" vertical="center"/>
    </xf>
    <xf numFmtId="0" fontId="23" fillId="0" borderId="23" xfId="0" applyNumberFormat="1" applyFont="1" applyBorder="1" applyAlignment="1">
      <alignment horizontal="center" vertical="center"/>
    </xf>
    <xf numFmtId="0" fontId="23" fillId="0" borderId="33" xfId="0" applyNumberFormat="1" applyFont="1" applyBorder="1" applyAlignment="1">
      <alignment horizontal="center" vertical="center" wrapText="1"/>
    </xf>
    <xf numFmtId="0" fontId="23" fillId="0" borderId="35" xfId="0" applyNumberFormat="1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0" fillId="0" borderId="35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4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23" fillId="0" borderId="18" xfId="0" applyFont="1" applyBorder="1" applyAlignment="1"/>
    <xf numFmtId="0" fontId="25" fillId="0" borderId="6" xfId="0" applyFont="1" applyBorder="1" applyAlignment="1">
      <alignment horizontal="left"/>
    </xf>
    <xf numFmtId="0" fontId="23" fillId="0" borderId="6" xfId="0" applyFont="1" applyBorder="1" applyAlignment="1">
      <alignment horizontal="left"/>
    </xf>
    <xf numFmtId="0" fontId="23" fillId="0" borderId="0" xfId="0" applyFont="1" applyBorder="1" applyAlignment="1"/>
    <xf numFmtId="0" fontId="23" fillId="0" borderId="0" xfId="0" applyFont="1" applyBorder="1" applyAlignment="1">
      <alignment horizontal="left"/>
    </xf>
    <xf numFmtId="0" fontId="23" fillId="0" borderId="9" xfId="0" applyFont="1" applyBorder="1" applyAlignment="1">
      <alignment horizontal="left"/>
    </xf>
    <xf numFmtId="0" fontId="25" fillId="0" borderId="0" xfId="0" applyFont="1"/>
    <xf numFmtId="0" fontId="23" fillId="0" borderId="7" xfId="0" applyFont="1" applyBorder="1" applyAlignment="1">
      <alignment horizontal="left"/>
    </xf>
    <xf numFmtId="0" fontId="23" fillId="0" borderId="0" xfId="0" applyFont="1" applyBorder="1" applyAlignment="1">
      <alignment horizontal="left"/>
    </xf>
    <xf numFmtId="0" fontId="25" fillId="0" borderId="7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0" fontId="23" fillId="0" borderId="7" xfId="0" applyFont="1" applyBorder="1" applyAlignment="1">
      <alignment horizontal="center"/>
    </xf>
    <xf numFmtId="14" fontId="23" fillId="0" borderId="7" xfId="0" applyNumberFormat="1" applyFont="1" applyBorder="1" applyAlignment="1">
      <alignment horizontal="right"/>
    </xf>
  </cellXfs>
  <cellStyles count="3">
    <cellStyle name="Normal" xfId="0" builtinId="0"/>
    <cellStyle name="Normal 2" xfId="2"/>
    <cellStyle name="Percent" xfId="1" builtinId="5"/>
  </cellStyles>
  <dxfs count="2">
    <dxf>
      <font>
        <color theme="0"/>
      </font>
      <fill>
        <patternFill>
          <bgColor rgb="FFFF0000"/>
        </patternFill>
      </fill>
    </dxf>
    <dxf>
      <font>
        <color auto="1"/>
      </font>
      <fill>
        <gradientFill type="path" left="0.5" right="0.5" top="0.5" bottom="0.5">
          <stop position="0">
            <color rgb="FFFFC000"/>
          </stop>
          <stop position="1">
            <color theme="0"/>
          </stop>
        </gradientFill>
      </fill>
    </dxf>
  </dxfs>
  <tableStyles count="0" defaultTableStyle="TableStyleMedium9" defaultPivotStyle="PivotStyleLight16"/>
  <colors>
    <mruColors>
      <color rgb="FFFF9900"/>
      <color rgb="FF00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2102919699362393E-2"/>
          <c:y val="2.3060796645702299E-2"/>
          <c:w val="0.83109788220090153"/>
          <c:h val="0.95387840670859592"/>
        </c:manualLayout>
      </c:layout>
      <c:scatterChart>
        <c:scatterStyle val="lineMarker"/>
        <c:varyColors val="0"/>
        <c:ser>
          <c:idx val="1"/>
          <c:order val="0"/>
          <c:tx>
            <c:v>Our Product</c:v>
          </c:tx>
          <c:spPr>
            <a:ln w="12700">
              <a:solidFill>
                <a:srgbClr val="FF0000"/>
              </a:solidFill>
            </a:ln>
          </c:spPr>
          <c:marker>
            <c:symbol val="plus"/>
            <c:size val="12"/>
            <c:spPr>
              <a:ln w="12700">
                <a:solidFill>
                  <a:srgbClr val="FF0000"/>
                </a:solidFill>
              </a:ln>
            </c:spPr>
          </c:marker>
          <c:xVal>
            <c:numRef>
              <c:f>'House of Quality'!$BU$42:$BU$57</c:f>
              <c:numCache>
                <c:formatCode>General</c:formatCode>
                <c:ptCount val="16"/>
                <c:pt idx="0">
                  <c:v>4</c:v>
                </c:pt>
                <c:pt idx="1">
                  <c:v>4</c:v>
                </c:pt>
                <c:pt idx="2">
                  <c:v>5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5</c:v>
                </c:pt>
                <c:pt idx="9">
                  <c:v>5</c:v>
                </c:pt>
                <c:pt idx="10">
                  <c:v>5</c:v>
                </c:pt>
              </c:numCache>
            </c:numRef>
          </c:xVal>
          <c:yVal>
            <c:numRef>
              <c:f>'House of Quality'!$B$42:$B$57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9CA-467C-88B8-9EE9A7366039}"/>
            </c:ext>
          </c:extLst>
        </c:ser>
        <c:ser>
          <c:idx val="0"/>
          <c:order val="1"/>
          <c:tx>
            <c:v>Competitor #1</c:v>
          </c:tx>
          <c:spPr>
            <a:ln w="12700">
              <a:solidFill>
                <a:srgbClr val="002060"/>
              </a:solidFill>
            </a:ln>
          </c:spPr>
          <c:marker>
            <c:symbol val="star"/>
            <c:size val="10"/>
            <c:spPr>
              <a:ln w="12700">
                <a:solidFill>
                  <a:srgbClr val="002060"/>
                </a:solidFill>
              </a:ln>
            </c:spPr>
          </c:marker>
          <c:xVal>
            <c:numRef>
              <c:f>'House of Quality'!$BV$42:$BV$57</c:f>
              <c:numCache>
                <c:formatCode>General</c:formatCode>
                <c:ptCount val="16"/>
                <c:pt idx="0">
                  <c:v>4</c:v>
                </c:pt>
                <c:pt idx="1">
                  <c:v>3</c:v>
                </c:pt>
                <c:pt idx="2">
                  <c:v>5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5</c:v>
                </c:pt>
                <c:pt idx="10">
                  <c:v>4</c:v>
                </c:pt>
              </c:numCache>
            </c:numRef>
          </c:xVal>
          <c:yVal>
            <c:numRef>
              <c:f>'House of Quality'!$B$42:$B$57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9CA-467C-88B8-9EE9A7366039}"/>
            </c:ext>
          </c:extLst>
        </c:ser>
        <c:ser>
          <c:idx val="2"/>
          <c:order val="2"/>
          <c:tx>
            <c:v>Competitor #2</c:v>
          </c:tx>
          <c:spPr>
            <a:ln w="12700">
              <a:solidFill>
                <a:srgbClr val="00CC00"/>
              </a:solidFill>
            </a:ln>
          </c:spPr>
          <c:marker>
            <c:symbol val="circle"/>
            <c:size val="8"/>
            <c:spPr>
              <a:noFill/>
              <a:ln w="12700">
                <a:solidFill>
                  <a:srgbClr val="00CC00"/>
                </a:solidFill>
              </a:ln>
            </c:spPr>
          </c:marker>
          <c:xVal>
            <c:numRef>
              <c:f>'House of Quality'!$BW$42:$BW$57</c:f>
              <c:numCache>
                <c:formatCode>General</c:formatCode>
                <c:ptCount val="16"/>
              </c:numCache>
            </c:numRef>
          </c:xVal>
          <c:yVal>
            <c:numRef>
              <c:f>'House of Quality'!$B$42:$B$57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9CA-467C-88B8-9EE9A7366039}"/>
            </c:ext>
          </c:extLst>
        </c:ser>
        <c:ser>
          <c:idx val="3"/>
          <c:order val="3"/>
          <c:tx>
            <c:v>Competitor #3</c:v>
          </c:tx>
          <c:spPr>
            <a:ln w="12700">
              <a:solidFill>
                <a:srgbClr val="FF9900"/>
              </a:solidFill>
            </a:ln>
          </c:spPr>
          <c:marker>
            <c:symbol val="x"/>
            <c:size val="8"/>
            <c:spPr>
              <a:ln>
                <a:solidFill>
                  <a:srgbClr val="FF9900"/>
                </a:solidFill>
              </a:ln>
            </c:spPr>
          </c:marker>
          <c:xVal>
            <c:numRef>
              <c:f>'House of Quality'!$BX$42:$BX$57</c:f>
              <c:numCache>
                <c:formatCode>General</c:formatCode>
                <c:ptCount val="16"/>
              </c:numCache>
            </c:numRef>
          </c:xVal>
          <c:yVal>
            <c:numRef>
              <c:f>'House of Quality'!$B$42:$B$57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9CA-467C-88B8-9EE9A7366039}"/>
            </c:ext>
          </c:extLst>
        </c:ser>
        <c:ser>
          <c:idx val="4"/>
          <c:order val="4"/>
          <c:tx>
            <c:v>Competitor #4</c:v>
          </c:tx>
          <c:spPr>
            <a:ln w="12700">
              <a:solidFill>
                <a:srgbClr val="7030A0"/>
              </a:solidFill>
            </a:ln>
          </c:spPr>
          <c:marker>
            <c:symbol val="diamond"/>
            <c:size val="10"/>
            <c:spPr>
              <a:noFill/>
              <a:ln>
                <a:solidFill>
                  <a:srgbClr val="7030A0"/>
                </a:solidFill>
              </a:ln>
            </c:spPr>
          </c:marker>
          <c:xVal>
            <c:numRef>
              <c:f>'House of Quality'!$BY$42:$BY$57</c:f>
              <c:numCache>
                <c:formatCode>General</c:formatCode>
                <c:ptCount val="16"/>
              </c:numCache>
            </c:numRef>
          </c:xVal>
          <c:yVal>
            <c:numRef>
              <c:f>'House of Quality'!$B$42:$B$57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9CA-467C-88B8-9EE9A73660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326336"/>
        <c:axId val="167637760"/>
      </c:scatterChart>
      <c:valAx>
        <c:axId val="131326336"/>
        <c:scaling>
          <c:orientation val="minMax"/>
          <c:max val="5"/>
          <c:min val="0"/>
        </c:scaling>
        <c:delete val="1"/>
        <c:axPos val="t"/>
        <c:numFmt formatCode="General" sourceLinked="1"/>
        <c:majorTickMark val="out"/>
        <c:minorTickMark val="none"/>
        <c:tickLblPos val="none"/>
        <c:crossAx val="167637760"/>
        <c:crossesAt val="1"/>
        <c:crossBetween val="midCat"/>
        <c:majorUnit val="1"/>
      </c:valAx>
      <c:valAx>
        <c:axId val="167637760"/>
        <c:scaling>
          <c:orientation val="maxMin"/>
          <c:max val="16"/>
          <c:min val="1"/>
        </c:scaling>
        <c:delete val="1"/>
        <c:axPos val="l"/>
        <c:numFmt formatCode="General" sourceLinked="1"/>
        <c:majorTickMark val="out"/>
        <c:minorTickMark val="none"/>
        <c:tickLblPos val="none"/>
        <c:crossAx val="131326336"/>
        <c:crossesAt val="0"/>
        <c:crossBetween val="midCat"/>
      </c:valAx>
    </c:plotArea>
    <c:legend>
      <c:legendPos val="r"/>
      <c:layout>
        <c:manualLayout>
          <c:xMode val="edge"/>
          <c:yMode val="edge"/>
          <c:x val="0.12608235002830273"/>
          <c:y val="0.8162348779912858"/>
          <c:w val="0.75563976871370864"/>
          <c:h val="0.16422738914491294"/>
        </c:manualLayout>
      </c:layout>
      <c:overlay val="1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77</xdr:col>
      <xdr:colOff>2</xdr:colOff>
      <xdr:row>41</xdr:row>
      <xdr:rowOff>0</xdr:rowOff>
    </xdr:from>
    <xdr:to>
      <xdr:col>83</xdr:col>
      <xdr:colOff>0</xdr:colOff>
      <xdr:row>56</xdr:row>
      <xdr:rowOff>380999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CF61"/>
  <sheetViews>
    <sheetView topLeftCell="A39" zoomScale="75" zoomScaleNormal="75" workbookViewId="0">
      <selection activeCell="G53" sqref="G53:H53"/>
    </sheetView>
  </sheetViews>
  <sheetFormatPr defaultRowHeight="12.75"/>
  <cols>
    <col min="1" max="1" width="6" style="1" customWidth="1"/>
    <col min="2" max="2" width="5" style="1" customWidth="1"/>
    <col min="3" max="3" width="14.28515625" style="1" customWidth="1"/>
    <col min="4" max="4" width="6.85546875" style="10" customWidth="1"/>
    <col min="5" max="6" width="5" style="1" customWidth="1"/>
    <col min="7" max="8" width="19" style="1" customWidth="1"/>
    <col min="9" max="72" width="1.7109375" style="1" customWidth="1"/>
    <col min="73" max="75" width="5" style="1" customWidth="1"/>
    <col min="76" max="76" width="5" style="13" customWidth="1"/>
    <col min="77" max="77" width="5" style="1" customWidth="1"/>
    <col min="78" max="83" width="5.7109375" style="1" customWidth="1"/>
    <col min="84" max="84" width="5" style="1" customWidth="1"/>
    <col min="85" max="16384" width="9.140625" style="1"/>
  </cols>
  <sheetData>
    <row r="1" spans="2:84" ht="20.25">
      <c r="B1" s="4" t="s">
        <v>71</v>
      </c>
      <c r="C1" s="4"/>
      <c r="CA1" s="103"/>
      <c r="CB1" s="103"/>
      <c r="CC1" s="103"/>
      <c r="CD1" s="103"/>
      <c r="CE1" s="103"/>
      <c r="CF1" s="103"/>
    </row>
    <row r="2" spans="2:84" ht="20.25">
      <c r="B2" s="4"/>
      <c r="C2" s="4"/>
      <c r="CA2" s="40"/>
      <c r="CB2" s="40"/>
      <c r="CC2" s="40"/>
      <c r="CD2" s="40"/>
      <c r="CE2" s="40"/>
      <c r="CF2" s="40"/>
    </row>
    <row r="3" spans="2:84" ht="15.75">
      <c r="B3" s="42" t="s">
        <v>37</v>
      </c>
      <c r="C3" s="1" t="s">
        <v>40</v>
      </c>
    </row>
    <row r="4" spans="2:84" ht="15.75">
      <c r="B4" s="42" t="s">
        <v>38</v>
      </c>
      <c r="C4" s="43">
        <v>1</v>
      </c>
    </row>
    <row r="5" spans="2:84" ht="15.75">
      <c r="B5" s="42" t="s">
        <v>39</v>
      </c>
      <c r="C5" s="1" t="s">
        <v>41</v>
      </c>
    </row>
    <row r="6" spans="2:84" ht="9.9499999999999993" customHeight="1"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6"/>
      <c r="AO6" s="7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4"/>
      <c r="BL6" s="4"/>
      <c r="BM6" s="4"/>
      <c r="BN6" s="4"/>
      <c r="BO6" s="4"/>
      <c r="BP6" s="4"/>
      <c r="BQ6" s="4"/>
      <c r="BR6" s="4"/>
    </row>
    <row r="7" spans="2:84" ht="9.9499999999999993" customHeight="1">
      <c r="I7" s="20"/>
      <c r="J7" s="20"/>
      <c r="K7" s="21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32"/>
      <c r="AK7" s="32"/>
      <c r="AL7" s="32"/>
      <c r="AM7" s="33"/>
      <c r="AN7" s="168"/>
      <c r="AO7" s="168"/>
      <c r="AP7" s="34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12"/>
      <c r="BL7" s="12"/>
      <c r="BM7" s="12"/>
      <c r="BN7" s="12"/>
      <c r="BO7" s="12"/>
      <c r="BP7" s="12"/>
      <c r="BQ7" s="12"/>
      <c r="BR7" s="21"/>
      <c r="BS7" s="20"/>
      <c r="BT7" s="20"/>
    </row>
    <row r="8" spans="2:84" ht="9.9499999999999993" customHeight="1">
      <c r="I8" s="20"/>
      <c r="J8" s="20"/>
      <c r="K8" s="21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32"/>
      <c r="AK8" s="32"/>
      <c r="AL8" s="33"/>
      <c r="AM8" s="34"/>
      <c r="AN8" s="168"/>
      <c r="AO8" s="168"/>
      <c r="AP8" s="33"/>
      <c r="AQ8" s="34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12"/>
      <c r="BL8" s="12"/>
      <c r="BM8" s="12"/>
      <c r="BN8" s="12"/>
      <c r="BO8" s="12"/>
      <c r="BP8" s="12"/>
      <c r="BQ8" s="12"/>
      <c r="BR8" s="21"/>
      <c r="BS8" s="20"/>
      <c r="BT8" s="20"/>
    </row>
    <row r="9" spans="2:84" ht="9.9499999999999993" customHeight="1">
      <c r="I9" s="20"/>
      <c r="J9" s="20"/>
      <c r="K9" s="21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32"/>
      <c r="AK9" s="33"/>
      <c r="AL9" s="168"/>
      <c r="AM9" s="168"/>
      <c r="AN9" s="34"/>
      <c r="AO9" s="33"/>
      <c r="AP9" s="168"/>
      <c r="AQ9" s="168"/>
      <c r="AR9" s="34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12"/>
      <c r="BL9" s="12"/>
      <c r="BM9" s="12"/>
      <c r="BN9" s="12"/>
      <c r="BO9" s="12"/>
      <c r="BP9" s="12"/>
      <c r="BQ9" s="12"/>
      <c r="BR9" s="21"/>
      <c r="BS9" s="20"/>
      <c r="BT9" s="20"/>
    </row>
    <row r="10" spans="2:84" ht="9.9499999999999993" customHeight="1">
      <c r="B10" s="128" t="s">
        <v>22</v>
      </c>
      <c r="C10" s="129"/>
      <c r="D10" s="129"/>
      <c r="E10" s="130"/>
      <c r="I10" s="20"/>
      <c r="J10" s="20"/>
      <c r="K10" s="21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33"/>
      <c r="AK10" s="34"/>
      <c r="AL10" s="168"/>
      <c r="AM10" s="168"/>
      <c r="AN10" s="33"/>
      <c r="AO10" s="34"/>
      <c r="AP10" s="168"/>
      <c r="AQ10" s="168"/>
      <c r="AR10" s="33"/>
      <c r="AS10" s="34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12"/>
      <c r="BL10" s="12"/>
      <c r="BM10" s="12"/>
      <c r="BN10" s="12"/>
      <c r="BO10" s="12"/>
      <c r="BP10" s="12"/>
      <c r="BQ10" s="12"/>
      <c r="BR10" s="21"/>
      <c r="BS10" s="20"/>
      <c r="BT10" s="20"/>
    </row>
    <row r="11" spans="2:84" ht="9.9499999999999993" customHeight="1">
      <c r="B11" s="131"/>
      <c r="C11" s="132"/>
      <c r="D11" s="132"/>
      <c r="E11" s="133"/>
      <c r="I11" s="20"/>
      <c r="J11" s="20"/>
      <c r="K11" s="21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32"/>
      <c r="AE11" s="32"/>
      <c r="AF11" s="32"/>
      <c r="AG11" s="32"/>
      <c r="AH11" s="32"/>
      <c r="AI11" s="33"/>
      <c r="AJ11" s="168"/>
      <c r="AK11" s="168"/>
      <c r="AL11" s="34"/>
      <c r="AM11" s="33"/>
      <c r="AN11" s="168"/>
      <c r="AO11" s="168"/>
      <c r="AP11" s="34"/>
      <c r="AQ11" s="33"/>
      <c r="AR11" s="168"/>
      <c r="AS11" s="168"/>
      <c r="AT11" s="34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12"/>
      <c r="BL11" s="12"/>
      <c r="BM11" s="12"/>
      <c r="BN11" s="12"/>
      <c r="BO11" s="12"/>
      <c r="BP11" s="12"/>
      <c r="BQ11" s="12"/>
      <c r="BR11" s="21"/>
      <c r="BS11" s="20"/>
      <c r="BT11" s="20"/>
    </row>
    <row r="12" spans="2:84" ht="9.9499999999999993" customHeight="1">
      <c r="B12" s="134" t="s">
        <v>23</v>
      </c>
      <c r="C12" s="135"/>
      <c r="D12" s="135"/>
      <c r="E12" s="136" t="s">
        <v>0</v>
      </c>
      <c r="I12" s="20"/>
      <c r="J12" s="20"/>
      <c r="K12" s="21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32"/>
      <c r="AE12" s="32"/>
      <c r="AF12" s="32"/>
      <c r="AG12" s="32"/>
      <c r="AH12" s="33"/>
      <c r="AI12" s="34"/>
      <c r="AJ12" s="168"/>
      <c r="AK12" s="168"/>
      <c r="AL12" s="33"/>
      <c r="AM12" s="34"/>
      <c r="AN12" s="168"/>
      <c r="AO12" s="168"/>
      <c r="AP12" s="33"/>
      <c r="AQ12" s="34"/>
      <c r="AR12" s="168"/>
      <c r="AS12" s="168"/>
      <c r="AT12" s="33"/>
      <c r="AU12" s="34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12"/>
      <c r="BL12" s="12"/>
      <c r="BM12" s="12"/>
      <c r="BN12" s="12"/>
      <c r="BO12" s="12"/>
      <c r="BP12" s="12"/>
      <c r="BQ12" s="12"/>
      <c r="BR12" s="21"/>
      <c r="BS12" s="20"/>
      <c r="BT12" s="20"/>
    </row>
    <row r="13" spans="2:84" ht="9.9499999999999993" customHeight="1">
      <c r="B13" s="134"/>
      <c r="C13" s="135"/>
      <c r="D13" s="135"/>
      <c r="E13" s="136"/>
      <c r="I13" s="20"/>
      <c r="J13" s="20"/>
      <c r="K13" s="21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32"/>
      <c r="AE13" s="32"/>
      <c r="AF13" s="32"/>
      <c r="AG13" s="33"/>
      <c r="AH13" s="168"/>
      <c r="AI13" s="168"/>
      <c r="AJ13" s="34"/>
      <c r="AK13" s="33"/>
      <c r="AL13" s="168"/>
      <c r="AM13" s="168"/>
      <c r="AN13" s="34"/>
      <c r="AO13" s="33"/>
      <c r="AP13" s="168"/>
      <c r="AQ13" s="168"/>
      <c r="AR13" s="34"/>
      <c r="AS13" s="33"/>
      <c r="AT13" s="168"/>
      <c r="AU13" s="168"/>
      <c r="AV13" s="34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12"/>
      <c r="BL13" s="12"/>
      <c r="BM13" s="12"/>
      <c r="BN13" s="12"/>
      <c r="BO13" s="12"/>
      <c r="BP13" s="12"/>
      <c r="BQ13" s="12"/>
      <c r="BR13" s="21"/>
      <c r="BS13" s="20"/>
      <c r="BT13" s="20"/>
    </row>
    <row r="14" spans="2:84" ht="9.9499999999999993" customHeight="1">
      <c r="B14" s="134" t="s">
        <v>24</v>
      </c>
      <c r="C14" s="135"/>
      <c r="D14" s="135"/>
      <c r="E14" s="136" t="s">
        <v>1</v>
      </c>
      <c r="I14" s="20"/>
      <c r="J14" s="20"/>
      <c r="K14" s="21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32"/>
      <c r="AE14" s="32"/>
      <c r="AF14" s="33"/>
      <c r="AG14" s="34"/>
      <c r="AH14" s="168"/>
      <c r="AI14" s="168"/>
      <c r="AJ14" s="33"/>
      <c r="AK14" s="34"/>
      <c r="AL14" s="168"/>
      <c r="AM14" s="168"/>
      <c r="AN14" s="33"/>
      <c r="AO14" s="34"/>
      <c r="AP14" s="168"/>
      <c r="AQ14" s="168"/>
      <c r="AR14" s="33"/>
      <c r="AS14" s="34"/>
      <c r="AT14" s="168"/>
      <c r="AU14" s="168"/>
      <c r="AV14" s="33"/>
      <c r="AW14" s="34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12"/>
      <c r="BL14" s="12"/>
      <c r="BM14" s="12"/>
      <c r="BN14" s="12"/>
      <c r="BO14" s="12"/>
      <c r="BP14" s="12"/>
      <c r="BQ14" s="12"/>
      <c r="BR14" s="21"/>
      <c r="BS14" s="20"/>
      <c r="BT14" s="20"/>
    </row>
    <row r="15" spans="2:84" ht="9.9499999999999993" customHeight="1">
      <c r="B15" s="134"/>
      <c r="C15" s="135"/>
      <c r="D15" s="135"/>
      <c r="E15" s="136"/>
      <c r="I15" s="20"/>
      <c r="J15" s="20"/>
      <c r="K15" s="21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32"/>
      <c r="AC15" s="32"/>
      <c r="AD15" s="32"/>
      <c r="AE15" s="33"/>
      <c r="AF15" s="168"/>
      <c r="AG15" s="168"/>
      <c r="AH15" s="34"/>
      <c r="AI15" s="33"/>
      <c r="AJ15" s="168"/>
      <c r="AK15" s="168"/>
      <c r="AL15" s="34"/>
      <c r="AM15" s="33"/>
      <c r="AN15" s="168"/>
      <c r="AO15" s="168"/>
      <c r="AP15" s="34"/>
      <c r="AQ15" s="33"/>
      <c r="AR15" s="168"/>
      <c r="AS15" s="168"/>
      <c r="AT15" s="34"/>
      <c r="AU15" s="33"/>
      <c r="AV15" s="168"/>
      <c r="AW15" s="168"/>
      <c r="AX15" s="34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12"/>
      <c r="BL15" s="12"/>
      <c r="BM15" s="12"/>
      <c r="BN15" s="12"/>
      <c r="BO15" s="12"/>
      <c r="BP15" s="12"/>
      <c r="BQ15" s="12"/>
      <c r="BR15" s="21"/>
      <c r="BS15" s="20"/>
      <c r="BT15" s="20"/>
    </row>
    <row r="16" spans="2:84" ht="9.9499999999999993" customHeight="1">
      <c r="B16" s="134" t="s">
        <v>25</v>
      </c>
      <c r="C16" s="135"/>
      <c r="D16" s="135"/>
      <c r="E16" s="136"/>
      <c r="I16" s="20"/>
      <c r="J16" s="20"/>
      <c r="K16" s="21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32"/>
      <c r="AC16" s="32"/>
      <c r="AD16" s="33"/>
      <c r="AE16" s="34"/>
      <c r="AF16" s="168"/>
      <c r="AG16" s="168"/>
      <c r="AH16" s="33"/>
      <c r="AI16" s="34"/>
      <c r="AJ16" s="168"/>
      <c r="AK16" s="168"/>
      <c r="AL16" s="33"/>
      <c r="AM16" s="34"/>
      <c r="AN16" s="168"/>
      <c r="AO16" s="168"/>
      <c r="AP16" s="33"/>
      <c r="AQ16" s="34"/>
      <c r="AR16" s="168"/>
      <c r="AS16" s="168"/>
      <c r="AT16" s="33"/>
      <c r="AU16" s="34"/>
      <c r="AV16" s="168"/>
      <c r="AW16" s="168"/>
      <c r="AX16" s="33"/>
      <c r="AY16" s="34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12"/>
      <c r="BL16" s="12"/>
      <c r="BM16" s="12"/>
      <c r="BN16" s="12"/>
      <c r="BO16" s="12"/>
      <c r="BP16" s="12"/>
      <c r="BQ16" s="12"/>
      <c r="BR16" s="21"/>
      <c r="BS16" s="20"/>
      <c r="BT16" s="20"/>
    </row>
    <row r="17" spans="2:82" ht="9.9499999999999993" customHeight="1">
      <c r="B17" s="137"/>
      <c r="C17" s="138"/>
      <c r="D17" s="138"/>
      <c r="E17" s="139"/>
      <c r="I17" s="20"/>
      <c r="J17" s="20"/>
      <c r="K17" s="21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32"/>
      <c r="Y17" s="32"/>
      <c r="Z17" s="32"/>
      <c r="AA17" s="32"/>
      <c r="AB17" s="32"/>
      <c r="AC17" s="33"/>
      <c r="AD17" s="168"/>
      <c r="AE17" s="168"/>
      <c r="AF17" s="34"/>
      <c r="AG17" s="33"/>
      <c r="AH17" s="168"/>
      <c r="AI17" s="168"/>
      <c r="AJ17" s="34"/>
      <c r="AK17" s="33"/>
      <c r="AL17" s="168"/>
      <c r="AM17" s="168"/>
      <c r="AN17" s="34"/>
      <c r="AO17" s="33"/>
      <c r="AP17" s="168"/>
      <c r="AQ17" s="168"/>
      <c r="AR17" s="34"/>
      <c r="AS17" s="33"/>
      <c r="AT17" s="168"/>
      <c r="AU17" s="168"/>
      <c r="AV17" s="34"/>
      <c r="AW17" s="33"/>
      <c r="AX17" s="168"/>
      <c r="AY17" s="168"/>
      <c r="AZ17" s="34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12"/>
      <c r="BL17" s="12"/>
      <c r="BM17" s="12"/>
      <c r="BN17" s="12"/>
      <c r="BO17" s="12"/>
      <c r="BP17" s="12"/>
      <c r="BQ17" s="12"/>
      <c r="BR17" s="21"/>
      <c r="BS17" s="20"/>
      <c r="BT17" s="20"/>
    </row>
    <row r="18" spans="2:82" ht="9.9499999999999993" customHeight="1">
      <c r="I18" s="20"/>
      <c r="J18" s="20"/>
      <c r="K18" s="21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32"/>
      <c r="Y18" s="32"/>
      <c r="Z18" s="32"/>
      <c r="AA18" s="32"/>
      <c r="AB18" s="33"/>
      <c r="AC18" s="34"/>
      <c r="AD18" s="168"/>
      <c r="AE18" s="168"/>
      <c r="AF18" s="33"/>
      <c r="AG18" s="34"/>
      <c r="AH18" s="168"/>
      <c r="AI18" s="168"/>
      <c r="AJ18" s="33"/>
      <c r="AK18" s="34"/>
      <c r="AL18" s="168"/>
      <c r="AM18" s="168"/>
      <c r="AN18" s="33"/>
      <c r="AO18" s="34"/>
      <c r="AP18" s="168"/>
      <c r="AQ18" s="168"/>
      <c r="AR18" s="33"/>
      <c r="AS18" s="34"/>
      <c r="AT18" s="168"/>
      <c r="AU18" s="168"/>
      <c r="AV18" s="33"/>
      <c r="AW18" s="34"/>
      <c r="AX18" s="168"/>
      <c r="AY18" s="168"/>
      <c r="AZ18" s="33"/>
      <c r="BA18" s="34"/>
      <c r="BB18" s="32"/>
      <c r="BC18" s="32"/>
      <c r="BD18" s="32"/>
      <c r="BE18" s="32"/>
      <c r="BF18" s="32"/>
      <c r="BG18" s="32"/>
      <c r="BH18" s="32"/>
      <c r="BI18" s="32"/>
      <c r="BJ18" s="32"/>
      <c r="BK18" s="12"/>
      <c r="BL18" s="12"/>
      <c r="BM18" s="12"/>
      <c r="BN18" s="12"/>
      <c r="BO18" s="12"/>
      <c r="BP18" s="12"/>
      <c r="BQ18" s="12"/>
      <c r="BR18" s="21"/>
      <c r="BS18" s="20"/>
      <c r="BT18" s="20"/>
    </row>
    <row r="19" spans="2:82" ht="9.9499999999999993" customHeight="1">
      <c r="B19" s="128" t="s">
        <v>18</v>
      </c>
      <c r="C19" s="129"/>
      <c r="D19" s="129"/>
      <c r="E19" s="130"/>
      <c r="I19" s="20"/>
      <c r="J19" s="20"/>
      <c r="K19" s="21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32"/>
      <c r="Y19" s="32"/>
      <c r="Z19" s="32"/>
      <c r="AA19" s="33"/>
      <c r="AB19" s="168"/>
      <c r="AC19" s="168"/>
      <c r="AD19" s="34"/>
      <c r="AE19" s="33"/>
      <c r="AF19" s="168"/>
      <c r="AG19" s="168"/>
      <c r="AH19" s="34"/>
      <c r="AI19" s="33"/>
      <c r="AJ19" s="168"/>
      <c r="AK19" s="168"/>
      <c r="AL19" s="34"/>
      <c r="AM19" s="33"/>
      <c r="AN19" s="168"/>
      <c r="AO19" s="168"/>
      <c r="AP19" s="34"/>
      <c r="AQ19" s="33"/>
      <c r="AR19" s="168"/>
      <c r="AS19" s="168"/>
      <c r="AT19" s="34"/>
      <c r="AU19" s="33"/>
      <c r="AV19" s="168"/>
      <c r="AW19" s="168"/>
      <c r="AX19" s="34"/>
      <c r="AY19" s="33"/>
      <c r="AZ19" s="168"/>
      <c r="BA19" s="168"/>
      <c r="BB19" s="34"/>
      <c r="BC19" s="32"/>
      <c r="BD19" s="32"/>
      <c r="BE19" s="32"/>
      <c r="BF19" s="32"/>
      <c r="BG19" s="32"/>
      <c r="BH19" s="32"/>
      <c r="BI19" s="32"/>
      <c r="BJ19" s="32"/>
      <c r="BK19" s="12"/>
      <c r="BL19" s="12"/>
      <c r="BM19" s="12"/>
      <c r="BN19" s="12"/>
      <c r="BO19" s="12"/>
      <c r="BP19" s="12"/>
      <c r="BQ19" s="12"/>
      <c r="BR19" s="21"/>
      <c r="BS19" s="20"/>
      <c r="BT19" s="20"/>
    </row>
    <row r="20" spans="2:82" ht="9.9499999999999993" customHeight="1">
      <c r="B20" s="131"/>
      <c r="C20" s="132"/>
      <c r="D20" s="132"/>
      <c r="E20" s="133"/>
      <c r="I20" s="20"/>
      <c r="J20" s="20"/>
      <c r="K20" s="21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32"/>
      <c r="Y20" s="32"/>
      <c r="Z20" s="33"/>
      <c r="AA20" s="34"/>
      <c r="AB20" s="168"/>
      <c r="AC20" s="168"/>
      <c r="AD20" s="33"/>
      <c r="AE20" s="34"/>
      <c r="AF20" s="168"/>
      <c r="AG20" s="168"/>
      <c r="AH20" s="33"/>
      <c r="AI20" s="34"/>
      <c r="AJ20" s="168"/>
      <c r="AK20" s="168"/>
      <c r="AL20" s="33"/>
      <c r="AM20" s="34"/>
      <c r="AN20" s="168"/>
      <c r="AO20" s="168"/>
      <c r="AP20" s="33"/>
      <c r="AQ20" s="34"/>
      <c r="AR20" s="168"/>
      <c r="AS20" s="168"/>
      <c r="AT20" s="33"/>
      <c r="AU20" s="34"/>
      <c r="AV20" s="168"/>
      <c r="AW20" s="168"/>
      <c r="AX20" s="33"/>
      <c r="AY20" s="34"/>
      <c r="AZ20" s="168"/>
      <c r="BA20" s="168"/>
      <c r="BB20" s="33"/>
      <c r="BC20" s="34"/>
      <c r="BD20" s="32"/>
      <c r="BE20" s="32"/>
      <c r="BF20" s="32"/>
      <c r="BG20" s="32"/>
      <c r="BH20" s="32"/>
      <c r="BI20" s="32"/>
      <c r="BJ20" s="32"/>
      <c r="BK20" s="12"/>
      <c r="BL20" s="12"/>
      <c r="BM20" s="12"/>
      <c r="BN20" s="12"/>
      <c r="BO20" s="12"/>
      <c r="BP20" s="12"/>
      <c r="BQ20" s="12"/>
      <c r="BR20" s="21"/>
      <c r="BS20" s="20"/>
      <c r="BT20" s="20"/>
    </row>
    <row r="21" spans="2:82" ht="9.9499999999999993" customHeight="1">
      <c r="B21" s="134" t="s">
        <v>19</v>
      </c>
      <c r="C21" s="135"/>
      <c r="D21" s="135"/>
      <c r="E21" s="140" t="s">
        <v>2</v>
      </c>
      <c r="I21" s="20"/>
      <c r="J21" s="20"/>
      <c r="K21" s="21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39"/>
      <c r="Y21" s="33"/>
      <c r="Z21" s="168"/>
      <c r="AA21" s="168"/>
      <c r="AB21" s="34"/>
      <c r="AC21" s="33"/>
      <c r="AD21" s="168"/>
      <c r="AE21" s="168"/>
      <c r="AF21" s="34"/>
      <c r="AG21" s="33"/>
      <c r="AH21" s="168"/>
      <c r="AI21" s="168"/>
      <c r="AJ21" s="34"/>
      <c r="AK21" s="33"/>
      <c r="AL21" s="168"/>
      <c r="AM21" s="168"/>
      <c r="AN21" s="34"/>
      <c r="AO21" s="33"/>
      <c r="AP21" s="168"/>
      <c r="AQ21" s="168"/>
      <c r="AR21" s="34"/>
      <c r="AS21" s="33"/>
      <c r="AT21" s="168"/>
      <c r="AU21" s="168"/>
      <c r="AV21" s="34"/>
      <c r="AW21" s="33"/>
      <c r="AX21" s="168"/>
      <c r="AY21" s="168"/>
      <c r="AZ21" s="34"/>
      <c r="BA21" s="33"/>
      <c r="BB21" s="168"/>
      <c r="BC21" s="168"/>
      <c r="BD21" s="34"/>
      <c r="BE21" s="32"/>
      <c r="BF21" s="32"/>
      <c r="BG21" s="32"/>
      <c r="BH21" s="32"/>
      <c r="BI21" s="32"/>
      <c r="BJ21" s="32"/>
      <c r="BK21" s="12"/>
      <c r="BL21" s="12"/>
      <c r="BM21" s="12"/>
      <c r="BN21" s="12"/>
      <c r="BO21" s="12"/>
      <c r="BP21" s="12"/>
      <c r="BQ21" s="12"/>
      <c r="BR21" s="21"/>
      <c r="BS21" s="20"/>
      <c r="BT21" s="20"/>
    </row>
    <row r="22" spans="2:82" ht="9.9499999999999993" customHeight="1">
      <c r="B22" s="134"/>
      <c r="C22" s="135"/>
      <c r="D22" s="135"/>
      <c r="E22" s="140"/>
      <c r="I22" s="20"/>
      <c r="J22" s="20"/>
      <c r="K22" s="21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33"/>
      <c r="Y22" s="34"/>
      <c r="Z22" s="168"/>
      <c r="AA22" s="168"/>
      <c r="AB22" s="33"/>
      <c r="AC22" s="34"/>
      <c r="AD22" s="168"/>
      <c r="AE22" s="168"/>
      <c r="AF22" s="33"/>
      <c r="AG22" s="34"/>
      <c r="AH22" s="168"/>
      <c r="AI22" s="168"/>
      <c r="AJ22" s="33"/>
      <c r="AK22" s="34"/>
      <c r="AL22" s="168"/>
      <c r="AM22" s="168"/>
      <c r="AN22" s="33"/>
      <c r="AO22" s="34"/>
      <c r="AP22" s="168"/>
      <c r="AQ22" s="168"/>
      <c r="AR22" s="33"/>
      <c r="AS22" s="34"/>
      <c r="AT22" s="168"/>
      <c r="AU22" s="168"/>
      <c r="AV22" s="33"/>
      <c r="AW22" s="34"/>
      <c r="AX22" s="168"/>
      <c r="AY22" s="168"/>
      <c r="AZ22" s="33"/>
      <c r="BA22" s="34"/>
      <c r="BB22" s="168"/>
      <c r="BC22" s="168"/>
      <c r="BD22" s="33"/>
      <c r="BE22" s="34"/>
      <c r="BF22" s="32"/>
      <c r="BG22" s="32"/>
      <c r="BH22" s="32"/>
      <c r="BI22" s="32"/>
      <c r="BJ22" s="32"/>
      <c r="BK22" s="12"/>
      <c r="BL22" s="12"/>
      <c r="BM22" s="12"/>
      <c r="BN22" s="12"/>
      <c r="BO22" s="12"/>
      <c r="BP22" s="12"/>
      <c r="BQ22" s="12"/>
      <c r="BR22" s="21"/>
      <c r="BS22" s="20"/>
      <c r="BT22" s="20"/>
    </row>
    <row r="23" spans="2:82" ht="9.9499999999999993" customHeight="1">
      <c r="B23" s="134" t="s">
        <v>20</v>
      </c>
      <c r="C23" s="135"/>
      <c r="D23" s="135"/>
      <c r="E23" s="140" t="s">
        <v>5</v>
      </c>
      <c r="I23" s="20"/>
      <c r="J23" s="20"/>
      <c r="K23" s="21"/>
      <c r="L23" s="12"/>
      <c r="M23" s="12"/>
      <c r="N23" s="12"/>
      <c r="O23" s="12"/>
      <c r="P23" s="12"/>
      <c r="Q23" s="12"/>
      <c r="R23" s="39"/>
      <c r="S23" s="39"/>
      <c r="T23" s="39"/>
      <c r="U23" s="39"/>
      <c r="V23" s="39"/>
      <c r="W23" s="33"/>
      <c r="X23" s="168"/>
      <c r="Y23" s="168"/>
      <c r="Z23" s="34"/>
      <c r="AA23" s="33"/>
      <c r="AB23" s="168"/>
      <c r="AC23" s="168"/>
      <c r="AD23" s="34"/>
      <c r="AE23" s="33"/>
      <c r="AF23" s="168"/>
      <c r="AG23" s="168"/>
      <c r="AH23" s="34"/>
      <c r="AI23" s="33"/>
      <c r="AJ23" s="168"/>
      <c r="AK23" s="168"/>
      <c r="AL23" s="34"/>
      <c r="AM23" s="33"/>
      <c r="AN23" s="168"/>
      <c r="AO23" s="168"/>
      <c r="AP23" s="34"/>
      <c r="AQ23" s="33"/>
      <c r="AR23" s="168"/>
      <c r="AS23" s="168"/>
      <c r="AT23" s="34"/>
      <c r="AU23" s="33"/>
      <c r="AV23" s="168"/>
      <c r="AW23" s="168"/>
      <c r="AX23" s="34"/>
      <c r="AY23" s="33"/>
      <c r="AZ23" s="168"/>
      <c r="BA23" s="168"/>
      <c r="BB23" s="34"/>
      <c r="BC23" s="33"/>
      <c r="BD23" s="168"/>
      <c r="BE23" s="168"/>
      <c r="BF23" s="34"/>
      <c r="BG23" s="32"/>
      <c r="BH23" s="32"/>
      <c r="BI23" s="32"/>
      <c r="BJ23" s="32"/>
      <c r="BK23" s="12"/>
      <c r="BL23" s="12"/>
      <c r="BM23" s="12"/>
      <c r="BN23" s="12"/>
      <c r="BO23" s="12"/>
      <c r="BP23" s="12"/>
      <c r="BQ23" s="12"/>
      <c r="BR23" s="21"/>
      <c r="BS23" s="20"/>
      <c r="BT23" s="20"/>
    </row>
    <row r="24" spans="2:82" ht="9.9499999999999993" customHeight="1">
      <c r="B24" s="134"/>
      <c r="C24" s="135"/>
      <c r="D24" s="135"/>
      <c r="E24" s="140"/>
      <c r="I24" s="20"/>
      <c r="J24" s="20"/>
      <c r="K24" s="21"/>
      <c r="L24" s="12"/>
      <c r="M24" s="12"/>
      <c r="N24" s="12"/>
      <c r="O24" s="12"/>
      <c r="P24" s="12"/>
      <c r="Q24" s="12"/>
      <c r="R24" s="39"/>
      <c r="S24" s="39"/>
      <c r="T24" s="39"/>
      <c r="U24" s="39"/>
      <c r="V24" s="33"/>
      <c r="W24" s="34"/>
      <c r="X24" s="168"/>
      <c r="Y24" s="168"/>
      <c r="Z24" s="33"/>
      <c r="AA24" s="34"/>
      <c r="AB24" s="168"/>
      <c r="AC24" s="168"/>
      <c r="AD24" s="33"/>
      <c r="AE24" s="34"/>
      <c r="AF24" s="168"/>
      <c r="AG24" s="168"/>
      <c r="AH24" s="33"/>
      <c r="AI24" s="34"/>
      <c r="AJ24" s="168"/>
      <c r="AK24" s="168"/>
      <c r="AL24" s="33"/>
      <c r="AM24" s="34"/>
      <c r="AN24" s="168"/>
      <c r="AO24" s="168"/>
      <c r="AP24" s="33"/>
      <c r="AQ24" s="34"/>
      <c r="AR24" s="168"/>
      <c r="AS24" s="168"/>
      <c r="AT24" s="33"/>
      <c r="AU24" s="34"/>
      <c r="AV24" s="168"/>
      <c r="AW24" s="168"/>
      <c r="AX24" s="33"/>
      <c r="AY24" s="34"/>
      <c r="AZ24" s="168"/>
      <c r="BA24" s="168"/>
      <c r="BB24" s="33"/>
      <c r="BC24" s="34"/>
      <c r="BD24" s="168"/>
      <c r="BE24" s="168"/>
      <c r="BF24" s="33"/>
      <c r="BG24" s="34"/>
      <c r="BH24" s="32"/>
      <c r="BI24" s="32"/>
      <c r="BJ24" s="32"/>
      <c r="BK24" s="12"/>
      <c r="BL24" s="12"/>
      <c r="BM24" s="12"/>
      <c r="BN24" s="12"/>
      <c r="BO24" s="12"/>
      <c r="BP24" s="12"/>
      <c r="BQ24" s="12"/>
      <c r="BR24" s="21"/>
      <c r="BS24" s="20"/>
      <c r="BT24" s="20"/>
    </row>
    <row r="25" spans="2:82" ht="9.9499999999999993" customHeight="1">
      <c r="B25" s="134" t="s">
        <v>21</v>
      </c>
      <c r="C25" s="135"/>
      <c r="D25" s="135"/>
      <c r="E25" s="140" t="s">
        <v>4</v>
      </c>
      <c r="I25" s="20"/>
      <c r="J25" s="20"/>
      <c r="K25" s="21"/>
      <c r="L25" s="12"/>
      <c r="M25" s="12"/>
      <c r="N25" s="12"/>
      <c r="O25" s="12"/>
      <c r="P25" s="12"/>
      <c r="Q25" s="12"/>
      <c r="R25" s="39"/>
      <c r="S25" s="39"/>
      <c r="T25" s="39"/>
      <c r="U25" s="33"/>
      <c r="V25" s="168"/>
      <c r="W25" s="168"/>
      <c r="X25" s="34"/>
      <c r="Y25" s="33"/>
      <c r="Z25" s="168" t="s">
        <v>1</v>
      </c>
      <c r="AA25" s="168"/>
      <c r="AB25" s="34"/>
      <c r="AC25" s="33"/>
      <c r="AD25" s="168"/>
      <c r="AE25" s="168"/>
      <c r="AF25" s="34"/>
      <c r="AG25" s="33"/>
      <c r="AH25" s="168"/>
      <c r="AI25" s="168"/>
      <c r="AJ25" s="34"/>
      <c r="AK25" s="33"/>
      <c r="AL25" s="168"/>
      <c r="AM25" s="168"/>
      <c r="AN25" s="34"/>
      <c r="AO25" s="33"/>
      <c r="AP25" s="168"/>
      <c r="AQ25" s="168"/>
      <c r="AR25" s="34"/>
      <c r="AS25" s="33"/>
      <c r="AT25" s="168"/>
      <c r="AU25" s="168"/>
      <c r="AV25" s="34"/>
      <c r="AW25" s="33"/>
      <c r="AX25" s="168"/>
      <c r="AY25" s="168"/>
      <c r="AZ25" s="34"/>
      <c r="BA25" s="33"/>
      <c r="BB25" s="168"/>
      <c r="BC25" s="168"/>
      <c r="BD25" s="34"/>
      <c r="BE25" s="33"/>
      <c r="BF25" s="168"/>
      <c r="BG25" s="168"/>
      <c r="BH25" s="34"/>
      <c r="BI25" s="32"/>
      <c r="BJ25" s="32"/>
      <c r="BK25" s="12"/>
      <c r="BL25" s="12"/>
      <c r="BM25" s="12"/>
      <c r="BN25" s="12"/>
      <c r="BO25" s="12"/>
      <c r="BP25" s="12"/>
      <c r="BQ25" s="12"/>
      <c r="BR25" s="21"/>
      <c r="BS25" s="20"/>
      <c r="BT25" s="20"/>
    </row>
    <row r="26" spans="2:82" ht="9.9499999999999993" customHeight="1">
      <c r="B26" s="137"/>
      <c r="C26" s="138"/>
      <c r="D26" s="138"/>
      <c r="E26" s="141"/>
      <c r="I26" s="20"/>
      <c r="J26" s="20"/>
      <c r="K26" s="21"/>
      <c r="L26" s="12"/>
      <c r="M26" s="12"/>
      <c r="N26" s="12"/>
      <c r="O26" s="12"/>
      <c r="P26" s="12"/>
      <c r="Q26" s="12"/>
      <c r="R26" s="39"/>
      <c r="S26" s="39"/>
      <c r="T26" s="33"/>
      <c r="U26" s="34"/>
      <c r="V26" s="168"/>
      <c r="W26" s="168"/>
      <c r="X26" s="33"/>
      <c r="Y26" s="34"/>
      <c r="Z26" s="168"/>
      <c r="AA26" s="168"/>
      <c r="AB26" s="33"/>
      <c r="AC26" s="34"/>
      <c r="AD26" s="168"/>
      <c r="AE26" s="168"/>
      <c r="AF26" s="33"/>
      <c r="AG26" s="34"/>
      <c r="AH26" s="168"/>
      <c r="AI26" s="168"/>
      <c r="AJ26" s="33"/>
      <c r="AK26" s="34"/>
      <c r="AL26" s="168"/>
      <c r="AM26" s="168"/>
      <c r="AN26" s="33"/>
      <c r="AO26" s="34"/>
      <c r="AP26" s="168"/>
      <c r="AQ26" s="168"/>
      <c r="AR26" s="33"/>
      <c r="AS26" s="34"/>
      <c r="AT26" s="168"/>
      <c r="AU26" s="168"/>
      <c r="AV26" s="33"/>
      <c r="AW26" s="34"/>
      <c r="AX26" s="168"/>
      <c r="AY26" s="168"/>
      <c r="AZ26" s="33"/>
      <c r="BA26" s="34"/>
      <c r="BB26" s="168"/>
      <c r="BC26" s="168"/>
      <c r="BD26" s="33"/>
      <c r="BE26" s="34"/>
      <c r="BF26" s="168"/>
      <c r="BG26" s="168"/>
      <c r="BH26" s="33"/>
      <c r="BI26" s="34"/>
      <c r="BJ26" s="32"/>
      <c r="BK26" s="12"/>
      <c r="BL26" s="12"/>
      <c r="BM26" s="12"/>
      <c r="BN26" s="12"/>
      <c r="BO26" s="12"/>
      <c r="BP26" s="12"/>
      <c r="BQ26" s="12"/>
      <c r="BR26" s="21"/>
      <c r="BS26" s="20"/>
      <c r="BT26" s="20"/>
    </row>
    <row r="27" spans="2:82" ht="9.9499999999999993" customHeight="1">
      <c r="I27" s="20"/>
      <c r="J27" s="20"/>
      <c r="K27" s="21"/>
      <c r="L27" s="12"/>
      <c r="M27" s="12"/>
      <c r="N27" s="12"/>
      <c r="O27" s="12"/>
      <c r="P27" s="39"/>
      <c r="Q27" s="39"/>
      <c r="R27" s="39"/>
      <c r="S27" s="33"/>
      <c r="T27" s="168"/>
      <c r="U27" s="168"/>
      <c r="V27" s="34"/>
      <c r="W27" s="33"/>
      <c r="X27" s="168"/>
      <c r="Y27" s="168"/>
      <c r="Z27" s="34"/>
      <c r="AA27" s="33"/>
      <c r="AB27" s="168"/>
      <c r="AC27" s="168"/>
      <c r="AD27" s="34"/>
      <c r="AE27" s="33"/>
      <c r="AF27" s="168"/>
      <c r="AG27" s="168"/>
      <c r="AH27" s="34"/>
      <c r="AI27" s="33"/>
      <c r="AJ27" s="168" t="s">
        <v>1</v>
      </c>
      <c r="AK27" s="168"/>
      <c r="AL27" s="34"/>
      <c r="AM27" s="33"/>
      <c r="AN27" s="168"/>
      <c r="AO27" s="168"/>
      <c r="AP27" s="34"/>
      <c r="AQ27" s="33"/>
      <c r="AR27" s="168"/>
      <c r="AS27" s="168"/>
      <c r="AT27" s="34"/>
      <c r="AU27" s="33"/>
      <c r="AV27" s="168"/>
      <c r="AW27" s="168"/>
      <c r="AX27" s="34"/>
      <c r="AY27" s="33"/>
      <c r="AZ27" s="168"/>
      <c r="BA27" s="168"/>
      <c r="BB27" s="34"/>
      <c r="BC27" s="33"/>
      <c r="BD27" s="168"/>
      <c r="BE27" s="168"/>
      <c r="BF27" s="34"/>
      <c r="BG27" s="33"/>
      <c r="BH27" s="168"/>
      <c r="BI27" s="168"/>
      <c r="BJ27" s="34"/>
      <c r="BK27" s="32"/>
      <c r="BL27" s="12"/>
      <c r="BM27" s="12"/>
      <c r="BN27" s="12"/>
      <c r="BO27" s="12"/>
      <c r="BP27" s="12"/>
      <c r="BQ27" s="12"/>
      <c r="BR27" s="21"/>
      <c r="BS27" s="20"/>
      <c r="BT27" s="20"/>
    </row>
    <row r="28" spans="2:82" ht="9.9499999999999993" customHeight="1">
      <c r="B28" s="128" t="s">
        <v>3</v>
      </c>
      <c r="C28" s="129"/>
      <c r="D28" s="129"/>
      <c r="E28" s="130"/>
      <c r="I28" s="20"/>
      <c r="J28" s="20"/>
      <c r="K28" s="21"/>
      <c r="L28" s="12"/>
      <c r="M28" s="12"/>
      <c r="N28" s="12"/>
      <c r="O28" s="12"/>
      <c r="P28" s="39"/>
      <c r="Q28" s="39"/>
      <c r="R28" s="33"/>
      <c r="S28" s="34"/>
      <c r="T28" s="168"/>
      <c r="U28" s="168"/>
      <c r="V28" s="33"/>
      <c r="W28" s="34"/>
      <c r="X28" s="168"/>
      <c r="Y28" s="168"/>
      <c r="Z28" s="33"/>
      <c r="AA28" s="34"/>
      <c r="AB28" s="168"/>
      <c r="AC28" s="168"/>
      <c r="AD28" s="33"/>
      <c r="AE28" s="34"/>
      <c r="AF28" s="168"/>
      <c r="AG28" s="168"/>
      <c r="AH28" s="33"/>
      <c r="AI28" s="34"/>
      <c r="AJ28" s="168"/>
      <c r="AK28" s="168"/>
      <c r="AL28" s="33"/>
      <c r="AM28" s="34"/>
      <c r="AN28" s="168"/>
      <c r="AO28" s="168"/>
      <c r="AP28" s="33"/>
      <c r="AQ28" s="34"/>
      <c r="AR28" s="168"/>
      <c r="AS28" s="168"/>
      <c r="AT28" s="33"/>
      <c r="AU28" s="34"/>
      <c r="AV28" s="168"/>
      <c r="AW28" s="168"/>
      <c r="AX28" s="33"/>
      <c r="AY28" s="34"/>
      <c r="AZ28" s="168"/>
      <c r="BA28" s="168"/>
      <c r="BB28" s="33"/>
      <c r="BC28" s="34"/>
      <c r="BD28" s="168"/>
      <c r="BE28" s="168"/>
      <c r="BF28" s="33"/>
      <c r="BG28" s="34"/>
      <c r="BH28" s="168"/>
      <c r="BI28" s="168"/>
      <c r="BJ28" s="33"/>
      <c r="BK28" s="34"/>
      <c r="BL28" s="12"/>
      <c r="BM28" s="12"/>
      <c r="BN28" s="12"/>
      <c r="BO28" s="12"/>
      <c r="BP28" s="12"/>
      <c r="BQ28" s="12"/>
      <c r="BR28" s="21"/>
      <c r="BS28" s="20"/>
      <c r="BT28" s="20"/>
    </row>
    <row r="29" spans="2:82" ht="9.9499999999999993" customHeight="1">
      <c r="B29" s="131"/>
      <c r="C29" s="132"/>
      <c r="D29" s="132"/>
      <c r="E29" s="133"/>
      <c r="I29" s="26"/>
      <c r="J29" s="26"/>
      <c r="K29" s="22"/>
      <c r="L29" s="39"/>
      <c r="M29" s="39"/>
      <c r="N29" s="39"/>
      <c r="O29" s="39"/>
      <c r="P29" s="39"/>
      <c r="Q29" s="33"/>
      <c r="R29" s="168"/>
      <c r="S29" s="168"/>
      <c r="T29" s="34"/>
      <c r="U29" s="33"/>
      <c r="V29" s="168"/>
      <c r="W29" s="168"/>
      <c r="X29" s="34"/>
      <c r="Y29" s="33"/>
      <c r="Z29" s="168"/>
      <c r="AA29" s="168"/>
      <c r="AB29" s="34"/>
      <c r="AC29" s="33"/>
      <c r="AD29" s="168"/>
      <c r="AE29" s="168"/>
      <c r="AF29" s="34"/>
      <c r="AG29" s="33"/>
      <c r="AH29" s="168"/>
      <c r="AI29" s="168"/>
      <c r="AJ29" s="34"/>
      <c r="AK29" s="33"/>
      <c r="AL29" s="168" t="s">
        <v>0</v>
      </c>
      <c r="AM29" s="168"/>
      <c r="AN29" s="34"/>
      <c r="AO29" s="33"/>
      <c r="AP29" s="168"/>
      <c r="AQ29" s="168"/>
      <c r="AR29" s="34"/>
      <c r="AS29" s="33"/>
      <c r="AT29" s="168"/>
      <c r="AU29" s="168"/>
      <c r="AV29" s="34"/>
      <c r="AW29" s="33"/>
      <c r="AX29" s="168"/>
      <c r="AY29" s="168"/>
      <c r="AZ29" s="34"/>
      <c r="BA29" s="33"/>
      <c r="BB29" s="168"/>
      <c r="BC29" s="168"/>
      <c r="BD29" s="34"/>
      <c r="BE29" s="33"/>
      <c r="BF29" s="168"/>
      <c r="BG29" s="168"/>
      <c r="BH29" s="34"/>
      <c r="BI29" s="33"/>
      <c r="BJ29" s="168"/>
      <c r="BK29" s="168"/>
      <c r="BL29" s="34"/>
      <c r="BM29" s="32"/>
      <c r="BN29" s="32"/>
      <c r="BO29" s="32"/>
      <c r="BP29" s="32"/>
      <c r="BQ29" s="32"/>
      <c r="BR29" s="22"/>
      <c r="BS29" s="26"/>
      <c r="BT29" s="26"/>
    </row>
    <row r="30" spans="2:82" ht="9.9499999999999993" customHeight="1">
      <c r="B30" s="134" t="s">
        <v>16</v>
      </c>
      <c r="C30" s="135"/>
      <c r="D30" s="135"/>
      <c r="E30" s="140" t="s">
        <v>7</v>
      </c>
      <c r="I30" s="26"/>
      <c r="J30" s="26"/>
      <c r="K30" s="22"/>
      <c r="L30" s="39"/>
      <c r="M30" s="39"/>
      <c r="N30" s="39"/>
      <c r="O30" s="39"/>
      <c r="P30" s="33"/>
      <c r="Q30" s="34"/>
      <c r="R30" s="168"/>
      <c r="S30" s="168"/>
      <c r="T30" s="33"/>
      <c r="U30" s="34"/>
      <c r="V30" s="168"/>
      <c r="W30" s="168"/>
      <c r="X30" s="33"/>
      <c r="Y30" s="34"/>
      <c r="Z30" s="168"/>
      <c r="AA30" s="168"/>
      <c r="AB30" s="33"/>
      <c r="AC30" s="34"/>
      <c r="AD30" s="168"/>
      <c r="AE30" s="168"/>
      <c r="AF30" s="33"/>
      <c r="AG30" s="34"/>
      <c r="AH30" s="168"/>
      <c r="AI30" s="168"/>
      <c r="AJ30" s="33"/>
      <c r="AK30" s="34"/>
      <c r="AL30" s="168"/>
      <c r="AM30" s="168"/>
      <c r="AN30" s="33"/>
      <c r="AO30" s="34"/>
      <c r="AP30" s="168"/>
      <c r="AQ30" s="168"/>
      <c r="AR30" s="33"/>
      <c r="AS30" s="34"/>
      <c r="AT30" s="168"/>
      <c r="AU30" s="168"/>
      <c r="AV30" s="33"/>
      <c r="AW30" s="34"/>
      <c r="AX30" s="168"/>
      <c r="AY30" s="168"/>
      <c r="AZ30" s="33"/>
      <c r="BA30" s="34"/>
      <c r="BB30" s="168"/>
      <c r="BC30" s="168"/>
      <c r="BD30" s="33"/>
      <c r="BE30" s="34"/>
      <c r="BF30" s="168"/>
      <c r="BG30" s="168"/>
      <c r="BH30" s="33"/>
      <c r="BI30" s="34"/>
      <c r="BJ30" s="168"/>
      <c r="BK30" s="168"/>
      <c r="BL30" s="33"/>
      <c r="BM30" s="34"/>
      <c r="BN30" s="32"/>
      <c r="BO30" s="32"/>
      <c r="BP30" s="32"/>
      <c r="BQ30" s="32"/>
      <c r="BR30" s="22"/>
      <c r="BS30" s="26"/>
      <c r="BT30" s="26"/>
    </row>
    <row r="31" spans="2:82" ht="9.9499999999999993" customHeight="1">
      <c r="B31" s="134"/>
      <c r="C31" s="135"/>
      <c r="D31" s="135"/>
      <c r="E31" s="140"/>
      <c r="I31" s="26"/>
      <c r="J31" s="26"/>
      <c r="K31" s="22"/>
      <c r="L31" s="39"/>
      <c r="M31" s="39"/>
      <c r="N31" s="39"/>
      <c r="O31" s="33"/>
      <c r="P31" s="168"/>
      <c r="Q31" s="168"/>
      <c r="R31" s="34"/>
      <c r="S31" s="33"/>
      <c r="T31" s="168" t="s">
        <v>1</v>
      </c>
      <c r="U31" s="168"/>
      <c r="V31" s="34"/>
      <c r="W31" s="33"/>
      <c r="X31" s="168"/>
      <c r="Y31" s="168"/>
      <c r="Z31" s="34"/>
      <c r="AA31" s="33"/>
      <c r="AB31" s="168"/>
      <c r="AC31" s="168"/>
      <c r="AD31" s="34"/>
      <c r="AE31" s="33"/>
      <c r="AF31" s="168"/>
      <c r="AG31" s="168"/>
      <c r="AH31" s="34"/>
      <c r="AI31" s="33"/>
      <c r="AJ31" s="168"/>
      <c r="AK31" s="168"/>
      <c r="AL31" s="34"/>
      <c r="AM31" s="33"/>
      <c r="AN31" s="168"/>
      <c r="AO31" s="168"/>
      <c r="AP31" s="34"/>
      <c r="AQ31" s="33"/>
      <c r="AR31" s="168"/>
      <c r="AS31" s="168"/>
      <c r="AT31" s="34"/>
      <c r="AU31" s="33"/>
      <c r="AV31" s="168"/>
      <c r="AW31" s="168"/>
      <c r="AX31" s="34"/>
      <c r="AY31" s="33"/>
      <c r="AZ31" s="168"/>
      <c r="BA31" s="168"/>
      <c r="BB31" s="34"/>
      <c r="BC31" s="33"/>
      <c r="BD31" s="168"/>
      <c r="BE31" s="168"/>
      <c r="BF31" s="34"/>
      <c r="BG31" s="33"/>
      <c r="BH31" s="168"/>
      <c r="BI31" s="168"/>
      <c r="BJ31" s="34"/>
      <c r="BK31" s="33"/>
      <c r="BL31" s="168"/>
      <c r="BM31" s="168"/>
      <c r="BN31" s="34"/>
      <c r="BO31" s="32"/>
      <c r="BP31" s="32"/>
      <c r="BQ31" s="32"/>
      <c r="BR31" s="22"/>
      <c r="BS31" s="26"/>
      <c r="BT31" s="26"/>
      <c r="BX31" s="14"/>
    </row>
    <row r="32" spans="2:82" ht="9.9499999999999993" customHeight="1">
      <c r="B32" s="134" t="s">
        <v>9</v>
      </c>
      <c r="C32" s="135"/>
      <c r="D32" s="135"/>
      <c r="E32" s="140" t="s">
        <v>8</v>
      </c>
      <c r="I32" s="26"/>
      <c r="J32" s="26"/>
      <c r="K32" s="22"/>
      <c r="L32" s="39"/>
      <c r="M32" s="39"/>
      <c r="N32" s="33"/>
      <c r="O32" s="34"/>
      <c r="P32" s="168"/>
      <c r="Q32" s="168"/>
      <c r="R32" s="33"/>
      <c r="S32" s="34"/>
      <c r="T32" s="168"/>
      <c r="U32" s="168"/>
      <c r="V32" s="33"/>
      <c r="W32" s="34"/>
      <c r="X32" s="168"/>
      <c r="Y32" s="168"/>
      <c r="Z32" s="33"/>
      <c r="AA32" s="34"/>
      <c r="AB32" s="168"/>
      <c r="AC32" s="168"/>
      <c r="AD32" s="33"/>
      <c r="AE32" s="34"/>
      <c r="AF32" s="168"/>
      <c r="AG32" s="168"/>
      <c r="AH32" s="33"/>
      <c r="AI32" s="34"/>
      <c r="AJ32" s="168"/>
      <c r="AK32" s="168"/>
      <c r="AL32" s="33"/>
      <c r="AM32" s="34"/>
      <c r="AN32" s="168"/>
      <c r="AO32" s="168"/>
      <c r="AP32" s="33"/>
      <c r="AQ32" s="34"/>
      <c r="AR32" s="168"/>
      <c r="AS32" s="168"/>
      <c r="AT32" s="33"/>
      <c r="AU32" s="34"/>
      <c r="AV32" s="168"/>
      <c r="AW32" s="168"/>
      <c r="AX32" s="33"/>
      <c r="AY32" s="34"/>
      <c r="AZ32" s="168"/>
      <c r="BA32" s="168"/>
      <c r="BB32" s="33"/>
      <c r="BC32" s="34"/>
      <c r="BD32" s="168"/>
      <c r="BE32" s="168"/>
      <c r="BF32" s="33"/>
      <c r="BG32" s="34"/>
      <c r="BH32" s="168"/>
      <c r="BI32" s="168"/>
      <c r="BJ32" s="33"/>
      <c r="BK32" s="34"/>
      <c r="BL32" s="168"/>
      <c r="BM32" s="168"/>
      <c r="BN32" s="33"/>
      <c r="BO32" s="34"/>
      <c r="BP32" s="32"/>
      <c r="BQ32" s="32"/>
      <c r="BR32" s="22"/>
      <c r="BS32" s="26"/>
      <c r="BT32" s="26"/>
      <c r="BU32" s="2"/>
      <c r="BV32" s="2"/>
      <c r="BW32" s="2"/>
      <c r="BX32" s="14"/>
      <c r="BY32" s="2"/>
      <c r="BZ32" s="2"/>
      <c r="CA32" s="2"/>
      <c r="CB32" s="2"/>
      <c r="CC32" s="2"/>
      <c r="CD32" s="2"/>
    </row>
    <row r="33" spans="2:84" ht="9.9499999999999993" customHeight="1">
      <c r="B33" s="134"/>
      <c r="C33" s="135"/>
      <c r="D33" s="135"/>
      <c r="E33" s="140"/>
      <c r="I33" s="26"/>
      <c r="J33" s="26"/>
      <c r="K33" s="22"/>
      <c r="L33" s="39"/>
      <c r="M33" s="33"/>
      <c r="N33" s="168" t="s">
        <v>0</v>
      </c>
      <c r="O33" s="168"/>
      <c r="P33" s="34"/>
      <c r="Q33" s="33"/>
      <c r="R33" s="168" t="s">
        <v>0</v>
      </c>
      <c r="S33" s="168"/>
      <c r="T33" s="34"/>
      <c r="U33" s="33"/>
      <c r="V33" s="168" t="s">
        <v>0</v>
      </c>
      <c r="W33" s="168"/>
      <c r="X33" s="34"/>
      <c r="Y33" s="33"/>
      <c r="Z33" s="168"/>
      <c r="AA33" s="168"/>
      <c r="AB33" s="34"/>
      <c r="AC33" s="33"/>
      <c r="AD33" s="168" t="s">
        <v>1</v>
      </c>
      <c r="AE33" s="168"/>
      <c r="AF33" s="34"/>
      <c r="AG33" s="33"/>
      <c r="AH33" s="168"/>
      <c r="AI33" s="168"/>
      <c r="AJ33" s="34"/>
      <c r="AK33" s="33"/>
      <c r="AL33" s="168"/>
      <c r="AM33" s="168"/>
      <c r="AN33" s="34"/>
      <c r="AO33" s="33"/>
      <c r="AP33" s="168"/>
      <c r="AQ33" s="168"/>
      <c r="AR33" s="34"/>
      <c r="AS33" s="33"/>
      <c r="AT33" s="168"/>
      <c r="AU33" s="168"/>
      <c r="AV33" s="34"/>
      <c r="AW33" s="33"/>
      <c r="AX33" s="168"/>
      <c r="AY33" s="168"/>
      <c r="AZ33" s="34"/>
      <c r="BA33" s="33"/>
      <c r="BB33" s="168"/>
      <c r="BC33" s="168"/>
      <c r="BD33" s="34"/>
      <c r="BE33" s="33"/>
      <c r="BF33" s="168"/>
      <c r="BG33" s="168"/>
      <c r="BH33" s="34"/>
      <c r="BI33" s="33"/>
      <c r="BJ33" s="168"/>
      <c r="BK33" s="168"/>
      <c r="BL33" s="34"/>
      <c r="BM33" s="33"/>
      <c r="BN33" s="168"/>
      <c r="BO33" s="168"/>
      <c r="BP33" s="34"/>
      <c r="BQ33" s="32"/>
      <c r="BR33" s="25"/>
      <c r="BS33" s="27"/>
      <c r="BT33" s="26"/>
      <c r="BU33" s="2"/>
      <c r="BV33" s="3"/>
      <c r="BW33" s="3"/>
      <c r="BX33" s="14"/>
      <c r="BY33" s="2"/>
      <c r="BZ33" s="3"/>
      <c r="CA33" s="3"/>
      <c r="CB33" s="2"/>
      <c r="CC33" s="2"/>
      <c r="CD33" s="2"/>
    </row>
    <row r="34" spans="2:84" ht="9.9499999999999993" customHeight="1">
      <c r="B34" s="134" t="s">
        <v>17</v>
      </c>
      <c r="C34" s="135"/>
      <c r="D34" s="135"/>
      <c r="E34" s="140" t="s">
        <v>6</v>
      </c>
      <c r="I34" s="26"/>
      <c r="J34" s="26"/>
      <c r="K34" s="22"/>
      <c r="L34" s="33"/>
      <c r="M34" s="34"/>
      <c r="N34" s="168"/>
      <c r="O34" s="168"/>
      <c r="P34" s="33"/>
      <c r="Q34" s="34"/>
      <c r="R34" s="168"/>
      <c r="S34" s="168"/>
      <c r="T34" s="33"/>
      <c r="U34" s="34"/>
      <c r="V34" s="168"/>
      <c r="W34" s="168"/>
      <c r="X34" s="33"/>
      <c r="Y34" s="34"/>
      <c r="Z34" s="168"/>
      <c r="AA34" s="168"/>
      <c r="AB34" s="33"/>
      <c r="AC34" s="34"/>
      <c r="AD34" s="168"/>
      <c r="AE34" s="168"/>
      <c r="AF34" s="33"/>
      <c r="AG34" s="34"/>
      <c r="AH34" s="168"/>
      <c r="AI34" s="168"/>
      <c r="AJ34" s="33"/>
      <c r="AK34" s="34"/>
      <c r="AL34" s="168"/>
      <c r="AM34" s="168"/>
      <c r="AN34" s="33"/>
      <c r="AO34" s="34"/>
      <c r="AP34" s="168"/>
      <c r="AQ34" s="168"/>
      <c r="AR34" s="33"/>
      <c r="AS34" s="34"/>
      <c r="AT34" s="168"/>
      <c r="AU34" s="168"/>
      <c r="AV34" s="33"/>
      <c r="AW34" s="34"/>
      <c r="AX34" s="168"/>
      <c r="AY34" s="168"/>
      <c r="AZ34" s="33"/>
      <c r="BA34" s="34"/>
      <c r="BB34" s="168"/>
      <c r="BC34" s="168"/>
      <c r="BD34" s="33"/>
      <c r="BE34" s="34"/>
      <c r="BF34" s="168"/>
      <c r="BG34" s="168"/>
      <c r="BH34" s="33"/>
      <c r="BI34" s="34"/>
      <c r="BJ34" s="168"/>
      <c r="BK34" s="168"/>
      <c r="BL34" s="33"/>
      <c r="BM34" s="34"/>
      <c r="BN34" s="168"/>
      <c r="BO34" s="168"/>
      <c r="BP34" s="33"/>
      <c r="BQ34" s="34"/>
      <c r="BR34" s="25"/>
      <c r="BS34" s="27"/>
      <c r="BT34" s="26"/>
      <c r="BU34" s="2"/>
      <c r="BV34" s="3"/>
      <c r="BW34" s="3"/>
      <c r="BX34" s="14"/>
      <c r="BY34" s="2"/>
      <c r="BZ34" s="3"/>
      <c r="CA34" s="3"/>
      <c r="CB34" s="2"/>
      <c r="CC34" s="2"/>
      <c r="CD34" s="2"/>
    </row>
    <row r="35" spans="2:84" ht="9.9499999999999993" customHeight="1">
      <c r="B35" s="137"/>
      <c r="C35" s="138"/>
      <c r="D35" s="138"/>
      <c r="E35" s="141"/>
      <c r="I35" s="26"/>
      <c r="J35" s="26"/>
      <c r="K35" s="23"/>
      <c r="L35" s="168" t="s">
        <v>0</v>
      </c>
      <c r="M35" s="168"/>
      <c r="N35" s="34"/>
      <c r="O35" s="33"/>
      <c r="P35" s="168" t="s">
        <v>0</v>
      </c>
      <c r="Q35" s="168"/>
      <c r="R35" s="34"/>
      <c r="S35" s="33"/>
      <c r="T35" s="168"/>
      <c r="U35" s="168"/>
      <c r="V35" s="34"/>
      <c r="W35" s="33"/>
      <c r="X35" s="168"/>
      <c r="Y35" s="168"/>
      <c r="Z35" s="34"/>
      <c r="AA35" s="33"/>
      <c r="AB35" s="168" t="s">
        <v>0</v>
      </c>
      <c r="AC35" s="168"/>
      <c r="AD35" s="34"/>
      <c r="AE35" s="33"/>
      <c r="AF35" s="168"/>
      <c r="AG35" s="168"/>
      <c r="AH35" s="34"/>
      <c r="AI35" s="33"/>
      <c r="AJ35" s="168"/>
      <c r="AK35" s="168"/>
      <c r="AL35" s="34"/>
      <c r="AM35" s="33"/>
      <c r="AN35" s="168"/>
      <c r="AO35" s="168"/>
      <c r="AP35" s="34"/>
      <c r="AQ35" s="33"/>
      <c r="AR35" s="168"/>
      <c r="AS35" s="168"/>
      <c r="AT35" s="34"/>
      <c r="AU35" s="33"/>
      <c r="AV35" s="168"/>
      <c r="AW35" s="168"/>
      <c r="AX35" s="34"/>
      <c r="AY35" s="33"/>
      <c r="AZ35" s="168"/>
      <c r="BA35" s="168"/>
      <c r="BB35" s="34"/>
      <c r="BC35" s="33"/>
      <c r="BD35" s="168"/>
      <c r="BE35" s="168"/>
      <c r="BF35" s="34"/>
      <c r="BG35" s="33"/>
      <c r="BH35" s="168"/>
      <c r="BI35" s="168"/>
      <c r="BJ35" s="34"/>
      <c r="BK35" s="33"/>
      <c r="BL35" s="168"/>
      <c r="BM35" s="168"/>
      <c r="BN35" s="34"/>
      <c r="BO35" s="33"/>
      <c r="BP35" s="168"/>
      <c r="BQ35" s="168"/>
      <c r="BR35" s="24"/>
      <c r="BS35" s="26"/>
      <c r="BT35" s="28"/>
      <c r="BU35" s="3"/>
      <c r="BV35" s="2"/>
      <c r="BW35" s="2"/>
      <c r="BX35" s="15"/>
      <c r="BY35" s="3"/>
      <c r="BZ35" s="2"/>
      <c r="CA35" s="2"/>
      <c r="CB35" s="3"/>
      <c r="CC35" s="3"/>
      <c r="CD35" s="2"/>
    </row>
    <row r="36" spans="2:84" ht="9.9499999999999993" customHeight="1">
      <c r="I36" s="26"/>
      <c r="J36" s="29"/>
      <c r="K36" s="24"/>
      <c r="L36" s="168"/>
      <c r="M36" s="168"/>
      <c r="N36" s="33"/>
      <c r="O36" s="34"/>
      <c r="P36" s="168"/>
      <c r="Q36" s="168"/>
      <c r="R36" s="33"/>
      <c r="S36" s="34"/>
      <c r="T36" s="168"/>
      <c r="U36" s="168"/>
      <c r="V36" s="33"/>
      <c r="W36" s="34"/>
      <c r="X36" s="168"/>
      <c r="Y36" s="168"/>
      <c r="Z36" s="33"/>
      <c r="AA36" s="34"/>
      <c r="AB36" s="168"/>
      <c r="AC36" s="168"/>
      <c r="AD36" s="33"/>
      <c r="AE36" s="34"/>
      <c r="AF36" s="168"/>
      <c r="AG36" s="168"/>
      <c r="AH36" s="33"/>
      <c r="AI36" s="34"/>
      <c r="AJ36" s="168"/>
      <c r="AK36" s="168"/>
      <c r="AL36" s="33"/>
      <c r="AM36" s="34"/>
      <c r="AN36" s="168"/>
      <c r="AO36" s="168"/>
      <c r="AP36" s="33"/>
      <c r="AQ36" s="34"/>
      <c r="AR36" s="168"/>
      <c r="AS36" s="168"/>
      <c r="AT36" s="33"/>
      <c r="AU36" s="34"/>
      <c r="AV36" s="168"/>
      <c r="AW36" s="168"/>
      <c r="AX36" s="33"/>
      <c r="AY36" s="34"/>
      <c r="AZ36" s="168"/>
      <c r="BA36" s="168"/>
      <c r="BB36" s="33"/>
      <c r="BC36" s="34"/>
      <c r="BD36" s="168"/>
      <c r="BE36" s="168"/>
      <c r="BF36" s="33"/>
      <c r="BG36" s="34"/>
      <c r="BH36" s="168"/>
      <c r="BI36" s="168"/>
      <c r="BJ36" s="33"/>
      <c r="BK36" s="34"/>
      <c r="BL36" s="168"/>
      <c r="BM36" s="168"/>
      <c r="BN36" s="33"/>
      <c r="BO36" s="34"/>
      <c r="BP36" s="168"/>
      <c r="BQ36" s="168"/>
      <c r="BR36" s="23"/>
      <c r="BS36" s="30"/>
      <c r="BT36" s="28"/>
      <c r="BU36" s="3"/>
      <c r="BV36" s="2"/>
      <c r="BW36" s="2"/>
      <c r="BX36" s="15"/>
      <c r="BY36" s="3"/>
      <c r="BZ36" s="2"/>
      <c r="CA36" s="2"/>
      <c r="CB36" s="3"/>
      <c r="CC36" s="3"/>
      <c r="CD36" s="2"/>
    </row>
    <row r="37" spans="2:84" ht="9.9499999999999993" customHeight="1">
      <c r="I37" s="29"/>
      <c r="J37" s="26"/>
      <c r="K37" s="22"/>
      <c r="L37" s="24"/>
      <c r="M37" s="23"/>
      <c r="N37" s="22"/>
      <c r="O37" s="22"/>
      <c r="P37" s="24"/>
      <c r="Q37" s="23"/>
      <c r="R37" s="22"/>
      <c r="S37" s="22"/>
      <c r="T37" s="24"/>
      <c r="U37" s="23"/>
      <c r="V37" s="22"/>
      <c r="W37" s="22"/>
      <c r="X37" s="24"/>
      <c r="Y37" s="23"/>
      <c r="Z37" s="22"/>
      <c r="AA37" s="22"/>
      <c r="AB37" s="24"/>
      <c r="AC37" s="23"/>
      <c r="AD37" s="22"/>
      <c r="AE37" s="22"/>
      <c r="AF37" s="24"/>
      <c r="AG37" s="23"/>
      <c r="AH37" s="22"/>
      <c r="AI37" s="22"/>
      <c r="AJ37" s="24"/>
      <c r="AK37" s="23"/>
      <c r="AL37" s="22"/>
      <c r="AM37" s="22"/>
      <c r="AN37" s="24"/>
      <c r="AO37" s="23"/>
      <c r="AP37" s="22"/>
      <c r="AQ37" s="22"/>
      <c r="AR37" s="24"/>
      <c r="AS37" s="23"/>
      <c r="AT37" s="22"/>
      <c r="AU37" s="22"/>
      <c r="AV37" s="24"/>
      <c r="AW37" s="23"/>
      <c r="AX37" s="22"/>
      <c r="AY37" s="22"/>
      <c r="AZ37" s="24"/>
      <c r="BA37" s="23"/>
      <c r="BB37" s="22"/>
      <c r="BC37" s="22"/>
      <c r="BD37" s="24"/>
      <c r="BE37" s="23"/>
      <c r="BF37" s="22"/>
      <c r="BG37" s="22"/>
      <c r="BH37" s="24"/>
      <c r="BI37" s="23"/>
      <c r="BJ37" s="22"/>
      <c r="BK37" s="22"/>
      <c r="BL37" s="24"/>
      <c r="BM37" s="23"/>
      <c r="BN37" s="22"/>
      <c r="BO37" s="22"/>
      <c r="BP37" s="24"/>
      <c r="BQ37" s="23"/>
      <c r="BR37" s="22"/>
      <c r="BS37" s="26"/>
      <c r="BT37" s="30"/>
      <c r="BU37" s="2"/>
      <c r="BV37" s="2"/>
      <c r="BW37" s="2"/>
      <c r="BX37" s="14"/>
      <c r="BY37" s="2"/>
      <c r="BZ37" s="2"/>
      <c r="CA37" s="2"/>
      <c r="CB37" s="2"/>
      <c r="CC37" s="2"/>
      <c r="CD37" s="2"/>
    </row>
    <row r="38" spans="2:84" ht="19.5" customHeight="1">
      <c r="G38" s="146" t="s">
        <v>11</v>
      </c>
      <c r="H38" s="146"/>
      <c r="I38" s="143">
        <v>1</v>
      </c>
      <c r="J38" s="144"/>
      <c r="K38" s="144"/>
      <c r="L38" s="145"/>
      <c r="M38" s="143">
        <v>2</v>
      </c>
      <c r="N38" s="144"/>
      <c r="O38" s="144"/>
      <c r="P38" s="145"/>
      <c r="Q38" s="143">
        <v>3</v>
      </c>
      <c r="R38" s="144"/>
      <c r="S38" s="144"/>
      <c r="T38" s="145"/>
      <c r="U38" s="143">
        <v>4</v>
      </c>
      <c r="V38" s="144"/>
      <c r="W38" s="144"/>
      <c r="X38" s="145"/>
      <c r="Y38" s="143">
        <v>5</v>
      </c>
      <c r="Z38" s="144"/>
      <c r="AA38" s="144"/>
      <c r="AB38" s="145"/>
      <c r="AC38" s="143">
        <v>6</v>
      </c>
      <c r="AD38" s="144"/>
      <c r="AE38" s="144"/>
      <c r="AF38" s="145"/>
      <c r="AG38" s="143">
        <v>7</v>
      </c>
      <c r="AH38" s="144"/>
      <c r="AI38" s="144"/>
      <c r="AJ38" s="145"/>
      <c r="AK38" s="143">
        <v>8</v>
      </c>
      <c r="AL38" s="144"/>
      <c r="AM38" s="144"/>
      <c r="AN38" s="145"/>
      <c r="AO38" s="143">
        <v>9</v>
      </c>
      <c r="AP38" s="144"/>
      <c r="AQ38" s="144"/>
      <c r="AR38" s="145"/>
      <c r="AS38" s="143">
        <v>10</v>
      </c>
      <c r="AT38" s="144"/>
      <c r="AU38" s="144"/>
      <c r="AV38" s="145"/>
      <c r="AW38" s="143">
        <v>11</v>
      </c>
      <c r="AX38" s="144"/>
      <c r="AY38" s="144"/>
      <c r="AZ38" s="145"/>
      <c r="BA38" s="143">
        <v>12</v>
      </c>
      <c r="BB38" s="144"/>
      <c r="BC38" s="144"/>
      <c r="BD38" s="145"/>
      <c r="BE38" s="143">
        <v>13</v>
      </c>
      <c r="BF38" s="144"/>
      <c r="BG38" s="144"/>
      <c r="BH38" s="145"/>
      <c r="BI38" s="143">
        <v>14</v>
      </c>
      <c r="BJ38" s="144"/>
      <c r="BK38" s="144"/>
      <c r="BL38" s="145"/>
      <c r="BM38" s="143">
        <v>15</v>
      </c>
      <c r="BN38" s="144"/>
      <c r="BO38" s="144"/>
      <c r="BP38" s="145"/>
      <c r="BQ38" s="143">
        <v>16</v>
      </c>
      <c r="BR38" s="144"/>
      <c r="BS38" s="144"/>
      <c r="BT38" s="145"/>
    </row>
    <row r="39" spans="2:84" ht="19.5" customHeight="1">
      <c r="G39" s="146" t="s">
        <v>12</v>
      </c>
      <c r="H39" s="146"/>
      <c r="I39" s="119" t="s">
        <v>8</v>
      </c>
      <c r="J39" s="120"/>
      <c r="K39" s="120"/>
      <c r="L39" s="121"/>
      <c r="M39" s="119" t="s">
        <v>6</v>
      </c>
      <c r="N39" s="120"/>
      <c r="O39" s="120"/>
      <c r="P39" s="121"/>
      <c r="Q39" s="119" t="s">
        <v>7</v>
      </c>
      <c r="R39" s="120"/>
      <c r="S39" s="120"/>
      <c r="T39" s="121"/>
      <c r="U39" s="119" t="s">
        <v>8</v>
      </c>
      <c r="V39" s="120"/>
      <c r="W39" s="120"/>
      <c r="X39" s="121"/>
      <c r="Y39" s="119" t="s">
        <v>8</v>
      </c>
      <c r="Z39" s="120"/>
      <c r="AA39" s="120"/>
      <c r="AB39" s="121"/>
      <c r="AC39" s="119" t="s">
        <v>8</v>
      </c>
      <c r="AD39" s="120"/>
      <c r="AE39" s="120"/>
      <c r="AF39" s="121"/>
      <c r="AG39" s="119" t="s">
        <v>7</v>
      </c>
      <c r="AH39" s="120"/>
      <c r="AI39" s="120"/>
      <c r="AJ39" s="121"/>
      <c r="AK39" s="119" t="s">
        <v>7</v>
      </c>
      <c r="AL39" s="120"/>
      <c r="AM39" s="120"/>
      <c r="AN39" s="121"/>
      <c r="AO39" s="119" t="s">
        <v>8</v>
      </c>
      <c r="AP39" s="120"/>
      <c r="AQ39" s="120"/>
      <c r="AR39" s="121"/>
      <c r="AS39" s="119" t="s">
        <v>7</v>
      </c>
      <c r="AT39" s="120"/>
      <c r="AU39" s="120"/>
      <c r="AV39" s="121"/>
      <c r="AW39" s="119"/>
      <c r="AX39" s="120"/>
      <c r="AY39" s="120"/>
      <c r="AZ39" s="121"/>
      <c r="BA39" s="119"/>
      <c r="BB39" s="120"/>
      <c r="BC39" s="120"/>
      <c r="BD39" s="121"/>
      <c r="BE39" s="119"/>
      <c r="BF39" s="120"/>
      <c r="BG39" s="120"/>
      <c r="BH39" s="121"/>
      <c r="BI39" s="119"/>
      <c r="BJ39" s="120"/>
      <c r="BK39" s="120"/>
      <c r="BL39" s="121"/>
      <c r="BM39" s="119"/>
      <c r="BN39" s="120"/>
      <c r="BO39" s="120"/>
      <c r="BP39" s="121"/>
      <c r="BQ39" s="119"/>
      <c r="BR39" s="120"/>
      <c r="BS39" s="120"/>
      <c r="BT39" s="121"/>
      <c r="BU39" s="104" t="s">
        <v>67</v>
      </c>
      <c r="BV39" s="105"/>
      <c r="BW39" s="105"/>
      <c r="BX39" s="105"/>
      <c r="BY39" s="105"/>
      <c r="BZ39" s="105"/>
      <c r="CA39" s="105"/>
      <c r="CB39" s="105"/>
      <c r="CC39" s="105"/>
      <c r="CD39" s="105"/>
      <c r="CE39" s="106"/>
    </row>
    <row r="40" spans="2:84" ht="75.75" customHeight="1">
      <c r="B40" s="107" t="s">
        <v>13</v>
      </c>
      <c r="C40" s="159" t="s">
        <v>14</v>
      </c>
      <c r="D40" s="107" t="s">
        <v>15</v>
      </c>
      <c r="E40" s="107" t="s">
        <v>66</v>
      </c>
      <c r="F40" s="107" t="s">
        <v>63</v>
      </c>
      <c r="G40" s="35"/>
      <c r="H40" s="45" t="s">
        <v>64</v>
      </c>
      <c r="I40" s="162" t="s">
        <v>47</v>
      </c>
      <c r="J40" s="163"/>
      <c r="K40" s="163"/>
      <c r="L40" s="164"/>
      <c r="M40" s="162" t="s">
        <v>48</v>
      </c>
      <c r="N40" s="163"/>
      <c r="O40" s="163"/>
      <c r="P40" s="164"/>
      <c r="Q40" s="162" t="s">
        <v>49</v>
      </c>
      <c r="R40" s="163"/>
      <c r="S40" s="163"/>
      <c r="T40" s="164"/>
      <c r="U40" s="162" t="s">
        <v>56</v>
      </c>
      <c r="V40" s="163"/>
      <c r="W40" s="163"/>
      <c r="X40" s="164"/>
      <c r="Y40" s="162" t="s">
        <v>50</v>
      </c>
      <c r="Z40" s="163"/>
      <c r="AA40" s="163"/>
      <c r="AB40" s="164"/>
      <c r="AC40" s="162" t="s">
        <v>51</v>
      </c>
      <c r="AD40" s="163"/>
      <c r="AE40" s="163"/>
      <c r="AF40" s="164"/>
      <c r="AG40" s="162" t="s">
        <v>53</v>
      </c>
      <c r="AH40" s="163"/>
      <c r="AI40" s="163"/>
      <c r="AJ40" s="164"/>
      <c r="AK40" s="162" t="s">
        <v>54</v>
      </c>
      <c r="AL40" s="163"/>
      <c r="AM40" s="163"/>
      <c r="AN40" s="164"/>
      <c r="AO40" s="162" t="s">
        <v>55</v>
      </c>
      <c r="AP40" s="163"/>
      <c r="AQ40" s="163"/>
      <c r="AR40" s="164"/>
      <c r="AS40" s="162" t="s">
        <v>59</v>
      </c>
      <c r="AT40" s="163"/>
      <c r="AU40" s="163"/>
      <c r="AV40" s="164"/>
      <c r="AW40" s="162"/>
      <c r="AX40" s="163"/>
      <c r="AY40" s="163"/>
      <c r="AZ40" s="164"/>
      <c r="BA40" s="162"/>
      <c r="BB40" s="163"/>
      <c r="BC40" s="163"/>
      <c r="BD40" s="164"/>
      <c r="BE40" s="162"/>
      <c r="BF40" s="163"/>
      <c r="BG40" s="163"/>
      <c r="BH40" s="164"/>
      <c r="BI40" s="169"/>
      <c r="BJ40" s="170"/>
      <c r="BK40" s="170"/>
      <c r="BL40" s="171"/>
      <c r="BM40" s="169"/>
      <c r="BN40" s="170"/>
      <c r="BO40" s="170"/>
      <c r="BP40" s="171"/>
      <c r="BQ40" s="169"/>
      <c r="BR40" s="170"/>
      <c r="BS40" s="170"/>
      <c r="BT40" s="171"/>
      <c r="BU40" s="115" t="s">
        <v>26</v>
      </c>
      <c r="BV40" s="115" t="s">
        <v>27</v>
      </c>
      <c r="BW40" s="115" t="s">
        <v>28</v>
      </c>
      <c r="BX40" s="115" t="s">
        <v>29</v>
      </c>
      <c r="BY40" s="115" t="s">
        <v>30</v>
      </c>
      <c r="BZ40" s="117" t="s">
        <v>31</v>
      </c>
      <c r="CA40" s="113" t="s">
        <v>32</v>
      </c>
      <c r="CB40" s="113" t="s">
        <v>33</v>
      </c>
      <c r="CC40" s="113" t="s">
        <v>34</v>
      </c>
      <c r="CD40" s="113" t="s">
        <v>35</v>
      </c>
      <c r="CE40" s="108" t="s">
        <v>36</v>
      </c>
      <c r="CF40" s="110" t="s">
        <v>13</v>
      </c>
    </row>
    <row r="41" spans="2:84" ht="75.75" customHeight="1">
      <c r="B41" s="107"/>
      <c r="C41" s="107"/>
      <c r="D41" s="107"/>
      <c r="E41" s="107"/>
      <c r="F41" s="107"/>
      <c r="G41" s="36" t="s">
        <v>65</v>
      </c>
      <c r="H41" s="37"/>
      <c r="I41" s="165"/>
      <c r="J41" s="166"/>
      <c r="K41" s="166"/>
      <c r="L41" s="167"/>
      <c r="M41" s="165"/>
      <c r="N41" s="166"/>
      <c r="O41" s="166"/>
      <c r="P41" s="167"/>
      <c r="Q41" s="165"/>
      <c r="R41" s="166"/>
      <c r="S41" s="166"/>
      <c r="T41" s="167"/>
      <c r="U41" s="165"/>
      <c r="V41" s="166"/>
      <c r="W41" s="166"/>
      <c r="X41" s="167"/>
      <c r="Y41" s="165"/>
      <c r="Z41" s="166"/>
      <c r="AA41" s="166"/>
      <c r="AB41" s="167"/>
      <c r="AC41" s="165"/>
      <c r="AD41" s="166"/>
      <c r="AE41" s="166"/>
      <c r="AF41" s="167"/>
      <c r="AG41" s="165"/>
      <c r="AH41" s="166"/>
      <c r="AI41" s="166"/>
      <c r="AJ41" s="167"/>
      <c r="AK41" s="165"/>
      <c r="AL41" s="166"/>
      <c r="AM41" s="166"/>
      <c r="AN41" s="167"/>
      <c r="AO41" s="165"/>
      <c r="AP41" s="166"/>
      <c r="AQ41" s="166"/>
      <c r="AR41" s="167"/>
      <c r="AS41" s="165"/>
      <c r="AT41" s="166"/>
      <c r="AU41" s="166"/>
      <c r="AV41" s="167"/>
      <c r="AW41" s="165"/>
      <c r="AX41" s="166"/>
      <c r="AY41" s="166"/>
      <c r="AZ41" s="167"/>
      <c r="BA41" s="165"/>
      <c r="BB41" s="166"/>
      <c r="BC41" s="166"/>
      <c r="BD41" s="167"/>
      <c r="BE41" s="165"/>
      <c r="BF41" s="166"/>
      <c r="BG41" s="166"/>
      <c r="BH41" s="167"/>
      <c r="BI41" s="172"/>
      <c r="BJ41" s="173"/>
      <c r="BK41" s="173"/>
      <c r="BL41" s="174"/>
      <c r="BM41" s="172"/>
      <c r="BN41" s="173"/>
      <c r="BO41" s="173"/>
      <c r="BP41" s="174"/>
      <c r="BQ41" s="172"/>
      <c r="BR41" s="173"/>
      <c r="BS41" s="173"/>
      <c r="BT41" s="174"/>
      <c r="BU41" s="116"/>
      <c r="BV41" s="116"/>
      <c r="BW41" s="116"/>
      <c r="BX41" s="116"/>
      <c r="BY41" s="116"/>
      <c r="BZ41" s="118"/>
      <c r="CA41" s="114"/>
      <c r="CB41" s="114"/>
      <c r="CC41" s="114"/>
      <c r="CD41" s="114"/>
      <c r="CE41" s="109"/>
      <c r="CF41" s="111"/>
    </row>
    <row r="42" spans="2:84" ht="30" customHeight="1">
      <c r="B42" s="11">
        <v>1</v>
      </c>
      <c r="C42" s="16" t="str">
        <f t="shared" ref="C42:C57" si="0">REPT("|",(D42*50))</f>
        <v>|||||||</v>
      </c>
      <c r="D42" s="38">
        <f>E42*COUNTA($G$42:$H$57)/(SUM($E$42:$E$57)*COUNTA($G$42:$H$57))</f>
        <v>0.15151515151515152</v>
      </c>
      <c r="E42" s="9">
        <v>10</v>
      </c>
      <c r="F42" s="9">
        <f t="shared" ref="F42:F57" si="1">IF(COUNTIF(I42:BQ42,"●"),9,IF(COUNTIF(I42:BQ42,"○"),3,IF(COUNTIF(I42:BQ42,"▽"),1,"")))</f>
        <v>9</v>
      </c>
      <c r="G42" s="101" t="s">
        <v>58</v>
      </c>
      <c r="H42" s="102"/>
      <c r="I42" s="155"/>
      <c r="J42" s="156"/>
      <c r="K42" s="156"/>
      <c r="L42" s="157"/>
      <c r="M42" s="155" t="s">
        <v>2</v>
      </c>
      <c r="N42" s="156"/>
      <c r="O42" s="156"/>
      <c r="P42" s="157"/>
      <c r="Q42" s="155" t="s">
        <v>5</v>
      </c>
      <c r="R42" s="156"/>
      <c r="S42" s="156"/>
      <c r="T42" s="157"/>
      <c r="U42" s="155" t="s">
        <v>5</v>
      </c>
      <c r="V42" s="156"/>
      <c r="W42" s="156"/>
      <c r="X42" s="157"/>
      <c r="Y42" s="155"/>
      <c r="Z42" s="156"/>
      <c r="AA42" s="156"/>
      <c r="AB42" s="157"/>
      <c r="AC42" s="155"/>
      <c r="AD42" s="156"/>
      <c r="AE42" s="156"/>
      <c r="AF42" s="157"/>
      <c r="AG42" s="155"/>
      <c r="AH42" s="156"/>
      <c r="AI42" s="156"/>
      <c r="AJ42" s="157"/>
      <c r="AK42" s="155"/>
      <c r="AL42" s="156"/>
      <c r="AM42" s="156"/>
      <c r="AN42" s="157"/>
      <c r="AO42" s="155"/>
      <c r="AP42" s="156"/>
      <c r="AQ42" s="156"/>
      <c r="AR42" s="157"/>
      <c r="AS42" s="155"/>
      <c r="AT42" s="156"/>
      <c r="AU42" s="156"/>
      <c r="AV42" s="157"/>
      <c r="AW42" s="155"/>
      <c r="AX42" s="156"/>
      <c r="AY42" s="156"/>
      <c r="AZ42" s="157"/>
      <c r="BA42" s="155"/>
      <c r="BB42" s="156"/>
      <c r="BC42" s="156"/>
      <c r="BD42" s="157"/>
      <c r="BE42" s="155"/>
      <c r="BF42" s="156"/>
      <c r="BG42" s="156"/>
      <c r="BH42" s="157"/>
      <c r="BI42" s="155"/>
      <c r="BJ42" s="156"/>
      <c r="BK42" s="156"/>
      <c r="BL42" s="157"/>
      <c r="BM42" s="155"/>
      <c r="BN42" s="156"/>
      <c r="BO42" s="156"/>
      <c r="BP42" s="157"/>
      <c r="BQ42" s="155"/>
      <c r="BR42" s="156"/>
      <c r="BS42" s="156"/>
      <c r="BT42" s="157"/>
      <c r="BU42" s="31">
        <v>4</v>
      </c>
      <c r="BV42" s="31">
        <v>4</v>
      </c>
      <c r="BW42" s="31"/>
      <c r="BX42" s="31"/>
      <c r="BY42" s="31"/>
      <c r="BZ42" s="112"/>
      <c r="CF42" s="11">
        <v>1</v>
      </c>
    </row>
    <row r="43" spans="2:84" ht="30" customHeight="1">
      <c r="B43" s="11">
        <v>2</v>
      </c>
      <c r="C43" s="16" t="str">
        <f t="shared" si="0"/>
        <v>||||||</v>
      </c>
      <c r="D43" s="38">
        <f>E43*COUNTA($G$42:$H$57)/(SUM($E$42:$E$57)*COUNTA($G$42:$H$57))</f>
        <v>0.12121212121212122</v>
      </c>
      <c r="E43" s="9">
        <v>8</v>
      </c>
      <c r="F43" s="9">
        <f t="shared" si="1"/>
        <v>9</v>
      </c>
      <c r="G43" s="101" t="s">
        <v>42</v>
      </c>
      <c r="H43" s="102"/>
      <c r="I43" s="155" t="s">
        <v>2</v>
      </c>
      <c r="J43" s="156"/>
      <c r="K43" s="156"/>
      <c r="L43" s="157"/>
      <c r="M43" s="155" t="s">
        <v>5</v>
      </c>
      <c r="N43" s="156"/>
      <c r="O43" s="156"/>
      <c r="P43" s="157"/>
      <c r="Q43" s="155" t="s">
        <v>5</v>
      </c>
      <c r="R43" s="156"/>
      <c r="S43" s="156"/>
      <c r="T43" s="157"/>
      <c r="U43" s="155"/>
      <c r="V43" s="156"/>
      <c r="W43" s="156"/>
      <c r="X43" s="157"/>
      <c r="Y43" s="155" t="s">
        <v>4</v>
      </c>
      <c r="Z43" s="156"/>
      <c r="AA43" s="156"/>
      <c r="AB43" s="157"/>
      <c r="AC43" s="155"/>
      <c r="AD43" s="156"/>
      <c r="AE43" s="156"/>
      <c r="AF43" s="157"/>
      <c r="AG43" s="155"/>
      <c r="AH43" s="156"/>
      <c r="AI43" s="156"/>
      <c r="AJ43" s="157"/>
      <c r="AK43" s="155" t="s">
        <v>5</v>
      </c>
      <c r="AL43" s="156"/>
      <c r="AM43" s="156"/>
      <c r="AN43" s="157"/>
      <c r="AO43" s="155"/>
      <c r="AP43" s="156"/>
      <c r="AQ43" s="156"/>
      <c r="AR43" s="157"/>
      <c r="AS43" s="155"/>
      <c r="AT43" s="156"/>
      <c r="AU43" s="156"/>
      <c r="AV43" s="157"/>
      <c r="AW43" s="155"/>
      <c r="AX43" s="156"/>
      <c r="AY43" s="156"/>
      <c r="AZ43" s="157"/>
      <c r="BA43" s="155"/>
      <c r="BB43" s="156"/>
      <c r="BC43" s="156"/>
      <c r="BD43" s="157"/>
      <c r="BE43" s="155"/>
      <c r="BF43" s="156"/>
      <c r="BG43" s="156"/>
      <c r="BH43" s="157"/>
      <c r="BI43" s="155"/>
      <c r="BJ43" s="156"/>
      <c r="BK43" s="156"/>
      <c r="BL43" s="157"/>
      <c r="BM43" s="155"/>
      <c r="BN43" s="156"/>
      <c r="BO43" s="156"/>
      <c r="BP43" s="157"/>
      <c r="BQ43" s="155"/>
      <c r="BR43" s="156"/>
      <c r="BS43" s="156"/>
      <c r="BT43" s="157"/>
      <c r="BU43" s="31">
        <v>4</v>
      </c>
      <c r="BV43" s="31">
        <v>3</v>
      </c>
      <c r="BW43" s="31"/>
      <c r="BX43" s="31"/>
      <c r="BY43" s="31"/>
      <c r="BZ43" s="112"/>
      <c r="CF43" s="11">
        <v>2</v>
      </c>
    </row>
    <row r="44" spans="2:84" ht="30" customHeight="1">
      <c r="B44" s="11">
        <v>3</v>
      </c>
      <c r="C44" s="16" t="str">
        <f t="shared" si="0"/>
        <v>||</v>
      </c>
      <c r="D44" s="38">
        <f>E44*COUNTA($G$42:$H$57)/(SUM($E$42:$E$57)*COUNTA($G$42:$H$57))</f>
        <v>4.5454545454545456E-2</v>
      </c>
      <c r="E44" s="9">
        <v>3</v>
      </c>
      <c r="F44" s="9">
        <f t="shared" si="1"/>
        <v>9</v>
      </c>
      <c r="G44" s="101" t="s">
        <v>52</v>
      </c>
      <c r="H44" s="102"/>
      <c r="I44" s="155"/>
      <c r="J44" s="156"/>
      <c r="K44" s="156"/>
      <c r="L44" s="157"/>
      <c r="M44" s="155"/>
      <c r="N44" s="156"/>
      <c r="O44" s="156"/>
      <c r="P44" s="157"/>
      <c r="Q44" s="155"/>
      <c r="R44" s="156"/>
      <c r="S44" s="156"/>
      <c r="T44" s="157"/>
      <c r="U44" s="155" t="s">
        <v>5</v>
      </c>
      <c r="V44" s="156"/>
      <c r="W44" s="156"/>
      <c r="X44" s="157"/>
      <c r="Y44" s="155"/>
      <c r="Z44" s="156"/>
      <c r="AA44" s="156"/>
      <c r="AB44" s="157"/>
      <c r="AC44" s="155"/>
      <c r="AD44" s="156"/>
      <c r="AE44" s="156"/>
      <c r="AF44" s="157"/>
      <c r="AG44" s="155"/>
      <c r="AH44" s="156"/>
      <c r="AI44" s="156"/>
      <c r="AJ44" s="157"/>
      <c r="AK44" s="155"/>
      <c r="AL44" s="156"/>
      <c r="AM44" s="156"/>
      <c r="AN44" s="157"/>
      <c r="AO44" s="155" t="s">
        <v>2</v>
      </c>
      <c r="AP44" s="156"/>
      <c r="AQ44" s="156"/>
      <c r="AR44" s="157"/>
      <c r="AS44" s="155" t="s">
        <v>4</v>
      </c>
      <c r="AT44" s="156"/>
      <c r="AU44" s="156"/>
      <c r="AV44" s="157"/>
      <c r="AW44" s="155"/>
      <c r="AX44" s="156"/>
      <c r="AY44" s="156"/>
      <c r="AZ44" s="157"/>
      <c r="BA44" s="155"/>
      <c r="BB44" s="156"/>
      <c r="BC44" s="156"/>
      <c r="BD44" s="157"/>
      <c r="BE44" s="155"/>
      <c r="BF44" s="156"/>
      <c r="BG44" s="156"/>
      <c r="BH44" s="157"/>
      <c r="BI44" s="155"/>
      <c r="BJ44" s="156"/>
      <c r="BK44" s="156"/>
      <c r="BL44" s="157"/>
      <c r="BM44" s="155"/>
      <c r="BN44" s="156"/>
      <c r="BO44" s="156"/>
      <c r="BP44" s="157"/>
      <c r="BQ44" s="155"/>
      <c r="BR44" s="156"/>
      <c r="BS44" s="156"/>
      <c r="BT44" s="157"/>
      <c r="BU44" s="31">
        <v>5</v>
      </c>
      <c r="BV44" s="31">
        <v>5</v>
      </c>
      <c r="BW44" s="31"/>
      <c r="BX44" s="31"/>
      <c r="BY44" s="31"/>
      <c r="BZ44" s="112"/>
      <c r="CF44" s="11">
        <v>3</v>
      </c>
    </row>
    <row r="45" spans="2:84" ht="30" customHeight="1">
      <c r="B45" s="11">
        <v>4</v>
      </c>
      <c r="C45" s="16" t="str">
        <f t="shared" si="0"/>
        <v/>
      </c>
      <c r="D45" s="38">
        <f>E45*COUNTA($G$42:$H$57)/(SUM($E$42:$E$57)*COUNTA($G$42:$H$57))</f>
        <v>1.5151515151515152E-2</v>
      </c>
      <c r="E45" s="9">
        <v>1</v>
      </c>
      <c r="F45" s="9">
        <f t="shared" si="1"/>
        <v>9</v>
      </c>
      <c r="G45" s="101" t="s">
        <v>45</v>
      </c>
      <c r="H45" s="102"/>
      <c r="I45" s="155"/>
      <c r="J45" s="156"/>
      <c r="K45" s="156"/>
      <c r="L45" s="157"/>
      <c r="M45" s="155"/>
      <c r="N45" s="156"/>
      <c r="O45" s="156"/>
      <c r="P45" s="157"/>
      <c r="Q45" s="155" t="s">
        <v>2</v>
      </c>
      <c r="R45" s="156"/>
      <c r="S45" s="156"/>
      <c r="T45" s="157"/>
      <c r="U45" s="155"/>
      <c r="V45" s="156"/>
      <c r="W45" s="156"/>
      <c r="X45" s="157"/>
      <c r="Y45" s="155" t="s">
        <v>4</v>
      </c>
      <c r="Z45" s="156"/>
      <c r="AA45" s="156"/>
      <c r="AB45" s="157"/>
      <c r="AC45" s="155"/>
      <c r="AD45" s="156"/>
      <c r="AE45" s="156"/>
      <c r="AF45" s="157"/>
      <c r="AG45" s="155"/>
      <c r="AH45" s="156"/>
      <c r="AI45" s="156"/>
      <c r="AJ45" s="157"/>
      <c r="AK45" s="155" t="s">
        <v>4</v>
      </c>
      <c r="AL45" s="156"/>
      <c r="AM45" s="156"/>
      <c r="AN45" s="157"/>
      <c r="AO45" s="155"/>
      <c r="AP45" s="156"/>
      <c r="AQ45" s="156"/>
      <c r="AR45" s="157"/>
      <c r="AS45" s="155"/>
      <c r="AT45" s="156"/>
      <c r="AU45" s="156"/>
      <c r="AV45" s="157"/>
      <c r="AW45" s="155"/>
      <c r="AX45" s="156"/>
      <c r="AY45" s="156"/>
      <c r="AZ45" s="157"/>
      <c r="BA45" s="155"/>
      <c r="BB45" s="156"/>
      <c r="BC45" s="156"/>
      <c r="BD45" s="157"/>
      <c r="BE45" s="155"/>
      <c r="BF45" s="156"/>
      <c r="BG45" s="156"/>
      <c r="BH45" s="157"/>
      <c r="BI45" s="155"/>
      <c r="BJ45" s="156"/>
      <c r="BK45" s="156"/>
      <c r="BL45" s="157"/>
      <c r="BM45" s="155"/>
      <c r="BN45" s="156"/>
      <c r="BO45" s="156"/>
      <c r="BP45" s="157"/>
      <c r="BQ45" s="155"/>
      <c r="BR45" s="156"/>
      <c r="BS45" s="156"/>
      <c r="BT45" s="157"/>
      <c r="BU45" s="31">
        <v>3</v>
      </c>
      <c r="BV45" s="31">
        <v>4</v>
      </c>
      <c r="BW45" s="31"/>
      <c r="BX45" s="31"/>
      <c r="BY45" s="31"/>
      <c r="BZ45" s="112"/>
      <c r="CF45" s="11">
        <v>4</v>
      </c>
    </row>
    <row r="46" spans="2:84" ht="30" customHeight="1">
      <c r="B46" s="11">
        <v>5</v>
      </c>
      <c r="C46" s="16" t="str">
        <f t="shared" si="0"/>
        <v>|||</v>
      </c>
      <c r="D46" s="38">
        <f t="shared" ref="D46:D52" si="2">E46*COUNTA($G$42:$H$57)/(SUM($E$42:$E$57)*COUNTA($G$42:$H$57))</f>
        <v>6.0606060606060608E-2</v>
      </c>
      <c r="E46" s="9">
        <v>4</v>
      </c>
      <c r="F46" s="9">
        <f t="shared" si="1"/>
        <v>9</v>
      </c>
      <c r="G46" s="101" t="s">
        <v>43</v>
      </c>
      <c r="H46" s="102"/>
      <c r="I46" s="155" t="s">
        <v>5</v>
      </c>
      <c r="J46" s="156"/>
      <c r="K46" s="156"/>
      <c r="L46" s="157"/>
      <c r="M46" s="155"/>
      <c r="N46" s="156"/>
      <c r="O46" s="156"/>
      <c r="P46" s="157"/>
      <c r="Q46" s="155" t="s">
        <v>2</v>
      </c>
      <c r="R46" s="156"/>
      <c r="S46" s="156"/>
      <c r="T46" s="157"/>
      <c r="U46" s="155"/>
      <c r="V46" s="156"/>
      <c r="W46" s="156"/>
      <c r="X46" s="157"/>
      <c r="Y46" s="155"/>
      <c r="Z46" s="156"/>
      <c r="AA46" s="156"/>
      <c r="AB46" s="157"/>
      <c r="AC46" s="155"/>
      <c r="AD46" s="156"/>
      <c r="AE46" s="156"/>
      <c r="AF46" s="157"/>
      <c r="AG46" s="155"/>
      <c r="AH46" s="156"/>
      <c r="AI46" s="156"/>
      <c r="AJ46" s="157"/>
      <c r="AK46" s="155" t="s">
        <v>2</v>
      </c>
      <c r="AL46" s="156"/>
      <c r="AM46" s="156"/>
      <c r="AN46" s="157"/>
      <c r="AO46" s="155"/>
      <c r="AP46" s="156"/>
      <c r="AQ46" s="156"/>
      <c r="AR46" s="157"/>
      <c r="AS46" s="155"/>
      <c r="AT46" s="156"/>
      <c r="AU46" s="156"/>
      <c r="AV46" s="157"/>
      <c r="AW46" s="155"/>
      <c r="AX46" s="156"/>
      <c r="AY46" s="156"/>
      <c r="AZ46" s="157"/>
      <c r="BA46" s="155"/>
      <c r="BB46" s="156"/>
      <c r="BC46" s="156"/>
      <c r="BD46" s="157"/>
      <c r="BE46" s="155"/>
      <c r="BF46" s="156"/>
      <c r="BG46" s="156"/>
      <c r="BH46" s="157"/>
      <c r="BI46" s="155"/>
      <c r="BJ46" s="156"/>
      <c r="BK46" s="156"/>
      <c r="BL46" s="157"/>
      <c r="BM46" s="155"/>
      <c r="BN46" s="156"/>
      <c r="BO46" s="156"/>
      <c r="BP46" s="157"/>
      <c r="BQ46" s="155"/>
      <c r="BR46" s="156"/>
      <c r="BS46" s="156"/>
      <c r="BT46" s="157"/>
      <c r="BU46" s="31">
        <v>4</v>
      </c>
      <c r="BV46" s="31">
        <v>4</v>
      </c>
      <c r="BW46" s="31"/>
      <c r="BX46" s="31"/>
      <c r="BY46" s="31"/>
      <c r="BZ46" s="112"/>
      <c r="CF46" s="11">
        <v>5</v>
      </c>
    </row>
    <row r="47" spans="2:84" ht="30" customHeight="1">
      <c r="B47" s="11">
        <v>6</v>
      </c>
      <c r="C47" s="16" t="str">
        <f t="shared" si="0"/>
        <v>||||</v>
      </c>
      <c r="D47" s="38">
        <f t="shared" si="2"/>
        <v>9.0909090909090912E-2</v>
      </c>
      <c r="E47" s="9">
        <v>6</v>
      </c>
      <c r="F47" s="9">
        <f t="shared" si="1"/>
        <v>9</v>
      </c>
      <c r="G47" s="101" t="s">
        <v>68</v>
      </c>
      <c r="H47" s="102"/>
      <c r="I47" s="155"/>
      <c r="J47" s="156"/>
      <c r="K47" s="156"/>
      <c r="L47" s="157"/>
      <c r="M47" s="155"/>
      <c r="N47" s="156"/>
      <c r="O47" s="156"/>
      <c r="P47" s="157"/>
      <c r="Q47" s="155" t="s">
        <v>2</v>
      </c>
      <c r="R47" s="156"/>
      <c r="S47" s="156"/>
      <c r="T47" s="157"/>
      <c r="U47" s="155"/>
      <c r="V47" s="156"/>
      <c r="W47" s="156"/>
      <c r="X47" s="157"/>
      <c r="Y47" s="155"/>
      <c r="Z47" s="156"/>
      <c r="AA47" s="156"/>
      <c r="AB47" s="157"/>
      <c r="AC47" s="155"/>
      <c r="AD47" s="156"/>
      <c r="AE47" s="156"/>
      <c r="AF47" s="157"/>
      <c r="AG47" s="155"/>
      <c r="AH47" s="156"/>
      <c r="AI47" s="156"/>
      <c r="AJ47" s="157"/>
      <c r="AK47" s="155" t="s">
        <v>2</v>
      </c>
      <c r="AL47" s="156"/>
      <c r="AM47" s="156"/>
      <c r="AN47" s="157"/>
      <c r="AO47" s="155"/>
      <c r="AP47" s="156"/>
      <c r="AQ47" s="156"/>
      <c r="AR47" s="157"/>
      <c r="AS47" s="155"/>
      <c r="AT47" s="156"/>
      <c r="AU47" s="156"/>
      <c r="AV47" s="157"/>
      <c r="AW47" s="155"/>
      <c r="AX47" s="156"/>
      <c r="AY47" s="156"/>
      <c r="AZ47" s="157"/>
      <c r="BA47" s="155"/>
      <c r="BB47" s="156"/>
      <c r="BC47" s="156"/>
      <c r="BD47" s="157"/>
      <c r="BE47" s="155"/>
      <c r="BF47" s="156"/>
      <c r="BG47" s="156"/>
      <c r="BH47" s="157"/>
      <c r="BI47" s="155"/>
      <c r="BJ47" s="156"/>
      <c r="BK47" s="156"/>
      <c r="BL47" s="157"/>
      <c r="BM47" s="155"/>
      <c r="BN47" s="156"/>
      <c r="BO47" s="156"/>
      <c r="BP47" s="157"/>
      <c r="BQ47" s="155"/>
      <c r="BR47" s="156"/>
      <c r="BS47" s="156"/>
      <c r="BT47" s="157"/>
      <c r="BU47" s="31">
        <v>5</v>
      </c>
      <c r="BV47" s="31">
        <v>4</v>
      </c>
      <c r="BW47" s="31"/>
      <c r="BX47" s="31"/>
      <c r="BY47" s="31"/>
      <c r="BZ47" s="112"/>
      <c r="CF47" s="11">
        <v>6</v>
      </c>
    </row>
    <row r="48" spans="2:84" ht="30" customHeight="1">
      <c r="B48" s="11">
        <v>7</v>
      </c>
      <c r="C48" s="16" t="str">
        <f t="shared" si="0"/>
        <v>|</v>
      </c>
      <c r="D48" s="38">
        <f t="shared" si="2"/>
        <v>3.0303030303030304E-2</v>
      </c>
      <c r="E48" s="9">
        <v>2</v>
      </c>
      <c r="F48" s="9">
        <f t="shared" si="1"/>
        <v>9</v>
      </c>
      <c r="G48" s="101" t="s">
        <v>57</v>
      </c>
      <c r="H48" s="102"/>
      <c r="I48" s="155"/>
      <c r="J48" s="156"/>
      <c r="K48" s="156"/>
      <c r="L48" s="157"/>
      <c r="M48" s="155"/>
      <c r="N48" s="156"/>
      <c r="O48" s="156"/>
      <c r="P48" s="157"/>
      <c r="Q48" s="155"/>
      <c r="R48" s="156"/>
      <c r="S48" s="156"/>
      <c r="T48" s="157"/>
      <c r="U48" s="155" t="s">
        <v>5</v>
      </c>
      <c r="V48" s="156"/>
      <c r="W48" s="156"/>
      <c r="X48" s="157"/>
      <c r="Y48" s="155" t="s">
        <v>2</v>
      </c>
      <c r="Z48" s="156"/>
      <c r="AA48" s="156"/>
      <c r="AB48" s="157"/>
      <c r="AC48" s="155"/>
      <c r="AD48" s="156"/>
      <c r="AE48" s="156"/>
      <c r="AF48" s="157"/>
      <c r="AG48" s="155"/>
      <c r="AH48" s="156"/>
      <c r="AI48" s="156"/>
      <c r="AJ48" s="157"/>
      <c r="AK48" s="155"/>
      <c r="AL48" s="156"/>
      <c r="AM48" s="156"/>
      <c r="AN48" s="157"/>
      <c r="AO48" s="155"/>
      <c r="AP48" s="156"/>
      <c r="AQ48" s="156"/>
      <c r="AR48" s="157"/>
      <c r="AS48" s="155" t="s">
        <v>2</v>
      </c>
      <c r="AT48" s="156"/>
      <c r="AU48" s="156"/>
      <c r="AV48" s="157"/>
      <c r="AW48" s="155"/>
      <c r="AX48" s="156"/>
      <c r="AY48" s="156"/>
      <c r="AZ48" s="157"/>
      <c r="BA48" s="155"/>
      <c r="BB48" s="156"/>
      <c r="BC48" s="156"/>
      <c r="BD48" s="157"/>
      <c r="BE48" s="155"/>
      <c r="BF48" s="156"/>
      <c r="BG48" s="156"/>
      <c r="BH48" s="157"/>
      <c r="BI48" s="155"/>
      <c r="BJ48" s="156"/>
      <c r="BK48" s="156"/>
      <c r="BL48" s="157"/>
      <c r="BM48" s="155"/>
      <c r="BN48" s="156"/>
      <c r="BO48" s="156"/>
      <c r="BP48" s="157"/>
      <c r="BQ48" s="155"/>
      <c r="BR48" s="156"/>
      <c r="BS48" s="156"/>
      <c r="BT48" s="157"/>
      <c r="BU48" s="31">
        <v>5</v>
      </c>
      <c r="BV48" s="31">
        <v>5</v>
      </c>
      <c r="BW48" s="31"/>
      <c r="BX48" s="31"/>
      <c r="BY48" s="31"/>
      <c r="BZ48" s="112"/>
      <c r="CF48" s="11">
        <v>7</v>
      </c>
    </row>
    <row r="49" spans="2:84" ht="30" customHeight="1">
      <c r="B49" s="11">
        <v>8</v>
      </c>
      <c r="C49" s="16" t="str">
        <f t="shared" si="0"/>
        <v>|||</v>
      </c>
      <c r="D49" s="38">
        <f t="shared" si="2"/>
        <v>7.575757575757576E-2</v>
      </c>
      <c r="E49" s="41">
        <v>5</v>
      </c>
      <c r="F49" s="41">
        <f t="shared" ref="F49:F52" si="3">IF(COUNTIF(I49:BQ49,"●"),9,IF(COUNTIF(I49:BQ49,"○"),3,IF(COUNTIF(I49:BQ49,"▽"),1,"")))</f>
        <v>9</v>
      </c>
      <c r="G49" s="160" t="s">
        <v>44</v>
      </c>
      <c r="H49" s="161"/>
      <c r="I49" s="155"/>
      <c r="J49" s="156"/>
      <c r="K49" s="156"/>
      <c r="L49" s="157"/>
      <c r="M49" s="155"/>
      <c r="N49" s="156"/>
      <c r="O49" s="156"/>
      <c r="P49" s="157"/>
      <c r="Q49" s="155"/>
      <c r="R49" s="156"/>
      <c r="S49" s="156"/>
      <c r="T49" s="157"/>
      <c r="U49" s="155"/>
      <c r="V49" s="156"/>
      <c r="W49" s="156"/>
      <c r="X49" s="157"/>
      <c r="Y49" s="155"/>
      <c r="Z49" s="156"/>
      <c r="AA49" s="156"/>
      <c r="AB49" s="157"/>
      <c r="AC49" s="155"/>
      <c r="AD49" s="156"/>
      <c r="AE49" s="156"/>
      <c r="AF49" s="157"/>
      <c r="AG49" s="155" t="s">
        <v>2</v>
      </c>
      <c r="AH49" s="156"/>
      <c r="AI49" s="156"/>
      <c r="AJ49" s="157"/>
      <c r="AK49" s="155"/>
      <c r="AL49" s="156"/>
      <c r="AM49" s="156"/>
      <c r="AN49" s="157"/>
      <c r="AO49" s="155"/>
      <c r="AP49" s="156"/>
      <c r="AQ49" s="156"/>
      <c r="AR49" s="157"/>
      <c r="AS49" s="155"/>
      <c r="AT49" s="156"/>
      <c r="AU49" s="156"/>
      <c r="AV49" s="157"/>
      <c r="AW49" s="155"/>
      <c r="AX49" s="156"/>
      <c r="AY49" s="156"/>
      <c r="AZ49" s="157"/>
      <c r="BA49" s="155"/>
      <c r="BB49" s="156"/>
      <c r="BC49" s="156"/>
      <c r="BD49" s="157"/>
      <c r="BE49" s="155"/>
      <c r="BF49" s="156"/>
      <c r="BG49" s="156"/>
      <c r="BH49" s="157"/>
      <c r="BI49" s="155"/>
      <c r="BJ49" s="156"/>
      <c r="BK49" s="156"/>
      <c r="BL49" s="157"/>
      <c r="BM49" s="155"/>
      <c r="BN49" s="156"/>
      <c r="BO49" s="156"/>
      <c r="BP49" s="157"/>
      <c r="BQ49" s="155"/>
      <c r="BR49" s="156"/>
      <c r="BS49" s="156"/>
      <c r="BT49" s="157"/>
      <c r="BU49" s="31">
        <v>5</v>
      </c>
      <c r="BV49" s="31">
        <v>4</v>
      </c>
      <c r="BW49" s="31"/>
      <c r="BX49" s="31"/>
      <c r="BY49" s="31"/>
      <c r="BZ49" s="112"/>
      <c r="CF49" s="11">
        <v>8</v>
      </c>
    </row>
    <row r="50" spans="2:84" ht="30" customHeight="1">
      <c r="B50" s="11">
        <v>9</v>
      </c>
      <c r="C50" s="16" t="str">
        <f t="shared" si="0"/>
        <v>|||||</v>
      </c>
      <c r="D50" s="38">
        <f t="shared" si="2"/>
        <v>0.10606060606060606</v>
      </c>
      <c r="E50" s="41">
        <v>7</v>
      </c>
      <c r="F50" s="41">
        <f t="shared" si="3"/>
        <v>9</v>
      </c>
      <c r="G50" s="160" t="s">
        <v>69</v>
      </c>
      <c r="H50" s="161"/>
      <c r="I50" s="155" t="s">
        <v>4</v>
      </c>
      <c r="J50" s="156"/>
      <c r="K50" s="156"/>
      <c r="L50" s="157"/>
      <c r="M50" s="155"/>
      <c r="N50" s="156"/>
      <c r="O50" s="156"/>
      <c r="P50" s="157"/>
      <c r="Q50" s="155" t="s">
        <v>2</v>
      </c>
      <c r="R50" s="156"/>
      <c r="S50" s="156"/>
      <c r="T50" s="157"/>
      <c r="U50" s="155"/>
      <c r="V50" s="156"/>
      <c r="W50" s="156"/>
      <c r="X50" s="157"/>
      <c r="Y50" s="155"/>
      <c r="Z50" s="156"/>
      <c r="AA50" s="156"/>
      <c r="AB50" s="157"/>
      <c r="AC50" s="155"/>
      <c r="AD50" s="156"/>
      <c r="AE50" s="156"/>
      <c r="AF50" s="157"/>
      <c r="AG50" s="155"/>
      <c r="AH50" s="156"/>
      <c r="AI50" s="156"/>
      <c r="AJ50" s="157"/>
      <c r="AK50" s="155" t="s">
        <v>2</v>
      </c>
      <c r="AL50" s="156"/>
      <c r="AM50" s="156"/>
      <c r="AN50" s="157"/>
      <c r="AO50" s="155"/>
      <c r="AP50" s="156"/>
      <c r="AQ50" s="156"/>
      <c r="AR50" s="157"/>
      <c r="AS50" s="155"/>
      <c r="AT50" s="156"/>
      <c r="AU50" s="156"/>
      <c r="AV50" s="157"/>
      <c r="AW50" s="155"/>
      <c r="AX50" s="156"/>
      <c r="AY50" s="156"/>
      <c r="AZ50" s="157"/>
      <c r="BA50" s="155"/>
      <c r="BB50" s="156"/>
      <c r="BC50" s="156"/>
      <c r="BD50" s="157"/>
      <c r="BE50" s="155"/>
      <c r="BF50" s="156"/>
      <c r="BG50" s="156"/>
      <c r="BH50" s="157"/>
      <c r="BI50" s="155"/>
      <c r="BJ50" s="156"/>
      <c r="BK50" s="156"/>
      <c r="BL50" s="157"/>
      <c r="BM50" s="155"/>
      <c r="BN50" s="156"/>
      <c r="BO50" s="156"/>
      <c r="BP50" s="157"/>
      <c r="BQ50" s="155"/>
      <c r="BR50" s="156"/>
      <c r="BS50" s="156"/>
      <c r="BT50" s="157"/>
      <c r="BU50" s="31">
        <v>5</v>
      </c>
      <c r="BV50" s="31">
        <v>4</v>
      </c>
      <c r="BW50" s="31"/>
      <c r="BX50" s="31"/>
      <c r="BY50" s="31"/>
      <c r="BZ50" s="112"/>
      <c r="CF50" s="11">
        <v>9</v>
      </c>
    </row>
    <row r="51" spans="2:84" ht="30" customHeight="1">
      <c r="B51" s="11">
        <v>10</v>
      </c>
      <c r="C51" s="16" t="str">
        <f t="shared" si="0"/>
        <v>||||||||</v>
      </c>
      <c r="D51" s="38">
        <f t="shared" si="2"/>
        <v>0.16666666666666666</v>
      </c>
      <c r="E51" s="41">
        <v>11</v>
      </c>
      <c r="F51" s="41">
        <f t="shared" si="3"/>
        <v>3</v>
      </c>
      <c r="G51" s="44" t="s">
        <v>46</v>
      </c>
      <c r="H51" s="44"/>
      <c r="I51" s="155" t="s">
        <v>4</v>
      </c>
      <c r="J51" s="156"/>
      <c r="K51" s="156"/>
      <c r="L51" s="157"/>
      <c r="M51" s="155"/>
      <c r="N51" s="156"/>
      <c r="O51" s="156"/>
      <c r="P51" s="157"/>
      <c r="Q51" s="155" t="s">
        <v>5</v>
      </c>
      <c r="R51" s="156"/>
      <c r="S51" s="156"/>
      <c r="T51" s="157"/>
      <c r="U51" s="155"/>
      <c r="V51" s="156"/>
      <c r="W51" s="156"/>
      <c r="X51" s="157"/>
      <c r="Y51" s="155" t="s">
        <v>5</v>
      </c>
      <c r="Z51" s="156"/>
      <c r="AA51" s="156"/>
      <c r="AB51" s="157"/>
      <c r="AC51" s="155" t="s">
        <v>5</v>
      </c>
      <c r="AD51" s="156"/>
      <c r="AE51" s="156"/>
      <c r="AF51" s="157"/>
      <c r="AG51" s="155"/>
      <c r="AH51" s="156"/>
      <c r="AI51" s="156"/>
      <c r="AJ51" s="157"/>
      <c r="AK51" s="155"/>
      <c r="AL51" s="156"/>
      <c r="AM51" s="156"/>
      <c r="AN51" s="157"/>
      <c r="AO51" s="155"/>
      <c r="AP51" s="156"/>
      <c r="AQ51" s="156"/>
      <c r="AR51" s="157"/>
      <c r="AS51" s="155" t="s">
        <v>4</v>
      </c>
      <c r="AT51" s="156"/>
      <c r="AU51" s="156"/>
      <c r="AV51" s="157"/>
      <c r="AW51" s="155"/>
      <c r="AX51" s="156"/>
      <c r="AY51" s="156"/>
      <c r="AZ51" s="157"/>
      <c r="BA51" s="155"/>
      <c r="BB51" s="156"/>
      <c r="BC51" s="156"/>
      <c r="BD51" s="157"/>
      <c r="BE51" s="155"/>
      <c r="BF51" s="156"/>
      <c r="BG51" s="156"/>
      <c r="BH51" s="157"/>
      <c r="BI51" s="155"/>
      <c r="BJ51" s="156"/>
      <c r="BK51" s="156"/>
      <c r="BL51" s="157"/>
      <c r="BM51" s="155"/>
      <c r="BN51" s="156"/>
      <c r="BO51" s="156"/>
      <c r="BP51" s="157"/>
      <c r="BQ51" s="155"/>
      <c r="BR51" s="156"/>
      <c r="BS51" s="156"/>
      <c r="BT51" s="157"/>
      <c r="BU51" s="31">
        <v>5</v>
      </c>
      <c r="BV51" s="31">
        <v>5</v>
      </c>
      <c r="BW51" s="31"/>
      <c r="BX51" s="31"/>
      <c r="BY51" s="31"/>
      <c r="BZ51" s="112"/>
      <c r="CF51" s="11">
        <v>10</v>
      </c>
    </row>
    <row r="52" spans="2:84" ht="30" customHeight="1">
      <c r="B52" s="11">
        <v>11</v>
      </c>
      <c r="C52" s="16" t="str">
        <f t="shared" si="0"/>
        <v>||||||</v>
      </c>
      <c r="D52" s="38">
        <f t="shared" si="2"/>
        <v>0.13636363636363635</v>
      </c>
      <c r="E52" s="41">
        <v>9</v>
      </c>
      <c r="F52" s="41">
        <f t="shared" si="3"/>
        <v>9</v>
      </c>
      <c r="G52" s="158" t="s">
        <v>70</v>
      </c>
      <c r="H52" s="158"/>
      <c r="I52" s="155" t="s">
        <v>2</v>
      </c>
      <c r="J52" s="156"/>
      <c r="K52" s="156"/>
      <c r="L52" s="157"/>
      <c r="M52" s="155"/>
      <c r="N52" s="156"/>
      <c r="O52" s="156"/>
      <c r="P52" s="157"/>
      <c r="Q52" s="155"/>
      <c r="R52" s="156"/>
      <c r="S52" s="156"/>
      <c r="T52" s="157"/>
      <c r="U52" s="155"/>
      <c r="V52" s="156"/>
      <c r="W52" s="156"/>
      <c r="X52" s="157"/>
      <c r="Y52" s="155"/>
      <c r="Z52" s="156"/>
      <c r="AA52" s="156"/>
      <c r="AB52" s="157"/>
      <c r="AC52" s="155"/>
      <c r="AD52" s="156"/>
      <c r="AE52" s="156"/>
      <c r="AF52" s="157"/>
      <c r="AG52" s="155"/>
      <c r="AH52" s="156"/>
      <c r="AI52" s="156"/>
      <c r="AJ52" s="157"/>
      <c r="AK52" s="155" t="s">
        <v>2</v>
      </c>
      <c r="AL52" s="156"/>
      <c r="AM52" s="156"/>
      <c r="AN52" s="157"/>
      <c r="AO52" s="155"/>
      <c r="AP52" s="156"/>
      <c r="AQ52" s="156"/>
      <c r="AR52" s="157"/>
      <c r="AS52" s="155"/>
      <c r="AT52" s="156"/>
      <c r="AU52" s="156"/>
      <c r="AV52" s="157"/>
      <c r="AW52" s="155"/>
      <c r="AX52" s="156"/>
      <c r="AY52" s="156"/>
      <c r="AZ52" s="157"/>
      <c r="BA52" s="155"/>
      <c r="BB52" s="156"/>
      <c r="BC52" s="156"/>
      <c r="BD52" s="157"/>
      <c r="BE52" s="155"/>
      <c r="BF52" s="156"/>
      <c r="BG52" s="156"/>
      <c r="BH52" s="157"/>
      <c r="BI52" s="155"/>
      <c r="BJ52" s="156"/>
      <c r="BK52" s="156"/>
      <c r="BL52" s="157"/>
      <c r="BM52" s="155"/>
      <c r="BN52" s="156"/>
      <c r="BO52" s="156"/>
      <c r="BP52" s="157"/>
      <c r="BQ52" s="155"/>
      <c r="BR52" s="156"/>
      <c r="BS52" s="156"/>
      <c r="BT52" s="157"/>
      <c r="BU52" s="31">
        <v>5</v>
      </c>
      <c r="BV52" s="31">
        <v>4</v>
      </c>
      <c r="BW52" s="31"/>
      <c r="BX52" s="31"/>
      <c r="BY52" s="31"/>
      <c r="BZ52" s="112"/>
      <c r="CF52" s="11">
        <v>11</v>
      </c>
    </row>
    <row r="53" spans="2:84" ht="30" customHeight="1">
      <c r="B53" s="11">
        <v>12</v>
      </c>
      <c r="C53" s="16" t="str">
        <f t="shared" si="0"/>
        <v/>
      </c>
      <c r="D53" s="38"/>
      <c r="E53" s="9"/>
      <c r="F53" s="9" t="str">
        <f t="shared" si="1"/>
        <v/>
      </c>
      <c r="G53" s="158"/>
      <c r="H53" s="158"/>
      <c r="I53" s="155"/>
      <c r="J53" s="156"/>
      <c r="K53" s="156"/>
      <c r="L53" s="157"/>
      <c r="M53" s="155"/>
      <c r="N53" s="156"/>
      <c r="O53" s="156"/>
      <c r="P53" s="157"/>
      <c r="Q53" s="155"/>
      <c r="R53" s="156"/>
      <c r="S53" s="156"/>
      <c r="T53" s="157"/>
      <c r="U53" s="155"/>
      <c r="V53" s="156"/>
      <c r="W53" s="156"/>
      <c r="X53" s="157"/>
      <c r="Y53" s="155"/>
      <c r="Z53" s="156"/>
      <c r="AA53" s="156"/>
      <c r="AB53" s="157"/>
      <c r="AC53" s="155"/>
      <c r="AD53" s="156"/>
      <c r="AE53" s="156"/>
      <c r="AF53" s="157"/>
      <c r="AG53" s="155"/>
      <c r="AH53" s="156"/>
      <c r="AI53" s="156"/>
      <c r="AJ53" s="157"/>
      <c r="AK53" s="155"/>
      <c r="AL53" s="156"/>
      <c r="AM53" s="156"/>
      <c r="AN53" s="157"/>
      <c r="AO53" s="155"/>
      <c r="AP53" s="156"/>
      <c r="AQ53" s="156"/>
      <c r="AR53" s="157"/>
      <c r="AS53" s="155"/>
      <c r="AT53" s="156"/>
      <c r="AU53" s="156"/>
      <c r="AV53" s="157"/>
      <c r="AW53" s="155"/>
      <c r="AX53" s="156"/>
      <c r="AY53" s="156"/>
      <c r="AZ53" s="157"/>
      <c r="BA53" s="155"/>
      <c r="BB53" s="156"/>
      <c r="BC53" s="156"/>
      <c r="BD53" s="157"/>
      <c r="BE53" s="155"/>
      <c r="BF53" s="156"/>
      <c r="BG53" s="156"/>
      <c r="BH53" s="157"/>
      <c r="BI53" s="155"/>
      <c r="BJ53" s="156"/>
      <c r="BK53" s="156"/>
      <c r="BL53" s="157"/>
      <c r="BM53" s="155"/>
      <c r="BN53" s="156"/>
      <c r="BO53" s="156"/>
      <c r="BP53" s="157"/>
      <c r="BQ53" s="155"/>
      <c r="BR53" s="156"/>
      <c r="BS53" s="156"/>
      <c r="BT53" s="157"/>
      <c r="BU53" s="31"/>
      <c r="BV53" s="31"/>
      <c r="BW53" s="31"/>
      <c r="BX53" s="31"/>
      <c r="BY53" s="31"/>
      <c r="BZ53" s="112"/>
      <c r="CF53" s="11">
        <v>12</v>
      </c>
    </row>
    <row r="54" spans="2:84" ht="30" customHeight="1">
      <c r="B54" s="11">
        <v>13</v>
      </c>
      <c r="C54" s="16" t="str">
        <f t="shared" si="0"/>
        <v/>
      </c>
      <c r="D54" s="38"/>
      <c r="E54" s="9"/>
      <c r="F54" s="9" t="str">
        <f t="shared" si="1"/>
        <v/>
      </c>
      <c r="G54" s="158"/>
      <c r="H54" s="158"/>
      <c r="I54" s="155"/>
      <c r="J54" s="156"/>
      <c r="K54" s="156"/>
      <c r="L54" s="157"/>
      <c r="M54" s="155"/>
      <c r="N54" s="156"/>
      <c r="O54" s="156"/>
      <c r="P54" s="157"/>
      <c r="Q54" s="155"/>
      <c r="R54" s="156"/>
      <c r="S54" s="156"/>
      <c r="T54" s="157"/>
      <c r="U54" s="155"/>
      <c r="V54" s="156"/>
      <c r="W54" s="156"/>
      <c r="X54" s="157"/>
      <c r="Y54" s="155"/>
      <c r="Z54" s="156"/>
      <c r="AA54" s="156"/>
      <c r="AB54" s="157"/>
      <c r="AC54" s="155"/>
      <c r="AD54" s="156"/>
      <c r="AE54" s="156"/>
      <c r="AF54" s="157"/>
      <c r="AG54" s="155"/>
      <c r="AH54" s="156"/>
      <c r="AI54" s="156"/>
      <c r="AJ54" s="157"/>
      <c r="AK54" s="155"/>
      <c r="AL54" s="156"/>
      <c r="AM54" s="156"/>
      <c r="AN54" s="157"/>
      <c r="AO54" s="155"/>
      <c r="AP54" s="156"/>
      <c r="AQ54" s="156"/>
      <c r="AR54" s="157"/>
      <c r="AS54" s="155"/>
      <c r="AT54" s="156"/>
      <c r="AU54" s="156"/>
      <c r="AV54" s="157"/>
      <c r="AW54" s="155"/>
      <c r="AX54" s="156"/>
      <c r="AY54" s="156"/>
      <c r="AZ54" s="157"/>
      <c r="BA54" s="155"/>
      <c r="BB54" s="156"/>
      <c r="BC54" s="156"/>
      <c r="BD54" s="157"/>
      <c r="BE54" s="155"/>
      <c r="BF54" s="156"/>
      <c r="BG54" s="156"/>
      <c r="BH54" s="157"/>
      <c r="BI54" s="155"/>
      <c r="BJ54" s="156"/>
      <c r="BK54" s="156"/>
      <c r="BL54" s="157"/>
      <c r="BM54" s="155"/>
      <c r="BN54" s="156"/>
      <c r="BO54" s="156"/>
      <c r="BP54" s="157"/>
      <c r="BQ54" s="155"/>
      <c r="BR54" s="156"/>
      <c r="BS54" s="156"/>
      <c r="BT54" s="157"/>
      <c r="BU54" s="31"/>
      <c r="BV54" s="31"/>
      <c r="BW54" s="31"/>
      <c r="BX54" s="31"/>
      <c r="BY54" s="31"/>
      <c r="BZ54" s="112"/>
      <c r="CF54" s="11">
        <v>13</v>
      </c>
    </row>
    <row r="55" spans="2:84" ht="30" customHeight="1">
      <c r="B55" s="11">
        <v>14</v>
      </c>
      <c r="C55" s="16" t="str">
        <f t="shared" si="0"/>
        <v/>
      </c>
      <c r="D55" s="38"/>
      <c r="E55" s="9"/>
      <c r="F55" s="9" t="str">
        <f t="shared" si="1"/>
        <v/>
      </c>
      <c r="G55" s="158"/>
      <c r="H55" s="158"/>
      <c r="I55" s="155"/>
      <c r="J55" s="156"/>
      <c r="K55" s="156"/>
      <c r="L55" s="157"/>
      <c r="M55" s="155"/>
      <c r="N55" s="156"/>
      <c r="O55" s="156"/>
      <c r="P55" s="157"/>
      <c r="Q55" s="155"/>
      <c r="R55" s="156"/>
      <c r="S55" s="156"/>
      <c r="T55" s="157"/>
      <c r="U55" s="155"/>
      <c r="V55" s="156"/>
      <c r="W55" s="156"/>
      <c r="X55" s="157"/>
      <c r="Y55" s="155"/>
      <c r="Z55" s="156"/>
      <c r="AA55" s="156"/>
      <c r="AB55" s="157"/>
      <c r="AC55" s="155"/>
      <c r="AD55" s="156"/>
      <c r="AE55" s="156"/>
      <c r="AF55" s="157"/>
      <c r="AG55" s="155"/>
      <c r="AH55" s="156"/>
      <c r="AI55" s="156"/>
      <c r="AJ55" s="157"/>
      <c r="AK55" s="155"/>
      <c r="AL55" s="156"/>
      <c r="AM55" s="156"/>
      <c r="AN55" s="157"/>
      <c r="AO55" s="155"/>
      <c r="AP55" s="156"/>
      <c r="AQ55" s="156"/>
      <c r="AR55" s="157"/>
      <c r="AS55" s="155"/>
      <c r="AT55" s="156"/>
      <c r="AU55" s="156"/>
      <c r="AV55" s="157"/>
      <c r="AW55" s="155"/>
      <c r="AX55" s="156"/>
      <c r="AY55" s="156"/>
      <c r="AZ55" s="157"/>
      <c r="BA55" s="155"/>
      <c r="BB55" s="156"/>
      <c r="BC55" s="156"/>
      <c r="BD55" s="157"/>
      <c r="BE55" s="155"/>
      <c r="BF55" s="156"/>
      <c r="BG55" s="156"/>
      <c r="BH55" s="157"/>
      <c r="BI55" s="155"/>
      <c r="BJ55" s="156"/>
      <c r="BK55" s="156"/>
      <c r="BL55" s="157"/>
      <c r="BM55" s="155"/>
      <c r="BN55" s="156"/>
      <c r="BO55" s="156"/>
      <c r="BP55" s="157"/>
      <c r="BQ55" s="155"/>
      <c r="BR55" s="156"/>
      <c r="BS55" s="156"/>
      <c r="BT55" s="157"/>
      <c r="BU55" s="31"/>
      <c r="BV55" s="31"/>
      <c r="BW55" s="31"/>
      <c r="BX55" s="31"/>
      <c r="BY55" s="31"/>
      <c r="BZ55" s="112"/>
      <c r="CF55" s="11">
        <v>14</v>
      </c>
    </row>
    <row r="56" spans="2:84" ht="30" customHeight="1">
      <c r="B56" s="11">
        <v>15</v>
      </c>
      <c r="C56" s="16" t="str">
        <f t="shared" si="0"/>
        <v/>
      </c>
      <c r="D56" s="38"/>
      <c r="E56" s="9"/>
      <c r="F56" s="9" t="str">
        <f t="shared" si="1"/>
        <v/>
      </c>
      <c r="G56" s="158"/>
      <c r="H56" s="158"/>
      <c r="I56" s="155"/>
      <c r="J56" s="156"/>
      <c r="K56" s="156"/>
      <c r="L56" s="157"/>
      <c r="M56" s="155"/>
      <c r="N56" s="156"/>
      <c r="O56" s="156"/>
      <c r="P56" s="157"/>
      <c r="Q56" s="155"/>
      <c r="R56" s="156"/>
      <c r="S56" s="156"/>
      <c r="T56" s="157"/>
      <c r="U56" s="155"/>
      <c r="V56" s="156"/>
      <c r="W56" s="156"/>
      <c r="X56" s="157"/>
      <c r="Y56" s="155"/>
      <c r="Z56" s="156"/>
      <c r="AA56" s="156"/>
      <c r="AB56" s="157"/>
      <c r="AC56" s="155"/>
      <c r="AD56" s="156"/>
      <c r="AE56" s="156"/>
      <c r="AF56" s="157"/>
      <c r="AG56" s="155"/>
      <c r="AH56" s="156"/>
      <c r="AI56" s="156"/>
      <c r="AJ56" s="157"/>
      <c r="AK56" s="155"/>
      <c r="AL56" s="156"/>
      <c r="AM56" s="156"/>
      <c r="AN56" s="157"/>
      <c r="AO56" s="155"/>
      <c r="AP56" s="156"/>
      <c r="AQ56" s="156"/>
      <c r="AR56" s="157"/>
      <c r="AS56" s="155"/>
      <c r="AT56" s="156"/>
      <c r="AU56" s="156"/>
      <c r="AV56" s="157"/>
      <c r="AW56" s="155"/>
      <c r="AX56" s="156"/>
      <c r="AY56" s="156"/>
      <c r="AZ56" s="157"/>
      <c r="BA56" s="155"/>
      <c r="BB56" s="156"/>
      <c r="BC56" s="156"/>
      <c r="BD56" s="157"/>
      <c r="BE56" s="155"/>
      <c r="BF56" s="156"/>
      <c r="BG56" s="156"/>
      <c r="BH56" s="157"/>
      <c r="BI56" s="155"/>
      <c r="BJ56" s="156"/>
      <c r="BK56" s="156"/>
      <c r="BL56" s="157"/>
      <c r="BM56" s="155"/>
      <c r="BN56" s="156"/>
      <c r="BO56" s="156"/>
      <c r="BP56" s="157"/>
      <c r="BQ56" s="155"/>
      <c r="BR56" s="156"/>
      <c r="BS56" s="156"/>
      <c r="BT56" s="157"/>
      <c r="BU56" s="31"/>
      <c r="BV56" s="31"/>
      <c r="BW56" s="31"/>
      <c r="BX56" s="31"/>
      <c r="BY56" s="31"/>
      <c r="BZ56" s="112"/>
      <c r="CF56" s="11">
        <v>15</v>
      </c>
    </row>
    <row r="57" spans="2:84" ht="30" customHeight="1">
      <c r="B57" s="11">
        <v>16</v>
      </c>
      <c r="C57" s="16" t="str">
        <f t="shared" si="0"/>
        <v/>
      </c>
      <c r="D57" s="38"/>
      <c r="E57" s="9"/>
      <c r="F57" s="9" t="str">
        <f t="shared" si="1"/>
        <v/>
      </c>
      <c r="G57" s="158"/>
      <c r="H57" s="158"/>
      <c r="I57" s="155"/>
      <c r="J57" s="156"/>
      <c r="K57" s="156"/>
      <c r="L57" s="157"/>
      <c r="M57" s="155"/>
      <c r="N57" s="156"/>
      <c r="O57" s="156"/>
      <c r="P57" s="157"/>
      <c r="Q57" s="155"/>
      <c r="R57" s="156"/>
      <c r="S57" s="156"/>
      <c r="T57" s="157"/>
      <c r="U57" s="155"/>
      <c r="V57" s="156"/>
      <c r="W57" s="156"/>
      <c r="X57" s="157"/>
      <c r="Y57" s="155"/>
      <c r="Z57" s="156"/>
      <c r="AA57" s="156"/>
      <c r="AB57" s="157"/>
      <c r="AC57" s="155"/>
      <c r="AD57" s="156"/>
      <c r="AE57" s="156"/>
      <c r="AF57" s="157"/>
      <c r="AG57" s="155"/>
      <c r="AH57" s="156"/>
      <c r="AI57" s="156"/>
      <c r="AJ57" s="157"/>
      <c r="AK57" s="155"/>
      <c r="AL57" s="156"/>
      <c r="AM57" s="156"/>
      <c r="AN57" s="157"/>
      <c r="AO57" s="155"/>
      <c r="AP57" s="156"/>
      <c r="AQ57" s="156"/>
      <c r="AR57" s="157"/>
      <c r="AS57" s="155"/>
      <c r="AT57" s="156"/>
      <c r="AU57" s="156"/>
      <c r="AV57" s="157"/>
      <c r="AW57" s="155"/>
      <c r="AX57" s="156"/>
      <c r="AY57" s="156"/>
      <c r="AZ57" s="157"/>
      <c r="BA57" s="155"/>
      <c r="BB57" s="156"/>
      <c r="BC57" s="156"/>
      <c r="BD57" s="157"/>
      <c r="BE57" s="155"/>
      <c r="BF57" s="156"/>
      <c r="BG57" s="156"/>
      <c r="BH57" s="157"/>
      <c r="BI57" s="155"/>
      <c r="BJ57" s="156"/>
      <c r="BK57" s="156"/>
      <c r="BL57" s="157"/>
      <c r="BM57" s="155"/>
      <c r="BN57" s="156"/>
      <c r="BO57" s="156"/>
      <c r="BP57" s="157"/>
      <c r="BQ57" s="155"/>
      <c r="BR57" s="156"/>
      <c r="BS57" s="156"/>
      <c r="BT57" s="157"/>
      <c r="BU57" s="31"/>
      <c r="BV57" s="31"/>
      <c r="BW57" s="31"/>
      <c r="BX57" s="31"/>
      <c r="BY57" s="31"/>
      <c r="BZ57" s="112"/>
      <c r="CF57" s="11">
        <v>16</v>
      </c>
    </row>
    <row r="58" spans="2:84" ht="88.5" customHeight="1">
      <c r="G58" s="150" t="s">
        <v>60</v>
      </c>
      <c r="H58" s="150"/>
      <c r="I58" s="147"/>
      <c r="J58" s="148"/>
      <c r="K58" s="148"/>
      <c r="L58" s="149"/>
      <c r="M58" s="147"/>
      <c r="N58" s="148"/>
      <c r="O58" s="148"/>
      <c r="P58" s="149"/>
      <c r="Q58" s="147"/>
      <c r="R58" s="148"/>
      <c r="S58" s="148"/>
      <c r="T58" s="149"/>
      <c r="U58" s="147"/>
      <c r="V58" s="148"/>
      <c r="W58" s="148"/>
      <c r="X58" s="149"/>
      <c r="Y58" s="147"/>
      <c r="Z58" s="148"/>
      <c r="AA58" s="148"/>
      <c r="AB58" s="149"/>
      <c r="AC58" s="147"/>
      <c r="AD58" s="148"/>
      <c r="AE58" s="148"/>
      <c r="AF58" s="149"/>
      <c r="AG58" s="147"/>
      <c r="AH58" s="148"/>
      <c r="AI58" s="148"/>
      <c r="AJ58" s="149"/>
      <c r="AK58" s="147"/>
      <c r="AL58" s="148"/>
      <c r="AM58" s="148"/>
      <c r="AN58" s="149"/>
      <c r="AO58" s="147"/>
      <c r="AP58" s="148"/>
      <c r="AQ58" s="148"/>
      <c r="AR58" s="149"/>
      <c r="AS58" s="147"/>
      <c r="AT58" s="148"/>
      <c r="AU58" s="148"/>
      <c r="AV58" s="149"/>
      <c r="AW58" s="147"/>
      <c r="AX58" s="148"/>
      <c r="AY58" s="148"/>
      <c r="AZ58" s="149"/>
      <c r="BA58" s="147"/>
      <c r="BB58" s="148"/>
      <c r="BC58" s="148"/>
      <c r="BD58" s="149"/>
      <c r="BE58" s="147"/>
      <c r="BF58" s="148"/>
      <c r="BG58" s="148"/>
      <c r="BH58" s="149"/>
      <c r="BI58" s="147"/>
      <c r="BJ58" s="148"/>
      <c r="BK58" s="148"/>
      <c r="BL58" s="149"/>
      <c r="BM58" s="147"/>
      <c r="BN58" s="148"/>
      <c r="BO58" s="148"/>
      <c r="BP58" s="149"/>
      <c r="BQ58" s="147"/>
      <c r="BR58" s="148"/>
      <c r="BS58" s="148"/>
      <c r="BT58" s="149"/>
    </row>
    <row r="59" spans="2:84" s="8" customFormat="1" ht="18.75" customHeight="1">
      <c r="D59" s="17"/>
      <c r="G59" s="146" t="s">
        <v>62</v>
      </c>
      <c r="H59" s="146"/>
      <c r="I59" s="122">
        <f>IF(COUNTIF(I42:I57,"●"),9,IF(COUNTIF(I42:I57,"○"),3,IF(COUNTIF(I42:I57,"▽"),1,"")))</f>
        <v>9</v>
      </c>
      <c r="J59" s="123"/>
      <c r="K59" s="123"/>
      <c r="L59" s="124"/>
      <c r="M59" s="122">
        <f t="shared" ref="M59" si="4">IF(COUNTIF(M42:M57,"●"),9,IF(COUNTIF(M42:M57,"○"),3,IF(COUNTIF(M42:M57,"▽"),1,"")))</f>
        <v>9</v>
      </c>
      <c r="N59" s="123"/>
      <c r="O59" s="123"/>
      <c r="P59" s="124"/>
      <c r="Q59" s="122">
        <f t="shared" ref="Q59" si="5">IF(COUNTIF(Q42:Q57,"●"),9,IF(COUNTIF(Q42:Q57,"○"),3,IF(COUNTIF(Q42:Q57,"▽"),1,"")))</f>
        <v>9</v>
      </c>
      <c r="R59" s="123"/>
      <c r="S59" s="123"/>
      <c r="T59" s="124"/>
      <c r="U59" s="122">
        <f t="shared" ref="U59" si="6">IF(COUNTIF(U42:U57,"●"),9,IF(COUNTIF(U42:U57,"○"),3,IF(COUNTIF(U42:U57,"▽"),1,"")))</f>
        <v>3</v>
      </c>
      <c r="V59" s="123"/>
      <c r="W59" s="123"/>
      <c r="X59" s="124"/>
      <c r="Y59" s="122">
        <f t="shared" ref="Y59" si="7">IF(COUNTIF(Y42:Y57,"●"),9,IF(COUNTIF(Y42:Y57,"○"),3,IF(COUNTIF(Y42:Y57,"▽"),1,"")))</f>
        <v>9</v>
      </c>
      <c r="Z59" s="123"/>
      <c r="AA59" s="123"/>
      <c r="AB59" s="124"/>
      <c r="AC59" s="142">
        <f t="shared" ref="AC59" si="8">IF(COUNTIF(AC42:AC57,"●"),9,IF(COUNTIF(AC42:AC57,"○"),3,IF(COUNTIF(AC42:AC57,"▽"),1,"")))</f>
        <v>3</v>
      </c>
      <c r="AD59" s="142"/>
      <c r="AE59" s="142"/>
      <c r="AF59" s="142"/>
      <c r="AG59" s="122">
        <f t="shared" ref="AG59" si="9">IF(COUNTIF(AG42:AG57,"●"),9,IF(COUNTIF(AG42:AG57,"○"),3,IF(COUNTIF(AG42:AG57,"▽"),1,"")))</f>
        <v>9</v>
      </c>
      <c r="AH59" s="123"/>
      <c r="AI59" s="123"/>
      <c r="AJ59" s="124"/>
      <c r="AK59" s="122">
        <f t="shared" ref="AK59:BI59" si="10">IF(COUNTIF(AK42:AK57,"●"),9,IF(COUNTIF(AK42:AK57,"○"),3,IF(COUNTIF(AK42:AK57,"▽"),1,"")))</f>
        <v>9</v>
      </c>
      <c r="AL59" s="123"/>
      <c r="AM59" s="123"/>
      <c r="AN59" s="124"/>
      <c r="AO59" s="122">
        <f t="shared" ref="AO59:BM59" si="11">IF(COUNTIF(AO42:AO57,"●"),9,IF(COUNTIF(AO42:AO57,"○"),3,IF(COUNTIF(AO42:AO57,"▽"),1,"")))</f>
        <v>9</v>
      </c>
      <c r="AP59" s="123"/>
      <c r="AQ59" s="123"/>
      <c r="AR59" s="124"/>
      <c r="AS59" s="122">
        <f t="shared" ref="AS59:BQ59" si="12">IF(COUNTIF(AS42:AS57,"●"),9,IF(COUNTIF(AS42:AS57,"○"),3,IF(COUNTIF(AS42:AS57,"▽"),1,"")))</f>
        <v>9</v>
      </c>
      <c r="AT59" s="123"/>
      <c r="AU59" s="123"/>
      <c r="AV59" s="124"/>
      <c r="AW59" s="122" t="str">
        <f t="shared" ref="AW59" si="13">IF(COUNTIF(AW42:AW57,"●"),9,IF(COUNTIF(AW42:AW57,"○"),3,IF(COUNTIF(AW42:AW57,"▽"),1,"")))</f>
        <v/>
      </c>
      <c r="AX59" s="123"/>
      <c r="AY59" s="123"/>
      <c r="AZ59" s="124"/>
      <c r="BA59" s="122" t="str">
        <f t="shared" ref="BA59" si="14">IF(COUNTIF(BA42:BA57,"●"),9,IF(COUNTIF(BA42:BA57,"○"),3,IF(COUNTIF(BA42:BA57,"▽"),1,"")))</f>
        <v/>
      </c>
      <c r="BB59" s="123"/>
      <c r="BC59" s="123"/>
      <c r="BD59" s="124"/>
      <c r="BE59" s="122" t="str">
        <f t="shared" ref="BE59" si="15">IF(COUNTIF(BE42:BE57,"●"),9,IF(COUNTIF(BE42:BE57,"○"),3,IF(COUNTIF(BE42:BE57,"▽"),1,"")))</f>
        <v/>
      </c>
      <c r="BF59" s="123"/>
      <c r="BG59" s="123"/>
      <c r="BH59" s="124"/>
      <c r="BI59" s="122" t="str">
        <f t="shared" si="10"/>
        <v/>
      </c>
      <c r="BJ59" s="123"/>
      <c r="BK59" s="123"/>
      <c r="BL59" s="124"/>
      <c r="BM59" s="122" t="str">
        <f t="shared" si="11"/>
        <v/>
      </c>
      <c r="BN59" s="123"/>
      <c r="BO59" s="123"/>
      <c r="BP59" s="124"/>
      <c r="BQ59" s="122" t="str">
        <f t="shared" si="12"/>
        <v/>
      </c>
      <c r="BR59" s="123"/>
      <c r="BS59" s="123"/>
      <c r="BT59" s="124"/>
    </row>
    <row r="60" spans="2:84" s="8" customFormat="1" ht="18.75" customHeight="1">
      <c r="D60" s="17"/>
      <c r="G60" s="146" t="s">
        <v>61</v>
      </c>
      <c r="H60" s="146"/>
      <c r="I60" s="152">
        <f>100*SUM(SUMIF(I42:I57,"▽",$D42:$D57)*1,SUMIF(I42:I57,"○",$D42:$D57)*3,SUMIF(I42:I57,"●",$D42:$D57)*9)</f>
        <v>277.27272727272731</v>
      </c>
      <c r="J60" s="153"/>
      <c r="K60" s="153"/>
      <c r="L60" s="154"/>
      <c r="M60" s="152">
        <f>100*SUM(SUMIF(M42:M57,"▽",$D42:$D57)*1,SUMIF(M42:M57,"○",$D42:$D57)*3,SUMIF(M42:M57,"●",$D42:$D57)*9)</f>
        <v>172.72727272727275</v>
      </c>
      <c r="N60" s="153"/>
      <c r="O60" s="153"/>
      <c r="P60" s="154"/>
      <c r="Q60" s="152">
        <f>100*SUM(SUMIF(Q42:Q57,"▽",$D42:$D57)*1,SUMIF(Q42:Q57,"○",$D42:$D57)*3,SUMIF(Q42:Q57,"●",$D42:$D57)*9)</f>
        <v>377.27272727272731</v>
      </c>
      <c r="R60" s="153"/>
      <c r="S60" s="153"/>
      <c r="T60" s="154"/>
      <c r="U60" s="152"/>
      <c r="V60" s="153"/>
      <c r="W60" s="153"/>
      <c r="X60" s="154"/>
      <c r="Y60" s="152"/>
      <c r="Z60" s="153"/>
      <c r="AA60" s="153"/>
      <c r="AB60" s="154"/>
      <c r="AC60" s="152"/>
      <c r="AD60" s="153"/>
      <c r="AE60" s="153"/>
      <c r="AF60" s="154"/>
      <c r="AG60" s="152"/>
      <c r="AH60" s="153"/>
      <c r="AI60" s="153"/>
      <c r="AJ60" s="154"/>
      <c r="AK60" s="152"/>
      <c r="AL60" s="153"/>
      <c r="AM60" s="153"/>
      <c r="AN60" s="154"/>
      <c r="AO60" s="152"/>
      <c r="AP60" s="153"/>
      <c r="AQ60" s="153"/>
      <c r="AR60" s="154"/>
      <c r="AS60" s="152"/>
      <c r="AT60" s="153"/>
      <c r="AU60" s="153"/>
      <c r="AV60" s="154"/>
      <c r="AW60" s="152"/>
      <c r="AX60" s="153"/>
      <c r="AY60" s="153"/>
      <c r="AZ60" s="154"/>
      <c r="BA60" s="152"/>
      <c r="BB60" s="153"/>
      <c r="BC60" s="153"/>
      <c r="BD60" s="154"/>
      <c r="BE60" s="152"/>
      <c r="BF60" s="153"/>
      <c r="BG60" s="153"/>
      <c r="BH60" s="154"/>
      <c r="BI60" s="152"/>
      <c r="BJ60" s="153"/>
      <c r="BK60" s="153"/>
      <c r="BL60" s="154"/>
      <c r="BM60" s="152"/>
      <c r="BN60" s="153"/>
      <c r="BO60" s="153"/>
      <c r="BP60" s="154"/>
      <c r="BQ60" s="152"/>
      <c r="BR60" s="153"/>
      <c r="BS60" s="153"/>
      <c r="BT60" s="154"/>
    </row>
    <row r="61" spans="2:84" s="18" customFormat="1" ht="18.75" customHeight="1">
      <c r="D61" s="19"/>
      <c r="G61" s="151" t="s">
        <v>10</v>
      </c>
      <c r="H61" s="151"/>
      <c r="I61" s="125">
        <f>I60*COUNTA($I$40:$BQ$40)/(SUM($I$60:$BQ$60)*COUNTA($I$40:$BQ$40))</f>
        <v>0.33516483516483514</v>
      </c>
      <c r="J61" s="126"/>
      <c r="K61" s="126"/>
      <c r="L61" s="127"/>
      <c r="M61" s="125">
        <f>M60*COUNTA($I$40:$BQ$40)/(SUM($I$60:$BQ$60)*COUNTA($I$40:$BQ$40))</f>
        <v>0.2087912087912088</v>
      </c>
      <c r="N61" s="126"/>
      <c r="O61" s="126"/>
      <c r="P61" s="127"/>
      <c r="Q61" s="125">
        <f>Q60*COUNTA($I$40:$BQ$40)/(SUM($I$60:$BQ$60)*COUNTA($I$40:$BQ$40))</f>
        <v>0.45604395604395603</v>
      </c>
      <c r="R61" s="126"/>
      <c r="S61" s="126"/>
      <c r="T61" s="127"/>
      <c r="U61" s="125"/>
      <c r="V61" s="126"/>
      <c r="W61" s="126"/>
      <c r="X61" s="127"/>
      <c r="Y61" s="125"/>
      <c r="Z61" s="126"/>
      <c r="AA61" s="126"/>
      <c r="AB61" s="127"/>
      <c r="AC61" s="125"/>
      <c r="AD61" s="126"/>
      <c r="AE61" s="126"/>
      <c r="AF61" s="127"/>
      <c r="AG61" s="125"/>
      <c r="AH61" s="126"/>
      <c r="AI61" s="126"/>
      <c r="AJ61" s="127"/>
      <c r="AK61" s="125"/>
      <c r="AL61" s="126"/>
      <c r="AM61" s="126"/>
      <c r="AN61" s="127"/>
      <c r="AO61" s="125"/>
      <c r="AP61" s="126"/>
      <c r="AQ61" s="126"/>
      <c r="AR61" s="127"/>
      <c r="AS61" s="125"/>
      <c r="AT61" s="126"/>
      <c r="AU61" s="126"/>
      <c r="AV61" s="127"/>
      <c r="AW61" s="125"/>
      <c r="AX61" s="126"/>
      <c r="AY61" s="126"/>
      <c r="AZ61" s="127"/>
      <c r="BA61" s="125"/>
      <c r="BB61" s="126"/>
      <c r="BC61" s="126"/>
      <c r="BD61" s="127"/>
      <c r="BE61" s="125"/>
      <c r="BF61" s="126"/>
      <c r="BG61" s="126"/>
      <c r="BH61" s="127"/>
      <c r="BI61" s="125"/>
      <c r="BJ61" s="126"/>
      <c r="BK61" s="126"/>
      <c r="BL61" s="127"/>
      <c r="BM61" s="125"/>
      <c r="BN61" s="126"/>
      <c r="BO61" s="126"/>
      <c r="BP61" s="127"/>
      <c r="BQ61" s="125"/>
      <c r="BR61" s="126"/>
      <c r="BS61" s="126"/>
      <c r="BT61" s="127"/>
    </row>
  </sheetData>
  <mergeCells count="550">
    <mergeCell ref="BM40:BP41"/>
    <mergeCell ref="BQ40:BT41"/>
    <mergeCell ref="L35:M36"/>
    <mergeCell ref="N33:O34"/>
    <mergeCell ref="P31:Q32"/>
    <mergeCell ref="P35:Q36"/>
    <mergeCell ref="R33:S34"/>
    <mergeCell ref="T35:U36"/>
    <mergeCell ref="X35:Y36"/>
    <mergeCell ref="V33:W34"/>
    <mergeCell ref="BI40:BL41"/>
    <mergeCell ref="BE38:BH38"/>
    <mergeCell ref="BN33:BO34"/>
    <mergeCell ref="BP35:BQ36"/>
    <mergeCell ref="AJ31:AK32"/>
    <mergeCell ref="AN31:AO32"/>
    <mergeCell ref="AR31:AS32"/>
    <mergeCell ref="AV31:AW32"/>
    <mergeCell ref="AZ31:BA32"/>
    <mergeCell ref="BB33:BC34"/>
    <mergeCell ref="AX33:AY34"/>
    <mergeCell ref="BH35:BI36"/>
    <mergeCell ref="BD35:BE36"/>
    <mergeCell ref="BJ33:BK34"/>
    <mergeCell ref="V25:W26"/>
    <mergeCell ref="Z25:AA26"/>
    <mergeCell ref="AD25:AE26"/>
    <mergeCell ref="AH25:AI26"/>
    <mergeCell ref="T27:U28"/>
    <mergeCell ref="X27:Y28"/>
    <mergeCell ref="AB27:AC28"/>
    <mergeCell ref="T31:U32"/>
    <mergeCell ref="R29:S30"/>
    <mergeCell ref="V29:W30"/>
    <mergeCell ref="Z29:AA30"/>
    <mergeCell ref="X31:Y32"/>
    <mergeCell ref="AB31:AC32"/>
    <mergeCell ref="AF31:AG32"/>
    <mergeCell ref="AT13:AU14"/>
    <mergeCell ref="AF15:AG16"/>
    <mergeCell ref="AJ15:AK16"/>
    <mergeCell ref="AN15:AO16"/>
    <mergeCell ref="AD17:AE18"/>
    <mergeCell ref="AH17:AI18"/>
    <mergeCell ref="AL17:AM18"/>
    <mergeCell ref="AP17:AQ18"/>
    <mergeCell ref="AT17:AU18"/>
    <mergeCell ref="AH13:AI14"/>
    <mergeCell ref="AL13:AM14"/>
    <mergeCell ref="AN7:AO8"/>
    <mergeCell ref="AP9:AQ10"/>
    <mergeCell ref="AN11:AO12"/>
    <mergeCell ref="AR11:AS12"/>
    <mergeCell ref="AL9:AM10"/>
    <mergeCell ref="AN19:AO20"/>
    <mergeCell ref="Z21:AA22"/>
    <mergeCell ref="AD21:AE22"/>
    <mergeCell ref="AH21:AI22"/>
    <mergeCell ref="AJ11:AK12"/>
    <mergeCell ref="AP13:AQ14"/>
    <mergeCell ref="AB19:AC20"/>
    <mergeCell ref="AF19:AG20"/>
    <mergeCell ref="AJ19:AK20"/>
    <mergeCell ref="BL35:BM36"/>
    <mergeCell ref="BJ29:BK30"/>
    <mergeCell ref="BF33:BG34"/>
    <mergeCell ref="AH33:AI34"/>
    <mergeCell ref="AR35:AS36"/>
    <mergeCell ref="AT33:AU34"/>
    <mergeCell ref="AZ35:BA36"/>
    <mergeCell ref="AV35:AW36"/>
    <mergeCell ref="AN35:AO36"/>
    <mergeCell ref="AJ35:AK36"/>
    <mergeCell ref="AP33:AQ34"/>
    <mergeCell ref="AL33:AM34"/>
    <mergeCell ref="BH27:BI28"/>
    <mergeCell ref="BD31:BE32"/>
    <mergeCell ref="BH31:BI32"/>
    <mergeCell ref="BL31:BM32"/>
    <mergeCell ref="AH29:AI30"/>
    <mergeCell ref="AL29:AM30"/>
    <mergeCell ref="AP29:AQ30"/>
    <mergeCell ref="AT29:AU30"/>
    <mergeCell ref="AX29:AY30"/>
    <mergeCell ref="BB29:BC30"/>
    <mergeCell ref="BF29:BG30"/>
    <mergeCell ref="X23:Y24"/>
    <mergeCell ref="AB23:AC24"/>
    <mergeCell ref="AF23:AG24"/>
    <mergeCell ref="AL25:AM26"/>
    <mergeCell ref="AJ27:AK28"/>
    <mergeCell ref="AN27:AO28"/>
    <mergeCell ref="AR27:AS28"/>
    <mergeCell ref="AV27:AW28"/>
    <mergeCell ref="AZ27:BA28"/>
    <mergeCell ref="AP25:AQ26"/>
    <mergeCell ref="AT25:AU26"/>
    <mergeCell ref="AN23:AO24"/>
    <mergeCell ref="AR23:AS24"/>
    <mergeCell ref="AD33:AE34"/>
    <mergeCell ref="Z33:AA34"/>
    <mergeCell ref="AF27:AG28"/>
    <mergeCell ref="AL21:AM22"/>
    <mergeCell ref="AB35:AC36"/>
    <mergeCell ref="AJ23:AK24"/>
    <mergeCell ref="AD29:AE30"/>
    <mergeCell ref="AF35:AG36"/>
    <mergeCell ref="AS40:AV41"/>
    <mergeCell ref="AK40:AN41"/>
    <mergeCell ref="AO40:AR41"/>
    <mergeCell ref="AW40:AZ41"/>
    <mergeCell ref="BA40:BD41"/>
    <mergeCell ref="BE40:BH41"/>
    <mergeCell ref="AX17:AY18"/>
    <mergeCell ref="AR15:AS16"/>
    <mergeCell ref="AV15:AW16"/>
    <mergeCell ref="AX21:AY22"/>
    <mergeCell ref="BB21:BC22"/>
    <mergeCell ref="AR19:AS20"/>
    <mergeCell ref="AV19:AW20"/>
    <mergeCell ref="AZ19:BA20"/>
    <mergeCell ref="AX25:AY26"/>
    <mergeCell ref="BB25:BC26"/>
    <mergeCell ref="BF25:BG26"/>
    <mergeCell ref="AV23:AW24"/>
    <mergeCell ref="AZ23:BA24"/>
    <mergeCell ref="BD23:BE24"/>
    <mergeCell ref="AW38:AZ38"/>
    <mergeCell ref="BA38:BD38"/>
    <mergeCell ref="AO39:AR39"/>
    <mergeCell ref="BA39:BD39"/>
    <mergeCell ref="AP21:AQ22"/>
    <mergeCell ref="AT21:AU22"/>
    <mergeCell ref="BD27:BE28"/>
    <mergeCell ref="I40:L41"/>
    <mergeCell ref="M40:P41"/>
    <mergeCell ref="Q40:T41"/>
    <mergeCell ref="U40:X41"/>
    <mergeCell ref="Y40:AB41"/>
    <mergeCell ref="AC40:AF41"/>
    <mergeCell ref="AG40:AJ41"/>
    <mergeCell ref="I57:L57"/>
    <mergeCell ref="M42:P42"/>
    <mergeCell ref="Q42:T42"/>
    <mergeCell ref="M44:P44"/>
    <mergeCell ref="Q44:T44"/>
    <mergeCell ref="M46:P46"/>
    <mergeCell ref="Q46:T46"/>
    <mergeCell ref="I48:L48"/>
    <mergeCell ref="I49:L49"/>
    <mergeCell ref="I50:L50"/>
    <mergeCell ref="I51:L51"/>
    <mergeCell ref="I52:L52"/>
    <mergeCell ref="I53:L53"/>
    <mergeCell ref="I42:L42"/>
    <mergeCell ref="I44:L44"/>
    <mergeCell ref="I45:L45"/>
    <mergeCell ref="I46:L46"/>
    <mergeCell ref="I47:L47"/>
    <mergeCell ref="BI42:BL42"/>
    <mergeCell ref="BM42:BP42"/>
    <mergeCell ref="U42:X42"/>
    <mergeCell ref="G52:H52"/>
    <mergeCell ref="AK42:AN42"/>
    <mergeCell ref="AO42:AR42"/>
    <mergeCell ref="I54:L54"/>
    <mergeCell ref="I55:L55"/>
    <mergeCell ref="I43:L43"/>
    <mergeCell ref="AW43:AZ43"/>
    <mergeCell ref="BA43:BD43"/>
    <mergeCell ref="M43:P43"/>
    <mergeCell ref="Q43:T43"/>
    <mergeCell ref="U43:X43"/>
    <mergeCell ref="Y43:AB43"/>
    <mergeCell ref="AC43:AF43"/>
    <mergeCell ref="AG43:AJ43"/>
    <mergeCell ref="AK43:AN43"/>
    <mergeCell ref="AO43:AR43"/>
    <mergeCell ref="AS43:AV43"/>
    <mergeCell ref="AS45:AV45"/>
    <mergeCell ref="BM45:BP45"/>
    <mergeCell ref="AW47:AZ47"/>
    <mergeCell ref="I56:L56"/>
    <mergeCell ref="AC46:AF46"/>
    <mergeCell ref="AG46:AJ46"/>
    <mergeCell ref="AK46:AN46"/>
    <mergeCell ref="AO46:AR46"/>
    <mergeCell ref="G53:H53"/>
    <mergeCell ref="G49:H49"/>
    <mergeCell ref="G50:H50"/>
    <mergeCell ref="U44:X44"/>
    <mergeCell ref="Y44:AB44"/>
    <mergeCell ref="AC44:AF44"/>
    <mergeCell ref="AG44:AJ44"/>
    <mergeCell ref="AK44:AN44"/>
    <mergeCell ref="AO44:AR44"/>
    <mergeCell ref="M45:P45"/>
    <mergeCell ref="Q45:T45"/>
    <mergeCell ref="U45:X45"/>
    <mergeCell ref="Y45:AB45"/>
    <mergeCell ref="AC45:AF45"/>
    <mergeCell ref="AG45:AJ45"/>
    <mergeCell ref="AK45:AN45"/>
    <mergeCell ref="AO45:AR45"/>
    <mergeCell ref="U46:X46"/>
    <mergeCell ref="M50:P50"/>
    <mergeCell ref="BM47:BP47"/>
    <mergeCell ref="Y42:AB42"/>
    <mergeCell ref="BQ45:BT45"/>
    <mergeCell ref="BQ44:BT44"/>
    <mergeCell ref="AS44:AV44"/>
    <mergeCell ref="AW44:AZ44"/>
    <mergeCell ref="BA44:BD44"/>
    <mergeCell ref="BE44:BH44"/>
    <mergeCell ref="BI44:BL44"/>
    <mergeCell ref="BM44:BP44"/>
    <mergeCell ref="BE43:BH43"/>
    <mergeCell ref="BI43:BL43"/>
    <mergeCell ref="BM43:BP43"/>
    <mergeCell ref="BQ43:BT43"/>
    <mergeCell ref="BQ42:BT42"/>
    <mergeCell ref="AS42:AV42"/>
    <mergeCell ref="AW42:AZ42"/>
    <mergeCell ref="BA42:BD42"/>
    <mergeCell ref="BE42:BH42"/>
    <mergeCell ref="Y46:AB46"/>
    <mergeCell ref="AS49:AV49"/>
    <mergeCell ref="AW49:AZ49"/>
    <mergeCell ref="BA49:BD49"/>
    <mergeCell ref="AW45:AZ45"/>
    <mergeCell ref="BA45:BD45"/>
    <mergeCell ref="BE45:BH45"/>
    <mergeCell ref="BI45:BL45"/>
    <mergeCell ref="M48:P48"/>
    <mergeCell ref="Q48:T48"/>
    <mergeCell ref="U48:X48"/>
    <mergeCell ref="Y48:AB48"/>
    <mergeCell ref="AC48:AF48"/>
    <mergeCell ref="AS48:AV48"/>
    <mergeCell ref="AW48:AZ48"/>
    <mergeCell ref="BA48:BD48"/>
    <mergeCell ref="BE48:BH48"/>
    <mergeCell ref="BA47:BD47"/>
    <mergeCell ref="BE47:BH47"/>
    <mergeCell ref="BI47:BL47"/>
    <mergeCell ref="BM49:BP49"/>
    <mergeCell ref="BQ49:BT49"/>
    <mergeCell ref="BQ47:BT47"/>
    <mergeCell ref="BQ46:BT46"/>
    <mergeCell ref="M47:P47"/>
    <mergeCell ref="Q47:T47"/>
    <mergeCell ref="U47:X47"/>
    <mergeCell ref="Y47:AB47"/>
    <mergeCell ref="AC47:AF47"/>
    <mergeCell ref="AG47:AJ47"/>
    <mergeCell ref="AK47:AN47"/>
    <mergeCell ref="AO47:AR47"/>
    <mergeCell ref="AS47:AV47"/>
    <mergeCell ref="AS46:AV46"/>
    <mergeCell ref="AW46:AZ46"/>
    <mergeCell ref="BA46:BD46"/>
    <mergeCell ref="BE46:BH46"/>
    <mergeCell ref="BI46:BL46"/>
    <mergeCell ref="BM46:BP46"/>
    <mergeCell ref="AC49:AF49"/>
    <mergeCell ref="AG49:AJ49"/>
    <mergeCell ref="AK49:AN49"/>
    <mergeCell ref="AK48:AN48"/>
    <mergeCell ref="AO48:AR48"/>
    <mergeCell ref="BM51:BP51"/>
    <mergeCell ref="BQ51:BT51"/>
    <mergeCell ref="BQ50:BT50"/>
    <mergeCell ref="AK50:AN50"/>
    <mergeCell ref="AO50:AR50"/>
    <mergeCell ref="AO49:AR49"/>
    <mergeCell ref="BI48:BL48"/>
    <mergeCell ref="BM48:BP48"/>
    <mergeCell ref="BQ48:BT48"/>
    <mergeCell ref="AK51:AN51"/>
    <mergeCell ref="AO51:AR51"/>
    <mergeCell ref="AS51:AV51"/>
    <mergeCell ref="BE49:BH49"/>
    <mergeCell ref="BI49:BL49"/>
    <mergeCell ref="AW51:AZ51"/>
    <mergeCell ref="BA51:BD51"/>
    <mergeCell ref="BE51:BH51"/>
    <mergeCell ref="BI51:BL51"/>
    <mergeCell ref="AS50:AV50"/>
    <mergeCell ref="AW50:AZ50"/>
    <mergeCell ref="BA50:BD50"/>
    <mergeCell ref="BE50:BH50"/>
    <mergeCell ref="BI50:BL50"/>
    <mergeCell ref="BM50:BP50"/>
    <mergeCell ref="Q50:T50"/>
    <mergeCell ref="U50:X50"/>
    <mergeCell ref="Y50:AB50"/>
    <mergeCell ref="AC50:AF50"/>
    <mergeCell ref="AG50:AJ50"/>
    <mergeCell ref="BI52:BL52"/>
    <mergeCell ref="BM52:BP52"/>
    <mergeCell ref="BQ52:BT52"/>
    <mergeCell ref="M53:P53"/>
    <mergeCell ref="Q53:T53"/>
    <mergeCell ref="U53:X53"/>
    <mergeCell ref="Y53:AB53"/>
    <mergeCell ref="AC53:AF53"/>
    <mergeCell ref="AG53:AJ53"/>
    <mergeCell ref="AK53:AN53"/>
    <mergeCell ref="AK52:AN52"/>
    <mergeCell ref="AO52:AR52"/>
    <mergeCell ref="AS52:AV52"/>
    <mergeCell ref="AW52:AZ52"/>
    <mergeCell ref="BA52:BD52"/>
    <mergeCell ref="BE52:BH52"/>
    <mergeCell ref="M52:P52"/>
    <mergeCell ref="Q52:T52"/>
    <mergeCell ref="U52:X52"/>
    <mergeCell ref="Y52:AB52"/>
    <mergeCell ref="AC52:AF52"/>
    <mergeCell ref="AG52:AJ52"/>
    <mergeCell ref="BM53:BP53"/>
    <mergeCell ref="BQ53:BT53"/>
    <mergeCell ref="M54:P54"/>
    <mergeCell ref="Q54:T54"/>
    <mergeCell ref="U54:X54"/>
    <mergeCell ref="Y54:AB54"/>
    <mergeCell ref="AC54:AF54"/>
    <mergeCell ref="AG54:AJ54"/>
    <mergeCell ref="AK54:AN54"/>
    <mergeCell ref="AO54:AR54"/>
    <mergeCell ref="AO53:AR53"/>
    <mergeCell ref="AS53:AV53"/>
    <mergeCell ref="AW53:AZ53"/>
    <mergeCell ref="BA53:BD53"/>
    <mergeCell ref="BE53:BH53"/>
    <mergeCell ref="BI53:BL53"/>
    <mergeCell ref="BQ54:BT54"/>
    <mergeCell ref="D40:D41"/>
    <mergeCell ref="B40:B41"/>
    <mergeCell ref="C40:C41"/>
    <mergeCell ref="AO57:AR57"/>
    <mergeCell ref="AS57:AV57"/>
    <mergeCell ref="AW57:AZ57"/>
    <mergeCell ref="BA57:BD57"/>
    <mergeCell ref="BE57:BH57"/>
    <mergeCell ref="M57:P57"/>
    <mergeCell ref="Q57:T57"/>
    <mergeCell ref="U57:X57"/>
    <mergeCell ref="Y57:AB57"/>
    <mergeCell ref="AC57:AF57"/>
    <mergeCell ref="AG57:AJ57"/>
    <mergeCell ref="AK57:AN57"/>
    <mergeCell ref="AK56:AN56"/>
    <mergeCell ref="AO56:AR56"/>
    <mergeCell ref="AS56:AV56"/>
    <mergeCell ref="AW56:AZ56"/>
    <mergeCell ref="BA56:BD56"/>
    <mergeCell ref="BE56:BH56"/>
    <mergeCell ref="M56:P56"/>
    <mergeCell ref="Q56:T56"/>
    <mergeCell ref="M55:P55"/>
    <mergeCell ref="G54:H54"/>
    <mergeCell ref="G55:H55"/>
    <mergeCell ref="G56:H56"/>
    <mergeCell ref="G57:H57"/>
    <mergeCell ref="G48:H48"/>
    <mergeCell ref="BQ39:BT39"/>
    <mergeCell ref="AS39:AV39"/>
    <mergeCell ref="AW39:AZ39"/>
    <mergeCell ref="E40:E41"/>
    <mergeCell ref="G39:H39"/>
    <mergeCell ref="Q55:T55"/>
    <mergeCell ref="U55:X55"/>
    <mergeCell ref="Y55:AB55"/>
    <mergeCell ref="AC55:AF55"/>
    <mergeCell ref="AG55:AJ55"/>
    <mergeCell ref="AK55:AN55"/>
    <mergeCell ref="AO55:AR55"/>
    <mergeCell ref="AS55:AV55"/>
    <mergeCell ref="AS54:AV54"/>
    <mergeCell ref="AW54:AZ54"/>
    <mergeCell ref="BA54:BD54"/>
    <mergeCell ref="BE54:BH54"/>
    <mergeCell ref="BI54:BL54"/>
    <mergeCell ref="BM54:BP54"/>
    <mergeCell ref="Y58:AB58"/>
    <mergeCell ref="AC58:AF58"/>
    <mergeCell ref="AG58:AJ58"/>
    <mergeCell ref="I38:L38"/>
    <mergeCell ref="I39:L39"/>
    <mergeCell ref="M38:P38"/>
    <mergeCell ref="Q38:T38"/>
    <mergeCell ref="U56:X56"/>
    <mergeCell ref="Y56:AB56"/>
    <mergeCell ref="AC56:AF56"/>
    <mergeCell ref="AG56:AJ56"/>
    <mergeCell ref="AG48:AJ48"/>
    <mergeCell ref="AC42:AF42"/>
    <mergeCell ref="AG42:AJ42"/>
    <mergeCell ref="M51:P51"/>
    <mergeCell ref="Q51:T51"/>
    <mergeCell ref="U51:X51"/>
    <mergeCell ref="Y51:AB51"/>
    <mergeCell ref="AC51:AF51"/>
    <mergeCell ref="AG51:AJ51"/>
    <mergeCell ref="M49:P49"/>
    <mergeCell ref="Q49:T49"/>
    <mergeCell ref="U49:X49"/>
    <mergeCell ref="Y49:AB49"/>
    <mergeCell ref="BM57:BP57"/>
    <mergeCell ref="BQ57:BT57"/>
    <mergeCell ref="BI57:BL57"/>
    <mergeCell ref="BI56:BL56"/>
    <mergeCell ref="BM56:BP56"/>
    <mergeCell ref="BQ56:BT56"/>
    <mergeCell ref="AW55:AZ55"/>
    <mergeCell ref="BA55:BD55"/>
    <mergeCell ref="BE55:BH55"/>
    <mergeCell ref="BI55:BL55"/>
    <mergeCell ref="BM55:BP55"/>
    <mergeCell ref="BQ55:BT55"/>
    <mergeCell ref="BM39:BP39"/>
    <mergeCell ref="BI38:BL38"/>
    <mergeCell ref="BM38:BP38"/>
    <mergeCell ref="BQ38:BT38"/>
    <mergeCell ref="M39:P39"/>
    <mergeCell ref="Q39:T39"/>
    <mergeCell ref="U39:X39"/>
    <mergeCell ref="Y39:AB39"/>
    <mergeCell ref="AC39:AF39"/>
    <mergeCell ref="BM58:BP58"/>
    <mergeCell ref="BQ58:BT58"/>
    <mergeCell ref="I60:L60"/>
    <mergeCell ref="M60:P60"/>
    <mergeCell ref="Q60:T60"/>
    <mergeCell ref="U60:X60"/>
    <mergeCell ref="Y60:AB60"/>
    <mergeCell ref="AC60:AF60"/>
    <mergeCell ref="AG60:AJ60"/>
    <mergeCell ref="AK58:AN58"/>
    <mergeCell ref="AO58:AR58"/>
    <mergeCell ref="AS58:AV58"/>
    <mergeCell ref="AW58:AZ58"/>
    <mergeCell ref="BA58:BD58"/>
    <mergeCell ref="BE58:BH58"/>
    <mergeCell ref="BI60:BL60"/>
    <mergeCell ref="BM60:BP60"/>
    <mergeCell ref="BQ60:BT60"/>
    <mergeCell ref="AS60:AV60"/>
    <mergeCell ref="AW60:AZ60"/>
    <mergeCell ref="BA60:BD60"/>
    <mergeCell ref="BE60:BH60"/>
    <mergeCell ref="I58:L58"/>
    <mergeCell ref="M58:P58"/>
    <mergeCell ref="G60:H60"/>
    <mergeCell ref="G58:H58"/>
    <mergeCell ref="G59:H59"/>
    <mergeCell ref="I59:L59"/>
    <mergeCell ref="M59:P59"/>
    <mergeCell ref="G61:H61"/>
    <mergeCell ref="BM61:BP61"/>
    <mergeCell ref="BQ61:BT61"/>
    <mergeCell ref="AK61:AN61"/>
    <mergeCell ref="AO61:AR61"/>
    <mergeCell ref="AS61:AV61"/>
    <mergeCell ref="AW61:AZ61"/>
    <mergeCell ref="BA61:BD61"/>
    <mergeCell ref="BE61:BH61"/>
    <mergeCell ref="I61:L61"/>
    <mergeCell ref="M61:P61"/>
    <mergeCell ref="Q61:T61"/>
    <mergeCell ref="U61:X61"/>
    <mergeCell ref="Y61:AB61"/>
    <mergeCell ref="AC61:AF61"/>
    <mergeCell ref="AG61:AJ61"/>
    <mergeCell ref="AK60:AN60"/>
    <mergeCell ref="AO60:AR60"/>
    <mergeCell ref="BI58:BL58"/>
    <mergeCell ref="B30:D31"/>
    <mergeCell ref="B32:D33"/>
    <mergeCell ref="B34:D35"/>
    <mergeCell ref="AO59:AR59"/>
    <mergeCell ref="AS59:AV59"/>
    <mergeCell ref="AW59:AZ59"/>
    <mergeCell ref="Q59:T59"/>
    <mergeCell ref="U59:X59"/>
    <mergeCell ref="Y59:AB59"/>
    <mergeCell ref="AC59:AF59"/>
    <mergeCell ref="AG59:AJ59"/>
    <mergeCell ref="AK59:AN59"/>
    <mergeCell ref="AG39:AJ39"/>
    <mergeCell ref="AK39:AN39"/>
    <mergeCell ref="U38:X38"/>
    <mergeCell ref="Y38:AB38"/>
    <mergeCell ref="AC38:AF38"/>
    <mergeCell ref="AG38:AJ38"/>
    <mergeCell ref="AK38:AN38"/>
    <mergeCell ref="AO38:AR38"/>
    <mergeCell ref="AS38:AV38"/>
    <mergeCell ref="G38:H38"/>
    <mergeCell ref="Q58:T58"/>
    <mergeCell ref="U58:X58"/>
    <mergeCell ref="BM59:BP59"/>
    <mergeCell ref="BQ59:BT59"/>
    <mergeCell ref="BA59:BD59"/>
    <mergeCell ref="BE59:BH59"/>
    <mergeCell ref="BI59:BL59"/>
    <mergeCell ref="BI61:BL61"/>
    <mergeCell ref="B10:E11"/>
    <mergeCell ref="B12:D13"/>
    <mergeCell ref="E12:E13"/>
    <mergeCell ref="B14:D15"/>
    <mergeCell ref="E14:E15"/>
    <mergeCell ref="B16:D17"/>
    <mergeCell ref="E16:E17"/>
    <mergeCell ref="B28:E29"/>
    <mergeCell ref="B19:E20"/>
    <mergeCell ref="B21:D22"/>
    <mergeCell ref="E21:E22"/>
    <mergeCell ref="B23:D24"/>
    <mergeCell ref="E23:E24"/>
    <mergeCell ref="B25:D26"/>
    <mergeCell ref="E25:E26"/>
    <mergeCell ref="E30:E31"/>
    <mergeCell ref="E32:E33"/>
    <mergeCell ref="E34:E35"/>
    <mergeCell ref="G44:H44"/>
    <mergeCell ref="G45:H45"/>
    <mergeCell ref="G46:H46"/>
    <mergeCell ref="G47:H47"/>
    <mergeCell ref="G43:H43"/>
    <mergeCell ref="G42:H42"/>
    <mergeCell ref="CA1:CF1"/>
    <mergeCell ref="BU39:CE39"/>
    <mergeCell ref="F40:F41"/>
    <mergeCell ref="CE40:CE41"/>
    <mergeCell ref="CF40:CF41"/>
    <mergeCell ref="BZ42:BZ57"/>
    <mergeCell ref="CA40:CA41"/>
    <mergeCell ref="CB40:CB41"/>
    <mergeCell ref="CC40:CC41"/>
    <mergeCell ref="CD40:CD41"/>
    <mergeCell ref="BU40:BU41"/>
    <mergeCell ref="BV40:BV41"/>
    <mergeCell ref="BW40:BW41"/>
    <mergeCell ref="BX40:BX41"/>
    <mergeCell ref="BY40:BY41"/>
    <mergeCell ref="BZ40:BZ41"/>
    <mergeCell ref="BE39:BH39"/>
    <mergeCell ref="BI39:BL39"/>
  </mergeCells>
  <conditionalFormatting sqref="I59:BT59">
    <cfRule type="containsBlanks" priority="5">
      <formula>LEN(TRIM(I59))=0</formula>
    </cfRule>
  </conditionalFormatting>
  <conditionalFormatting sqref="L35:BQ36 N33:BO34 P31:BM32 R29:BK30 T27:BI28 V25:BG26 X23:BE24 Z21:BC22 AB19:BA20 AD17:AY18 AF15:AW16 AH13:AU14 AJ11:AS12 AL9:AQ10 AN7:AO8">
    <cfRule type="cellIs" dxfId="1" priority="1" operator="equal">
      <formula>$E$14</formula>
    </cfRule>
  </conditionalFormatting>
  <conditionalFormatting sqref="I59:BT59 F42:F57">
    <cfRule type="cellIs" dxfId="0" priority="2" operator="between">
      <formula>0</formula>
      <formula>1</formula>
    </cfRule>
  </conditionalFormatting>
  <dataValidations count="4">
    <dataValidation type="list" allowBlank="1" showInputMessage="1" showErrorMessage="1" sqref="G37">
      <formula1>$BY$31:$BY$37</formula1>
    </dataValidation>
    <dataValidation type="list" allowBlank="1" showInputMessage="1" showErrorMessage="1" sqref="AP21:AQ22 AN7:AO8 AN11:AO12 AR11:AS12 AP13:AQ14 AL13:AM14 AR15:AS16 AN15:AO16 AH17:AI18 AX17:AY18 AT17:AU18 AP17:AQ18 AZ19:BA20 AV19:AW20 AR19:AS20 BB21:BC22 AX21:AY22 AT21:AU22 AR23:AS24 AN23:AO24 AJ23:AK24 AF23:AG24 AB23:AC24 BD23:BE24 AZ23:BA24 AX25:AY26 AT25:AU26 AP25:AQ26 AL25:AM26 AH25:AI26 AF27:AG28 AB27:AC28 X27:Y28 BH27:BI28 BD27:BE28 AZ27:BA28 AV27:AW28 AR27:AS28 AP29:AQ30 AL29:AM30 AH29:AI30 AD29:AE30 Z29:AA30 BJ29:BK30 BF29:BG30 BD31:BE32 AZ31:BA32 AV31:AW32 AR31:AS32 AN31:AO32 AJ31:AK32 AF31:AG32 AB31:AC32 BP35:BQ36 BT35:BT36 AL21:AM22 AD21:AE22 BB25:BC26 BL35:BM36 BN33:BO34 BH35:BI36 BJ33:BK34 BD35:BE36 BF33:BG34 AV35:AW36 AZ35:BA36 BB33:BC34 AX33:AY34 AN35:AO36 AR35:AS36 AT33:AU34 AP33:AQ34 AF35:AG36 AJ35:AK36 AL33:AM34 AH33:AI34 Z33:AA34 X35:Y36 AV23:AW24 BB29:BC30 AB35:AC36 L35:M36 AJ11:AK12 AN27:AO28 AJ27:AK28 V25:W26 AX29:AY30 V29:W30 AT29:AU30 BL31:BM32 BH31:BI32 T27:U28 R29:S30 AD33:AE34 P31:Q32 N33:O34 V33:W34 T31:U32 P35:Q36 X31:Y32 X23:Y24 R33:S34 Z25:AA26 AV15:AW16 T35:U36 AT13:AU14 AP9:AQ10 AH13:AI14 AL17:AM18 AN19:AO20 AJ15:AK16 AJ19:AK20 AL9:AM10 AF15:AG16 AD17:AE18 AD25:AE26 AB19:AC20 Z21:AA22 AH21:AI22 AF19:AG20 BF25:BG26">
      <formula1>$E$12:$E$14</formula1>
    </dataValidation>
    <dataValidation type="list" allowBlank="1" showInputMessage="1" showErrorMessage="1" sqref="I39:BT39">
      <formula1>$E$30:$E$34</formula1>
    </dataValidation>
    <dataValidation type="list" allowBlank="1" showInputMessage="1" showErrorMessage="1" sqref="I42:BT57">
      <formula1>$E$21:$E$25</formula1>
    </dataValidation>
  </dataValidations>
  <printOptions horizontalCentered="1" verticalCentered="1"/>
  <pageMargins left="0.5" right="0.5" top="0.5" bottom="0.5" header="0" footer="0"/>
  <pageSetup scale="37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6"/>
  <sheetViews>
    <sheetView workbookViewId="0">
      <selection activeCell="C14" sqref="C14"/>
    </sheetView>
  </sheetViews>
  <sheetFormatPr defaultRowHeight="15.75"/>
  <cols>
    <col min="1" max="1" width="9.140625" style="47"/>
    <col min="2" max="2" width="47.85546875" style="47" customWidth="1"/>
    <col min="3" max="3" width="45" style="47" customWidth="1"/>
    <col min="4" max="4" width="41.28515625" style="47" customWidth="1"/>
    <col min="5" max="6" width="9.140625" style="47"/>
    <col min="7" max="7" width="69.7109375" style="47" bestFit="1" customWidth="1"/>
    <col min="8" max="16384" width="9.140625" style="47"/>
  </cols>
  <sheetData>
    <row r="3" spans="2:7" ht="16.5" thickBot="1"/>
    <row r="4" spans="2:7" ht="25.5" customHeight="1">
      <c r="B4" s="58" t="s">
        <v>75</v>
      </c>
      <c r="C4" s="59" t="s">
        <v>77</v>
      </c>
      <c r="D4" s="60" t="s">
        <v>79</v>
      </c>
    </row>
    <row r="5" spans="2:7" ht="25.5" customHeight="1" thickBot="1">
      <c r="B5" s="61" t="s">
        <v>76</v>
      </c>
      <c r="C5" s="62" t="s">
        <v>78</v>
      </c>
      <c r="D5" s="63" t="s">
        <v>80</v>
      </c>
    </row>
    <row r="6" spans="2:7" ht="25.5" customHeight="1" thickBot="1"/>
    <row r="7" spans="2:7" ht="25.5" customHeight="1" thickBot="1">
      <c r="B7" s="64" t="s">
        <v>72</v>
      </c>
      <c r="C7" s="65" t="s">
        <v>73</v>
      </c>
      <c r="D7" s="66" t="s">
        <v>74</v>
      </c>
      <c r="G7" s="52" t="s">
        <v>58</v>
      </c>
    </row>
    <row r="8" spans="2:7" ht="25.5" customHeight="1">
      <c r="B8" s="52" t="s">
        <v>83</v>
      </c>
      <c r="C8" s="53" t="s">
        <v>84</v>
      </c>
      <c r="D8" s="48" t="s">
        <v>82</v>
      </c>
      <c r="G8" s="54" t="s">
        <v>42</v>
      </c>
    </row>
    <row r="9" spans="2:7" ht="25.5" customHeight="1">
      <c r="B9" s="54" t="s">
        <v>85</v>
      </c>
      <c r="C9" s="46" t="s">
        <v>86</v>
      </c>
      <c r="D9" s="55" t="s">
        <v>87</v>
      </c>
      <c r="G9" s="54" t="s">
        <v>52</v>
      </c>
    </row>
    <row r="10" spans="2:7" ht="25.5" customHeight="1">
      <c r="B10" s="54" t="s">
        <v>88</v>
      </c>
      <c r="C10" s="46" t="s">
        <v>89</v>
      </c>
      <c r="D10" s="55" t="s">
        <v>90</v>
      </c>
      <c r="G10" s="54" t="s">
        <v>45</v>
      </c>
    </row>
    <row r="11" spans="2:7" ht="25.5" customHeight="1">
      <c r="B11" s="54" t="s">
        <v>91</v>
      </c>
      <c r="C11" s="46" t="s">
        <v>92</v>
      </c>
      <c r="D11" s="55" t="s">
        <v>93</v>
      </c>
      <c r="G11" s="54" t="s">
        <v>43</v>
      </c>
    </row>
    <row r="12" spans="2:7" ht="25.5" customHeight="1">
      <c r="B12" s="54" t="s">
        <v>95</v>
      </c>
      <c r="C12" s="46" t="s">
        <v>96</v>
      </c>
      <c r="D12" s="55" t="s">
        <v>94</v>
      </c>
      <c r="G12" s="54" t="s">
        <v>81</v>
      </c>
    </row>
    <row r="13" spans="2:7" ht="25.5" customHeight="1">
      <c r="B13" s="54" t="s">
        <v>97</v>
      </c>
      <c r="C13" s="46" t="s">
        <v>98</v>
      </c>
      <c r="D13" s="55" t="s">
        <v>99</v>
      </c>
      <c r="G13" s="54" t="s">
        <v>57</v>
      </c>
    </row>
    <row r="14" spans="2:7" ht="25.5" customHeight="1">
      <c r="B14" s="54" t="s">
        <v>100</v>
      </c>
      <c r="C14" s="46" t="s">
        <v>101</v>
      </c>
      <c r="D14" s="55" t="s">
        <v>102</v>
      </c>
      <c r="G14" s="56" t="s">
        <v>44</v>
      </c>
    </row>
    <row r="15" spans="2:7" ht="25.5" customHeight="1" thickBot="1">
      <c r="B15" s="49"/>
      <c r="C15" s="57"/>
      <c r="D15" s="50"/>
    </row>
    <row r="16" spans="2:7">
      <c r="D16" s="5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zoomScale="90" zoomScaleNormal="9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S28" sqref="S28"/>
    </sheetView>
  </sheetViews>
  <sheetFormatPr defaultRowHeight="12.75"/>
  <cols>
    <col min="2" max="3" width="14.7109375" customWidth="1"/>
    <col min="4" max="5" width="7.7109375" customWidth="1"/>
    <col min="6" max="6" width="17.42578125" customWidth="1"/>
    <col min="7" max="7" width="7.7109375" customWidth="1"/>
    <col min="8" max="8" width="20.42578125" customWidth="1"/>
    <col min="9" max="10" width="7.7109375" customWidth="1"/>
    <col min="11" max="11" width="18.28515625" customWidth="1"/>
    <col min="12" max="12" width="14.7109375" customWidth="1"/>
    <col min="13" max="13" width="20" customWidth="1"/>
    <col min="14" max="17" width="7.7109375" customWidth="1"/>
  </cols>
  <sheetData>
    <row r="1" spans="1:17" ht="18">
      <c r="A1" s="201" t="s">
        <v>103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3"/>
    </row>
    <row r="2" spans="1:17" s="216" customFormat="1">
      <c r="A2" s="210" t="s">
        <v>104</v>
      </c>
      <c r="B2" s="211" t="s">
        <v>141</v>
      </c>
      <c r="C2" s="212"/>
      <c r="D2" s="212"/>
      <c r="E2" s="213"/>
      <c r="F2" s="214" t="s">
        <v>105</v>
      </c>
      <c r="G2" s="214"/>
      <c r="H2" s="211" t="s">
        <v>78</v>
      </c>
      <c r="I2" s="212"/>
      <c r="J2" s="212"/>
      <c r="K2" s="213"/>
      <c r="L2" s="213" t="s">
        <v>106</v>
      </c>
      <c r="M2" s="212" t="s">
        <v>142</v>
      </c>
      <c r="N2" s="212"/>
      <c r="O2" s="212"/>
      <c r="P2" s="212"/>
      <c r="Q2" s="215"/>
    </row>
    <row r="3" spans="1:17" s="216" customFormat="1">
      <c r="A3" s="210" t="s">
        <v>107</v>
      </c>
      <c r="B3" s="217"/>
      <c r="C3" s="217"/>
      <c r="D3" s="217"/>
      <c r="E3" s="218"/>
      <c r="F3" s="214" t="s">
        <v>108</v>
      </c>
      <c r="G3" s="214"/>
      <c r="H3" s="211" t="s">
        <v>78</v>
      </c>
      <c r="I3" s="212"/>
      <c r="J3" s="212"/>
      <c r="K3" s="213"/>
      <c r="L3" s="213" t="s">
        <v>109</v>
      </c>
      <c r="M3" s="219" t="s">
        <v>110</v>
      </c>
      <c r="N3" s="217"/>
      <c r="O3" s="217"/>
      <c r="P3" s="217"/>
      <c r="Q3" s="220"/>
    </row>
    <row r="4" spans="1:17" s="216" customFormat="1">
      <c r="A4" s="210"/>
      <c r="B4" s="211"/>
      <c r="C4" s="212"/>
      <c r="D4" s="212"/>
      <c r="E4" s="212"/>
      <c r="F4" s="212"/>
      <c r="G4" s="212"/>
      <c r="H4" s="212"/>
      <c r="I4" s="212"/>
      <c r="J4" s="212"/>
      <c r="K4" s="213"/>
      <c r="L4" s="213" t="s">
        <v>111</v>
      </c>
      <c r="M4" s="222" t="s">
        <v>143</v>
      </c>
      <c r="N4" s="221" t="s">
        <v>112</v>
      </c>
      <c r="O4" s="221"/>
      <c r="P4" s="217">
        <v>1</v>
      </c>
      <c r="Q4" s="220"/>
    </row>
    <row r="5" spans="1:17" ht="13.5" thickBot="1">
      <c r="A5" s="67"/>
      <c r="B5" s="68"/>
      <c r="C5" s="68"/>
      <c r="D5" s="69"/>
      <c r="E5" s="68"/>
      <c r="F5" s="68"/>
      <c r="G5" s="69"/>
      <c r="H5" s="68"/>
      <c r="I5" s="68"/>
      <c r="J5" s="69"/>
      <c r="K5" s="68"/>
      <c r="L5" s="68"/>
      <c r="M5" s="69"/>
      <c r="N5" s="69"/>
      <c r="O5" s="69"/>
      <c r="P5" s="69"/>
      <c r="Q5" s="70"/>
    </row>
    <row r="6" spans="1:17" s="99" customFormat="1">
      <c r="A6" s="195" t="s">
        <v>113</v>
      </c>
      <c r="B6" s="191" t="s">
        <v>114</v>
      </c>
      <c r="C6" s="191" t="s">
        <v>115</v>
      </c>
      <c r="D6" s="197" t="s">
        <v>116</v>
      </c>
      <c r="E6" s="199" t="s">
        <v>117</v>
      </c>
      <c r="F6" s="191" t="s">
        <v>118</v>
      </c>
      <c r="G6" s="191" t="s">
        <v>119</v>
      </c>
      <c r="H6" s="191" t="s">
        <v>120</v>
      </c>
      <c r="I6" s="191" t="s">
        <v>121</v>
      </c>
      <c r="J6" s="191" t="s">
        <v>122</v>
      </c>
      <c r="K6" s="191" t="s">
        <v>123</v>
      </c>
      <c r="L6" s="191" t="s">
        <v>124</v>
      </c>
      <c r="M6" s="193" t="s">
        <v>125</v>
      </c>
      <c r="N6" s="193"/>
      <c r="O6" s="193"/>
      <c r="P6" s="193"/>
      <c r="Q6" s="194"/>
    </row>
    <row r="7" spans="1:17" s="99" customFormat="1" ht="13.5" thickBot="1">
      <c r="A7" s="196"/>
      <c r="B7" s="192"/>
      <c r="C7" s="192"/>
      <c r="D7" s="198"/>
      <c r="E7" s="200"/>
      <c r="F7" s="192"/>
      <c r="G7" s="192"/>
      <c r="H7" s="192"/>
      <c r="I7" s="192"/>
      <c r="J7" s="192"/>
      <c r="K7" s="192"/>
      <c r="L7" s="192"/>
      <c r="M7" s="71" t="s">
        <v>126</v>
      </c>
      <c r="N7" s="71" t="s">
        <v>116</v>
      </c>
      <c r="O7" s="71" t="s">
        <v>127</v>
      </c>
      <c r="P7" s="71" t="s">
        <v>128</v>
      </c>
      <c r="Q7" s="100" t="s">
        <v>122</v>
      </c>
    </row>
    <row r="8" spans="1:17" ht="33.75" customHeight="1">
      <c r="A8" s="189" t="s">
        <v>144</v>
      </c>
      <c r="B8" s="178" t="s">
        <v>129</v>
      </c>
      <c r="C8" s="179" t="s">
        <v>130</v>
      </c>
      <c r="D8" s="72">
        <v>5</v>
      </c>
      <c r="E8" s="72"/>
      <c r="F8" s="73" t="s">
        <v>131</v>
      </c>
      <c r="G8" s="72">
        <v>2</v>
      </c>
      <c r="H8" s="73" t="s">
        <v>132</v>
      </c>
      <c r="I8" s="72">
        <v>1</v>
      </c>
      <c r="J8" s="72">
        <f t="shared" ref="J8:J29" si="0">D8*G8*I8</f>
        <v>10</v>
      </c>
      <c r="K8" s="76" t="s">
        <v>165</v>
      </c>
      <c r="L8" s="76" t="s">
        <v>154</v>
      </c>
      <c r="M8" s="78" t="s">
        <v>166</v>
      </c>
      <c r="N8" s="72"/>
      <c r="O8" s="72"/>
      <c r="P8" s="72"/>
      <c r="Q8" s="75">
        <f>N8*O8*P8</f>
        <v>0</v>
      </c>
    </row>
    <row r="9" spans="1:17" ht="33.75" customHeight="1">
      <c r="A9" s="190"/>
      <c r="B9" s="181"/>
      <c r="C9" s="180"/>
      <c r="D9" s="41">
        <v>5</v>
      </c>
      <c r="E9" s="41"/>
      <c r="F9" s="76" t="s">
        <v>133</v>
      </c>
      <c r="G9" s="41">
        <v>2</v>
      </c>
      <c r="H9" s="76" t="s">
        <v>134</v>
      </c>
      <c r="I9" s="41">
        <v>3</v>
      </c>
      <c r="J9" s="77">
        <f t="shared" si="0"/>
        <v>30</v>
      </c>
      <c r="K9" s="76" t="s">
        <v>135</v>
      </c>
      <c r="L9" s="76" t="s">
        <v>136</v>
      </c>
      <c r="M9" s="78" t="s">
        <v>137</v>
      </c>
      <c r="N9" s="41">
        <v>3</v>
      </c>
      <c r="O9" s="41">
        <v>1</v>
      </c>
      <c r="P9" s="41">
        <v>3</v>
      </c>
      <c r="Q9" s="79">
        <f>N9*O9*P9</f>
        <v>9</v>
      </c>
    </row>
    <row r="10" spans="1:17" ht="33.75" customHeight="1" thickBot="1">
      <c r="A10" s="190"/>
      <c r="B10" s="182"/>
      <c r="C10" s="80" t="s">
        <v>138</v>
      </c>
      <c r="D10" s="81">
        <v>5</v>
      </c>
      <c r="E10" s="81"/>
      <c r="F10" s="82" t="s">
        <v>145</v>
      </c>
      <c r="G10" s="81">
        <v>1</v>
      </c>
      <c r="H10" s="82" t="s">
        <v>146</v>
      </c>
      <c r="I10" s="81">
        <v>1</v>
      </c>
      <c r="J10" s="81">
        <f t="shared" si="0"/>
        <v>5</v>
      </c>
      <c r="K10" s="82" t="s">
        <v>147</v>
      </c>
      <c r="L10" s="82" t="s">
        <v>148</v>
      </c>
      <c r="M10" s="83" t="s">
        <v>149</v>
      </c>
      <c r="N10" s="81">
        <v>3</v>
      </c>
      <c r="O10" s="81">
        <v>1</v>
      </c>
      <c r="P10" s="81">
        <v>1</v>
      </c>
      <c r="Q10" s="79">
        <f>N10*O10*P10</f>
        <v>3</v>
      </c>
    </row>
    <row r="11" spans="1:17" ht="33.75" customHeight="1">
      <c r="A11" s="190"/>
      <c r="B11" s="178" t="s">
        <v>150</v>
      </c>
      <c r="C11" s="179" t="s">
        <v>130</v>
      </c>
      <c r="D11" s="72">
        <v>4</v>
      </c>
      <c r="E11" s="72"/>
      <c r="F11" s="73" t="s">
        <v>152</v>
      </c>
      <c r="G11" s="72">
        <v>2</v>
      </c>
      <c r="H11" s="73" t="s">
        <v>157</v>
      </c>
      <c r="I11" s="72">
        <v>1</v>
      </c>
      <c r="J11" s="77">
        <f t="shared" si="0"/>
        <v>8</v>
      </c>
      <c r="K11" s="73" t="s">
        <v>153</v>
      </c>
      <c r="L11" s="73" t="s">
        <v>154</v>
      </c>
      <c r="M11" s="74" t="s">
        <v>155</v>
      </c>
      <c r="N11" s="72">
        <v>1</v>
      </c>
      <c r="O11" s="72">
        <v>2</v>
      </c>
      <c r="P11" s="72">
        <v>1</v>
      </c>
      <c r="Q11" s="75">
        <f>N11*O11*P11</f>
        <v>2</v>
      </c>
    </row>
    <row r="12" spans="1:17" ht="33.75" customHeight="1">
      <c r="A12" s="190"/>
      <c r="B12" s="181"/>
      <c r="C12" s="186"/>
      <c r="D12" s="41">
        <v>4</v>
      </c>
      <c r="E12" s="41"/>
      <c r="F12" s="76" t="s">
        <v>151</v>
      </c>
      <c r="G12" s="41">
        <v>2</v>
      </c>
      <c r="H12" s="76" t="s">
        <v>157</v>
      </c>
      <c r="I12" s="41">
        <v>1</v>
      </c>
      <c r="J12" s="77">
        <f t="shared" si="0"/>
        <v>8</v>
      </c>
      <c r="K12" s="76" t="s">
        <v>153</v>
      </c>
      <c r="L12" s="76" t="s">
        <v>154</v>
      </c>
      <c r="M12" s="78" t="s">
        <v>155</v>
      </c>
      <c r="N12" s="41">
        <v>1</v>
      </c>
      <c r="O12" s="41">
        <v>2</v>
      </c>
      <c r="P12" s="41">
        <v>1</v>
      </c>
      <c r="Q12" s="86">
        <f>N12*O12*P12</f>
        <v>2</v>
      </c>
    </row>
    <row r="13" spans="1:17" ht="33.75" customHeight="1">
      <c r="A13" s="190"/>
      <c r="B13" s="181"/>
      <c r="C13" s="180"/>
      <c r="D13" s="41">
        <v>4</v>
      </c>
      <c r="E13" s="41"/>
      <c r="F13" s="76" t="s">
        <v>156</v>
      </c>
      <c r="G13" s="41">
        <v>2</v>
      </c>
      <c r="H13" s="76" t="s">
        <v>157</v>
      </c>
      <c r="I13" s="41">
        <v>2</v>
      </c>
      <c r="J13" s="77">
        <f t="shared" si="0"/>
        <v>16</v>
      </c>
      <c r="K13" s="76" t="s">
        <v>158</v>
      </c>
      <c r="L13" s="76" t="s">
        <v>154</v>
      </c>
      <c r="M13" s="78" t="s">
        <v>159</v>
      </c>
      <c r="N13" s="41">
        <v>1</v>
      </c>
      <c r="O13" s="41">
        <v>1</v>
      </c>
      <c r="P13" s="41">
        <v>1</v>
      </c>
      <c r="Q13" s="79">
        <f t="shared" ref="Q13:Q14" si="1">N13*O13*P13</f>
        <v>1</v>
      </c>
    </row>
    <row r="14" spans="1:17" ht="33.75" customHeight="1" thickBot="1">
      <c r="A14" s="190"/>
      <c r="B14" s="181"/>
      <c r="C14" s="98" t="s">
        <v>138</v>
      </c>
      <c r="D14" s="41">
        <v>5</v>
      </c>
      <c r="E14" s="41"/>
      <c r="F14" s="76" t="s">
        <v>167</v>
      </c>
      <c r="G14" s="41">
        <v>2</v>
      </c>
      <c r="H14" s="76" t="s">
        <v>139</v>
      </c>
      <c r="I14" s="41">
        <v>2</v>
      </c>
      <c r="J14" s="81">
        <f t="shared" si="0"/>
        <v>20</v>
      </c>
      <c r="K14" s="76" t="s">
        <v>132</v>
      </c>
      <c r="L14" s="76" t="s">
        <v>154</v>
      </c>
      <c r="M14" s="78" t="s">
        <v>165</v>
      </c>
      <c r="N14" s="41">
        <v>3</v>
      </c>
      <c r="O14" s="41">
        <v>2</v>
      </c>
      <c r="P14" s="41">
        <v>2</v>
      </c>
      <c r="Q14" s="79">
        <f t="shared" si="1"/>
        <v>12</v>
      </c>
    </row>
    <row r="15" spans="1:17" ht="33.75" customHeight="1">
      <c r="A15" s="190"/>
      <c r="B15" s="178" t="s">
        <v>160</v>
      </c>
      <c r="C15" s="179" t="s">
        <v>130</v>
      </c>
      <c r="D15" s="72">
        <v>4</v>
      </c>
      <c r="E15" s="72"/>
      <c r="F15" s="73" t="s">
        <v>161</v>
      </c>
      <c r="G15" s="72">
        <v>2</v>
      </c>
      <c r="H15" s="73" t="s">
        <v>157</v>
      </c>
      <c r="I15" s="72">
        <v>1</v>
      </c>
      <c r="J15" s="77">
        <f t="shared" ref="J15:J16" si="2">D15*G15*I15</f>
        <v>8</v>
      </c>
      <c r="K15" s="73" t="s">
        <v>153</v>
      </c>
      <c r="L15" s="73" t="s">
        <v>154</v>
      </c>
      <c r="M15" s="74" t="s">
        <v>164</v>
      </c>
      <c r="N15" s="72">
        <v>1</v>
      </c>
      <c r="O15" s="72">
        <v>2</v>
      </c>
      <c r="P15" s="72">
        <v>1</v>
      </c>
      <c r="Q15" s="75">
        <f>N15*O15*P15</f>
        <v>2</v>
      </c>
    </row>
    <row r="16" spans="1:17" ht="33.75" customHeight="1">
      <c r="A16" s="190"/>
      <c r="B16" s="181"/>
      <c r="C16" s="186"/>
      <c r="D16" s="41">
        <v>4</v>
      </c>
      <c r="E16" s="41"/>
      <c r="F16" s="76" t="s">
        <v>162</v>
      </c>
      <c r="G16" s="41">
        <v>2</v>
      </c>
      <c r="H16" s="76" t="s">
        <v>157</v>
      </c>
      <c r="I16" s="41">
        <v>1</v>
      </c>
      <c r="J16" s="77">
        <f t="shared" si="2"/>
        <v>8</v>
      </c>
      <c r="K16" s="76" t="s">
        <v>153</v>
      </c>
      <c r="L16" s="76" t="s">
        <v>154</v>
      </c>
      <c r="M16" s="78" t="s">
        <v>164</v>
      </c>
      <c r="N16" s="41">
        <v>1</v>
      </c>
      <c r="O16" s="41">
        <v>2</v>
      </c>
      <c r="P16" s="41">
        <v>1</v>
      </c>
      <c r="Q16" s="86">
        <f>N16*O16*P16</f>
        <v>2</v>
      </c>
    </row>
    <row r="17" spans="1:17" ht="33.75" customHeight="1">
      <c r="A17" s="190"/>
      <c r="B17" s="181"/>
      <c r="C17" s="180"/>
      <c r="D17" s="41">
        <v>5</v>
      </c>
      <c r="E17" s="41"/>
      <c r="F17" s="76" t="s">
        <v>163</v>
      </c>
      <c r="G17" s="41">
        <v>2</v>
      </c>
      <c r="H17" s="76" t="s">
        <v>157</v>
      </c>
      <c r="I17" s="41">
        <v>1</v>
      </c>
      <c r="J17" s="77">
        <f t="shared" ref="J17:J18" si="3">D17*G17*I17</f>
        <v>10</v>
      </c>
      <c r="K17" s="76" t="s">
        <v>165</v>
      </c>
      <c r="L17" s="76" t="s">
        <v>154</v>
      </c>
      <c r="M17" s="78" t="s">
        <v>166</v>
      </c>
      <c r="N17" s="41">
        <v>1</v>
      </c>
      <c r="O17" s="41">
        <v>1</v>
      </c>
      <c r="P17" s="41">
        <v>1</v>
      </c>
      <c r="Q17" s="86">
        <f>N17*O17*P17</f>
        <v>1</v>
      </c>
    </row>
    <row r="18" spans="1:17" ht="33.75" customHeight="1" thickBot="1">
      <c r="A18" s="190"/>
      <c r="B18" s="181"/>
      <c r="C18" s="98" t="s">
        <v>138</v>
      </c>
      <c r="D18" s="41">
        <v>3</v>
      </c>
      <c r="E18" s="41"/>
      <c r="F18" s="76" t="s">
        <v>167</v>
      </c>
      <c r="G18" s="41">
        <v>2</v>
      </c>
      <c r="H18" s="76" t="s">
        <v>139</v>
      </c>
      <c r="I18" s="41">
        <v>2</v>
      </c>
      <c r="J18" s="81">
        <f t="shared" si="3"/>
        <v>12</v>
      </c>
      <c r="K18" s="76" t="s">
        <v>132</v>
      </c>
      <c r="L18" s="76" t="s">
        <v>154</v>
      </c>
      <c r="M18" s="78" t="s">
        <v>165</v>
      </c>
      <c r="N18" s="41">
        <v>3</v>
      </c>
      <c r="O18" s="41">
        <v>2</v>
      </c>
      <c r="P18" s="41">
        <v>2</v>
      </c>
      <c r="Q18" s="79">
        <f t="shared" ref="Q18:Q19" si="4">N18*O18*P18</f>
        <v>12</v>
      </c>
    </row>
    <row r="19" spans="1:17" ht="33.75" customHeight="1">
      <c r="A19" s="175" t="s">
        <v>168</v>
      </c>
      <c r="B19" s="183" t="s">
        <v>169</v>
      </c>
      <c r="C19" s="179" t="s">
        <v>140</v>
      </c>
      <c r="D19" s="72">
        <v>5</v>
      </c>
      <c r="E19" s="88"/>
      <c r="F19" s="73" t="s">
        <v>170</v>
      </c>
      <c r="G19" s="72">
        <v>2</v>
      </c>
      <c r="H19" s="73" t="s">
        <v>146</v>
      </c>
      <c r="I19" s="72">
        <v>5</v>
      </c>
      <c r="J19" s="77">
        <f t="shared" si="0"/>
        <v>50</v>
      </c>
      <c r="K19" s="74" t="s">
        <v>171</v>
      </c>
      <c r="L19" s="74" t="s">
        <v>136</v>
      </c>
      <c r="M19" s="89" t="s">
        <v>172</v>
      </c>
      <c r="N19" s="72">
        <v>2</v>
      </c>
      <c r="O19" s="72">
        <v>2</v>
      </c>
      <c r="P19" s="72">
        <v>1</v>
      </c>
      <c r="Q19" s="75">
        <f t="shared" si="4"/>
        <v>4</v>
      </c>
    </row>
    <row r="20" spans="1:17" ht="33.75" customHeight="1">
      <c r="A20" s="176"/>
      <c r="B20" s="184"/>
      <c r="C20" s="180"/>
      <c r="D20" s="90">
        <v>3</v>
      </c>
      <c r="E20" s="91"/>
      <c r="F20" s="76" t="s">
        <v>133</v>
      </c>
      <c r="G20" s="90">
        <v>2</v>
      </c>
      <c r="H20" s="76" t="s">
        <v>134</v>
      </c>
      <c r="I20" s="90">
        <v>3</v>
      </c>
      <c r="J20" s="77">
        <f t="shared" si="0"/>
        <v>18</v>
      </c>
      <c r="K20" s="76" t="s">
        <v>135</v>
      </c>
      <c r="L20" s="92" t="s">
        <v>136</v>
      </c>
      <c r="M20" s="78" t="s">
        <v>137</v>
      </c>
      <c r="N20" s="41">
        <v>3</v>
      </c>
      <c r="O20" s="41">
        <v>1</v>
      </c>
      <c r="P20" s="41">
        <v>3</v>
      </c>
      <c r="Q20" s="79">
        <f>N20*O20*P20</f>
        <v>9</v>
      </c>
    </row>
    <row r="21" spans="1:17" ht="33.75" customHeight="1">
      <c r="A21" s="176"/>
      <c r="B21" s="184"/>
      <c r="C21" s="188" t="s">
        <v>173</v>
      </c>
      <c r="D21" s="90">
        <v>5</v>
      </c>
      <c r="E21" s="91"/>
      <c r="F21" s="76" t="s">
        <v>174</v>
      </c>
      <c r="G21" s="90">
        <v>3</v>
      </c>
      <c r="H21" s="76" t="s">
        <v>175</v>
      </c>
      <c r="I21" s="90">
        <v>2</v>
      </c>
      <c r="J21" s="77">
        <f t="shared" si="0"/>
        <v>30</v>
      </c>
      <c r="K21" s="92" t="s">
        <v>177</v>
      </c>
      <c r="L21" s="92" t="s">
        <v>154</v>
      </c>
      <c r="M21" s="93" t="s">
        <v>176</v>
      </c>
      <c r="N21" s="90">
        <v>1</v>
      </c>
      <c r="O21" s="90">
        <v>1</v>
      </c>
      <c r="P21" s="90">
        <v>1</v>
      </c>
      <c r="Q21" s="94">
        <f>N21*O21*P21</f>
        <v>1</v>
      </c>
    </row>
    <row r="22" spans="1:17" ht="33.75" customHeight="1">
      <c r="A22" s="176"/>
      <c r="B22" s="184"/>
      <c r="C22" s="180"/>
      <c r="D22" s="41">
        <v>5</v>
      </c>
      <c r="E22" s="95"/>
      <c r="F22" s="76" t="s">
        <v>178</v>
      </c>
      <c r="G22" s="41">
        <v>1</v>
      </c>
      <c r="H22" s="76" t="s">
        <v>175</v>
      </c>
      <c r="I22" s="41">
        <v>2</v>
      </c>
      <c r="J22" s="77">
        <f t="shared" si="0"/>
        <v>10</v>
      </c>
      <c r="K22" s="78" t="s">
        <v>165</v>
      </c>
      <c r="L22" s="78" t="s">
        <v>136</v>
      </c>
      <c r="M22" s="96" t="s">
        <v>179</v>
      </c>
      <c r="N22" s="41">
        <v>1</v>
      </c>
      <c r="O22" s="41">
        <v>1</v>
      </c>
      <c r="P22" s="41">
        <v>1</v>
      </c>
      <c r="Q22" s="86">
        <f>N22*O22*P22</f>
        <v>1</v>
      </c>
    </row>
    <row r="23" spans="1:17" ht="33.75" customHeight="1" thickBot="1">
      <c r="A23" s="177"/>
      <c r="B23" s="185"/>
      <c r="C23" s="87" t="s">
        <v>138</v>
      </c>
      <c r="D23" s="81">
        <v>5</v>
      </c>
      <c r="E23" s="81"/>
      <c r="F23" s="82" t="s">
        <v>145</v>
      </c>
      <c r="G23" s="81">
        <v>1</v>
      </c>
      <c r="H23" s="82" t="s">
        <v>146</v>
      </c>
      <c r="I23" s="81">
        <v>1</v>
      </c>
      <c r="J23" s="81">
        <f t="shared" ref="J23" si="5">D23*G23*I23</f>
        <v>5</v>
      </c>
      <c r="K23" s="82" t="s">
        <v>147</v>
      </c>
      <c r="L23" s="82" t="s">
        <v>148</v>
      </c>
      <c r="M23" s="83" t="s">
        <v>149</v>
      </c>
      <c r="N23" s="81">
        <v>3</v>
      </c>
      <c r="O23" s="81">
        <v>1</v>
      </c>
      <c r="P23" s="81">
        <v>1</v>
      </c>
      <c r="Q23" s="79">
        <f>N23*O23*P23</f>
        <v>3</v>
      </c>
    </row>
    <row r="24" spans="1:17" ht="33.75" customHeight="1">
      <c r="A24" s="175" t="s">
        <v>180</v>
      </c>
      <c r="B24" s="178" t="s">
        <v>193</v>
      </c>
      <c r="C24" s="179" t="s">
        <v>140</v>
      </c>
      <c r="D24" s="72">
        <v>5</v>
      </c>
      <c r="E24" s="88"/>
      <c r="F24" s="74" t="s">
        <v>181</v>
      </c>
      <c r="G24" s="72">
        <v>2</v>
      </c>
      <c r="H24" s="74" t="s">
        <v>157</v>
      </c>
      <c r="I24" s="72">
        <v>1</v>
      </c>
      <c r="J24" s="77">
        <f t="shared" si="0"/>
        <v>10</v>
      </c>
      <c r="K24" s="74" t="s">
        <v>184</v>
      </c>
      <c r="L24" s="74" t="s">
        <v>154</v>
      </c>
      <c r="M24" s="74" t="s">
        <v>185</v>
      </c>
      <c r="N24" s="72">
        <v>2</v>
      </c>
      <c r="O24" s="72">
        <v>2</v>
      </c>
      <c r="P24" s="72">
        <v>1</v>
      </c>
      <c r="Q24" s="75">
        <f>N24*O24*P24</f>
        <v>4</v>
      </c>
    </row>
    <row r="25" spans="1:17" ht="33.75" customHeight="1" thickBot="1">
      <c r="A25" s="176"/>
      <c r="B25" s="181"/>
      <c r="C25" s="180"/>
      <c r="D25" s="41">
        <v>5</v>
      </c>
      <c r="E25" s="95"/>
      <c r="F25" s="78" t="s">
        <v>183</v>
      </c>
      <c r="G25" s="41">
        <v>2</v>
      </c>
      <c r="H25" s="78" t="s">
        <v>157</v>
      </c>
      <c r="I25" s="41">
        <v>1</v>
      </c>
      <c r="J25" s="81">
        <f t="shared" si="0"/>
        <v>10</v>
      </c>
      <c r="K25" s="83" t="s">
        <v>158</v>
      </c>
      <c r="L25" s="83" t="s">
        <v>154</v>
      </c>
      <c r="M25" s="83" t="s">
        <v>186</v>
      </c>
      <c r="N25" s="81">
        <v>2</v>
      </c>
      <c r="O25" s="81">
        <v>2</v>
      </c>
      <c r="P25" s="81">
        <v>1</v>
      </c>
      <c r="Q25" s="84">
        <f>N25*O25*P25</f>
        <v>4</v>
      </c>
    </row>
    <row r="26" spans="1:17" ht="33.75" customHeight="1">
      <c r="A26" s="175" t="s">
        <v>187</v>
      </c>
      <c r="B26" s="178" t="s">
        <v>194</v>
      </c>
      <c r="C26" s="179" t="s">
        <v>140</v>
      </c>
      <c r="D26" s="72">
        <v>4</v>
      </c>
      <c r="E26" s="88"/>
      <c r="F26" s="74" t="s">
        <v>182</v>
      </c>
      <c r="G26" s="72">
        <v>2</v>
      </c>
      <c r="H26" s="74" t="s">
        <v>157</v>
      </c>
      <c r="I26" s="72">
        <v>2</v>
      </c>
      <c r="J26" s="72">
        <f t="shared" si="0"/>
        <v>16</v>
      </c>
      <c r="K26" s="74" t="s">
        <v>158</v>
      </c>
      <c r="L26" s="74" t="s">
        <v>154</v>
      </c>
      <c r="M26" s="205" t="s">
        <v>190</v>
      </c>
      <c r="N26" s="206">
        <v>5</v>
      </c>
      <c r="O26" s="206">
        <v>3</v>
      </c>
      <c r="P26" s="206">
        <v>1</v>
      </c>
      <c r="Q26" s="75">
        <f>N26*O26*P26</f>
        <v>15</v>
      </c>
    </row>
    <row r="27" spans="1:17" ht="33.75" customHeight="1" thickBot="1">
      <c r="A27" s="177"/>
      <c r="B27" s="182"/>
      <c r="C27" s="187"/>
      <c r="D27" s="81">
        <v>4</v>
      </c>
      <c r="E27" s="97"/>
      <c r="F27" s="83" t="s">
        <v>188</v>
      </c>
      <c r="G27" s="81">
        <v>2</v>
      </c>
      <c r="H27" s="85" t="s">
        <v>189</v>
      </c>
      <c r="I27" s="81">
        <v>1</v>
      </c>
      <c r="J27" s="207">
        <f t="shared" si="0"/>
        <v>8</v>
      </c>
      <c r="K27" s="85" t="s">
        <v>191</v>
      </c>
      <c r="L27" s="85" t="s">
        <v>154</v>
      </c>
      <c r="M27" s="83" t="s">
        <v>164</v>
      </c>
      <c r="N27" s="81">
        <v>1</v>
      </c>
      <c r="O27" s="81">
        <v>2</v>
      </c>
      <c r="P27" s="81">
        <v>1</v>
      </c>
      <c r="Q27" s="84">
        <f>N27*O27*P27</f>
        <v>2</v>
      </c>
    </row>
    <row r="28" spans="1:17" ht="33.75" customHeight="1">
      <c r="A28" s="175" t="s">
        <v>192</v>
      </c>
      <c r="B28" s="209" t="s">
        <v>196</v>
      </c>
      <c r="C28" s="74" t="s">
        <v>140</v>
      </c>
      <c r="D28" s="72">
        <v>5</v>
      </c>
      <c r="E28" s="88"/>
      <c r="F28" s="74" t="s">
        <v>181</v>
      </c>
      <c r="G28" s="72">
        <v>2</v>
      </c>
      <c r="H28" s="74" t="s">
        <v>157</v>
      </c>
      <c r="I28" s="72">
        <v>2</v>
      </c>
      <c r="J28" s="77">
        <f t="shared" ref="J28:J29" si="6">D28*G28*I28</f>
        <v>20</v>
      </c>
      <c r="K28" s="74" t="s">
        <v>184</v>
      </c>
      <c r="L28" s="74" t="s">
        <v>154</v>
      </c>
      <c r="M28" s="74" t="s">
        <v>185</v>
      </c>
      <c r="N28" s="72">
        <v>2</v>
      </c>
      <c r="O28" s="72">
        <v>2</v>
      </c>
      <c r="P28" s="72">
        <v>1</v>
      </c>
      <c r="Q28" s="75">
        <f>N28*O28*P28</f>
        <v>4</v>
      </c>
    </row>
    <row r="29" spans="1:17" ht="33.75" customHeight="1" thickBot="1">
      <c r="A29" s="177"/>
      <c r="B29" s="208" t="s">
        <v>195</v>
      </c>
      <c r="C29" s="204" t="s">
        <v>138</v>
      </c>
      <c r="D29" s="81">
        <v>4</v>
      </c>
      <c r="E29" s="97"/>
      <c r="F29" s="83" t="s">
        <v>197</v>
      </c>
      <c r="G29" s="81">
        <v>2</v>
      </c>
      <c r="H29" s="83" t="s">
        <v>198</v>
      </c>
      <c r="I29" s="81">
        <v>1</v>
      </c>
      <c r="J29" s="81">
        <f t="shared" si="6"/>
        <v>8</v>
      </c>
      <c r="K29" s="83" t="s">
        <v>158</v>
      </c>
      <c r="L29" s="83" t="s">
        <v>154</v>
      </c>
      <c r="M29" s="83" t="s">
        <v>186</v>
      </c>
      <c r="N29" s="81">
        <v>2</v>
      </c>
      <c r="O29" s="81">
        <v>2</v>
      </c>
      <c r="P29" s="81">
        <v>1</v>
      </c>
      <c r="Q29" s="84">
        <f>N29*O29*P29</f>
        <v>4</v>
      </c>
    </row>
  </sheetData>
  <mergeCells count="43">
    <mergeCell ref="B3:D3"/>
    <mergeCell ref="F3:G3"/>
    <mergeCell ref="H3:J3"/>
    <mergeCell ref="M3:Q3"/>
    <mergeCell ref="C21:C22"/>
    <mergeCell ref="A1:Q1"/>
    <mergeCell ref="B2:D2"/>
    <mergeCell ref="F2:G2"/>
    <mergeCell ref="H2:J2"/>
    <mergeCell ref="M2:Q2"/>
    <mergeCell ref="M6:Q6"/>
    <mergeCell ref="B4:J4"/>
    <mergeCell ref="N4:O4"/>
    <mergeCell ref="P4:Q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A8:A18"/>
    <mergeCell ref="B8:B10"/>
    <mergeCell ref="C8:C9"/>
    <mergeCell ref="B11:B14"/>
    <mergeCell ref="C11:C13"/>
    <mergeCell ref="B15:B18"/>
    <mergeCell ref="C15:C17"/>
    <mergeCell ref="A19:A23"/>
    <mergeCell ref="B19:B23"/>
    <mergeCell ref="C19:C20"/>
    <mergeCell ref="A24:A25"/>
    <mergeCell ref="B24:B25"/>
    <mergeCell ref="C24:C25"/>
    <mergeCell ref="B26:B27"/>
    <mergeCell ref="C26:C27"/>
    <mergeCell ref="A26:A27"/>
    <mergeCell ref="A28:A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House of Quality</vt:lpstr>
      <vt:lpstr>Des Spec</vt:lpstr>
      <vt:lpstr>FMEA</vt:lpstr>
    </vt:vector>
  </TitlesOfParts>
  <Company>Start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Battles</dc:creator>
  <cp:lastModifiedBy>Stuart Jones</cp:lastModifiedBy>
  <cp:lastPrinted>2010-04-23T19:28:38Z</cp:lastPrinted>
  <dcterms:created xsi:type="dcterms:W3CDTF">2010-04-21T17:36:06Z</dcterms:created>
  <dcterms:modified xsi:type="dcterms:W3CDTF">2021-06-13T16:02:01Z</dcterms:modified>
</cp:coreProperties>
</file>